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externalLinks/externalLink1.xml" ContentType="application/vnd.openxmlformats-officedocument.spreadsheetml.externalLink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  <Override PartName="/xl/worksheets/sheet59.xml" ContentType="application/vnd.openxmlformats-officedocument.spreadsheetml.worksheet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3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RTM_HPX" sheetId="82" r:id="rId19"/>
    <sheet name="BRPL" sheetId="24" r:id="rId20"/>
    <sheet name="BYPL" sheetId="26" r:id="rId21"/>
    <sheet name="TPDDL" sheetId="29" r:id="rId22"/>
    <sheet name="NDMC" sheetId="28" r:id="rId23"/>
    <sheet name="MES" sheetId="27" r:id="rId24"/>
    <sheet name="NRail" sheetId="30" r:id="rId25"/>
    <sheet name="PPCL" sheetId="65" r:id="rId26"/>
    <sheet name="GT" sheetId="66" r:id="rId27"/>
    <sheet name="BAWANA" sheetId="14" r:id="rId28"/>
    <sheet name="Extra" sheetId="15" r:id="rId29"/>
    <sheet name="BTPS" sheetId="16" r:id="rId30"/>
    <sheet name="PPCL_NG" sheetId="55" r:id="rId31"/>
    <sheet name="PPCL_Spot" sheetId="56" r:id="rId32"/>
    <sheet name="GT_NG" sheetId="57" r:id="rId33"/>
    <sheet name="GT_Spot" sheetId="58" r:id="rId34"/>
    <sheet name="Bawana_NG" sheetId="61" r:id="rId35"/>
    <sheet name="Bawana_RLNG" sheetId="62" r:id="rId36"/>
    <sheet name="Bawana_Spot" sheetId="63" r:id="rId37"/>
    <sheet name="Entt_ISGS" sheetId="6" r:id="rId38"/>
    <sheet name="ISGS_exbus" sheetId="1" r:id="rId39"/>
    <sheet name="ISGS_Delhi_pp" sheetId="11" r:id="rId40"/>
    <sheet name="URS_exbus" sheetId="5" r:id="rId41"/>
    <sheet name="URS_Delhi_pp" sheetId="31" r:id="rId42"/>
    <sheet name="LTA" sheetId="2" r:id="rId43"/>
    <sheet name="MTOA" sheetId="51" r:id="rId44"/>
    <sheet name="BRPL_ISGS_exbus" sheetId="20" r:id="rId45"/>
    <sheet name="BYPL_ISGS_exbus" sheetId="21" r:id="rId46"/>
    <sheet name="TPDDL_ISGS_exbus" sheetId="22" r:id="rId47"/>
    <sheet name="NDMC_ISGS_exbus" sheetId="23" r:id="rId48"/>
    <sheet name="NRail_ISGS_exbus" sheetId="67" r:id="rId49"/>
    <sheet name="correspondence_sheet" sheetId="9" r:id="rId50"/>
    <sheet name="Regulation" sheetId="10" r:id="rId51"/>
    <sheet name="BRPL_EOD" sheetId="32" r:id="rId52"/>
    <sheet name="BYPL_EOD" sheetId="33" r:id="rId53"/>
    <sheet name="TPDDL_EOD" sheetId="34" r:id="rId54"/>
    <sheet name="NDMC_EOD" sheetId="35" r:id="rId55"/>
    <sheet name="MES_EOD" sheetId="36" r:id="rId56"/>
    <sheet name="NRail_EOD" sheetId="77" r:id="rId57"/>
    <sheet name="Delhi_Gen_EOD" sheetId="64" r:id="rId58"/>
    <sheet name="BRPL_Sur" sheetId="25" r:id="rId59"/>
    <sheet name="BYPL_Sur" sheetId="45" r:id="rId60"/>
    <sheet name="MES_Sur" sheetId="46" r:id="rId61"/>
    <sheet name="NDMC_Sur" sheetId="47" r:id="rId62"/>
    <sheet name="NDPL_Sur" sheetId="48" r:id="rId63"/>
    <sheet name="IDT-1 Calculation" sheetId="54" r:id="rId64"/>
    <sheet name="Check_ISGS" sheetId="78" r:id="rId65"/>
    <sheet name="ISGS Diff" sheetId="80" r:id="rId66"/>
    <sheet name="Sheet2" sheetId="81" r:id="rId67"/>
  </sheets>
  <externalReferences>
    <externalReference r:id="rId68"/>
    <externalReference r:id="rId69"/>
    <externalReference r:id="rId70"/>
    <externalReference r:id="rId71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6">#REF!</definedName>
    <definedName name="klp" localSheetId="48">#REF!</definedName>
    <definedName name="klp" localSheetId="12">#REF!</definedName>
    <definedName name="klp" localSheetId="18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R99" i="65"/>
  <c r="S99" i="66"/>
  <c r="AU4" i="30"/>
  <c r="AV4"/>
  <c r="AV99" s="1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7"/>
  <c r="AV4"/>
  <c r="AU5"/>
  <c r="AV5"/>
  <c r="AV99" s="1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8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99" i="30"/>
  <c r="AV99" i="28"/>
  <c r="AU99"/>
  <c r="AU4" i="29"/>
  <c r="AV4"/>
  <c r="AU5"/>
  <c r="AU99" s="1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V99" s="1"/>
  <c r="AU3"/>
  <c r="AU99" i="26"/>
  <c r="AV99"/>
  <c r="AU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AU4" i="24"/>
  <c r="AV4"/>
  <c r="AU5"/>
  <c r="AV5"/>
  <c r="AU6"/>
  <c r="AV6"/>
  <c r="AU7"/>
  <c r="AV7"/>
  <c r="AU8"/>
  <c r="AV8"/>
  <c r="AU9"/>
  <c r="AV9"/>
  <c r="AU10"/>
  <c r="AV10"/>
  <c r="AU11"/>
  <c r="AV11"/>
  <c r="AU12"/>
  <c r="AV12"/>
  <c r="AU13"/>
  <c r="AV13"/>
  <c r="AU14"/>
  <c r="AV14"/>
  <c r="AU15"/>
  <c r="AV15"/>
  <c r="AU16"/>
  <c r="AV16"/>
  <c r="AU17"/>
  <c r="AV17"/>
  <c r="AU18"/>
  <c r="AV18"/>
  <c r="AU19"/>
  <c r="AV19"/>
  <c r="AU20"/>
  <c r="AV20"/>
  <c r="AU21"/>
  <c r="AV21"/>
  <c r="AU22"/>
  <c r="AV22"/>
  <c r="AU23"/>
  <c r="AV23"/>
  <c r="AU24"/>
  <c r="AV24"/>
  <c r="AU25"/>
  <c r="AV25"/>
  <c r="AU26"/>
  <c r="AV26"/>
  <c r="AU27"/>
  <c r="AV27"/>
  <c r="AU28"/>
  <c r="AV28"/>
  <c r="AU29"/>
  <c r="AV29"/>
  <c r="AU30"/>
  <c r="AV30"/>
  <c r="AU31"/>
  <c r="AV31"/>
  <c r="AU32"/>
  <c r="AV32"/>
  <c r="AU33"/>
  <c r="AV33"/>
  <c r="AU34"/>
  <c r="AV34"/>
  <c r="AU35"/>
  <c r="AV35"/>
  <c r="AU36"/>
  <c r="AV36"/>
  <c r="AU37"/>
  <c r="AV37"/>
  <c r="AU38"/>
  <c r="AV38"/>
  <c r="AU39"/>
  <c r="AV39"/>
  <c r="AU40"/>
  <c r="AV40"/>
  <c r="AU41"/>
  <c r="AV41"/>
  <c r="AU42"/>
  <c r="AV42"/>
  <c r="AU43"/>
  <c r="AV43"/>
  <c r="AU44"/>
  <c r="AV44"/>
  <c r="AU45"/>
  <c r="AV45"/>
  <c r="AU46"/>
  <c r="AV46"/>
  <c r="AU47"/>
  <c r="AV47"/>
  <c r="AU48"/>
  <c r="AV48"/>
  <c r="AU49"/>
  <c r="AV49"/>
  <c r="AU50"/>
  <c r="AV50"/>
  <c r="AU51"/>
  <c r="AV51"/>
  <c r="AU52"/>
  <c r="AV52"/>
  <c r="AU53"/>
  <c r="AV53"/>
  <c r="AU54"/>
  <c r="AV54"/>
  <c r="AU55"/>
  <c r="AV55"/>
  <c r="AU56"/>
  <c r="AV56"/>
  <c r="AU57"/>
  <c r="AV57"/>
  <c r="AU58"/>
  <c r="AV58"/>
  <c r="AU59"/>
  <c r="AV59"/>
  <c r="AU60"/>
  <c r="AV60"/>
  <c r="AU61"/>
  <c r="AV61"/>
  <c r="AU62"/>
  <c r="AV62"/>
  <c r="AU63"/>
  <c r="AV63"/>
  <c r="AU64"/>
  <c r="AV64"/>
  <c r="AU65"/>
  <c r="AV65"/>
  <c r="AU66"/>
  <c r="AV66"/>
  <c r="AU67"/>
  <c r="AV67"/>
  <c r="AU68"/>
  <c r="AV68"/>
  <c r="AU69"/>
  <c r="AV69"/>
  <c r="AU70"/>
  <c r="AV70"/>
  <c r="AU71"/>
  <c r="AV71"/>
  <c r="AU72"/>
  <c r="AV72"/>
  <c r="AU73"/>
  <c r="AV73"/>
  <c r="AU74"/>
  <c r="AV74"/>
  <c r="AU75"/>
  <c r="AV75"/>
  <c r="AU76"/>
  <c r="AV76"/>
  <c r="AU77"/>
  <c r="AV77"/>
  <c r="AU78"/>
  <c r="AV78"/>
  <c r="AU79"/>
  <c r="AV79"/>
  <c r="AU80"/>
  <c r="AV80"/>
  <c r="AU81"/>
  <c r="AV81"/>
  <c r="AU82"/>
  <c r="AV82"/>
  <c r="AU83"/>
  <c r="AV83"/>
  <c r="AU84"/>
  <c r="AV84"/>
  <c r="AU85"/>
  <c r="AV85"/>
  <c r="AU86"/>
  <c r="AV86"/>
  <c r="AU87"/>
  <c r="AV87"/>
  <c r="AU88"/>
  <c r="AV88"/>
  <c r="AU89"/>
  <c r="AV89"/>
  <c r="AU90"/>
  <c r="AV90"/>
  <c r="AU91"/>
  <c r="AV91"/>
  <c r="AU92"/>
  <c r="AV92"/>
  <c r="AU93"/>
  <c r="AV93"/>
  <c r="AU94"/>
  <c r="AV94"/>
  <c r="AU95"/>
  <c r="AV95"/>
  <c r="AU96"/>
  <c r="AV96"/>
  <c r="AU97"/>
  <c r="AV97"/>
  <c r="AU98"/>
  <c r="AV98"/>
  <c r="AV3"/>
  <c r="AU3"/>
  <c r="CE99" i="8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O98" i="81"/>
  <c r="L98"/>
  <c r="I98"/>
  <c r="F98"/>
  <c r="C98"/>
  <c r="O97"/>
  <c r="L97"/>
  <c r="I97"/>
  <c r="F97"/>
  <c r="C97"/>
  <c r="O96"/>
  <c r="L96"/>
  <c r="I96"/>
  <c r="F96"/>
  <c r="C96"/>
  <c r="O95"/>
  <c r="L95"/>
  <c r="I95"/>
  <c r="F95"/>
  <c r="C95"/>
  <c r="O94"/>
  <c r="L94"/>
  <c r="I94"/>
  <c r="F94"/>
  <c r="C94"/>
  <c r="O93"/>
  <c r="L93"/>
  <c r="I93"/>
  <c r="F93"/>
  <c r="C93"/>
  <c r="O92"/>
  <c r="L92"/>
  <c r="I92"/>
  <c r="F92"/>
  <c r="C92"/>
  <c r="O91"/>
  <c r="L91"/>
  <c r="I91"/>
  <c r="F91"/>
  <c r="C91"/>
  <c r="O90"/>
  <c r="L90"/>
  <c r="I90"/>
  <c r="F90"/>
  <c r="C90"/>
  <c r="O89"/>
  <c r="L89"/>
  <c r="I89"/>
  <c r="F89"/>
  <c r="C89"/>
  <c r="O88"/>
  <c r="L88"/>
  <c r="I88"/>
  <c r="F88"/>
  <c r="C88"/>
  <c r="O87"/>
  <c r="L87"/>
  <c r="I87"/>
  <c r="F87"/>
  <c r="C87"/>
  <c r="O86"/>
  <c r="L86"/>
  <c r="I86"/>
  <c r="F86"/>
  <c r="C86"/>
  <c r="O85"/>
  <c r="L85"/>
  <c r="I85"/>
  <c r="F85"/>
  <c r="C85"/>
  <c r="O84"/>
  <c r="L84"/>
  <c r="I84"/>
  <c r="F84"/>
  <c r="C84"/>
  <c r="O83"/>
  <c r="L83"/>
  <c r="I83"/>
  <c r="F83"/>
  <c r="C83"/>
  <c r="O82"/>
  <c r="L82"/>
  <c r="I82"/>
  <c r="F82"/>
  <c r="C82"/>
  <c r="O81"/>
  <c r="L81"/>
  <c r="I81"/>
  <c r="F81"/>
  <c r="C81"/>
  <c r="O80"/>
  <c r="L80"/>
  <c r="I80"/>
  <c r="F80"/>
  <c r="C80"/>
  <c r="O79"/>
  <c r="L79"/>
  <c r="I79"/>
  <c r="F79"/>
  <c r="C79"/>
  <c r="O78"/>
  <c r="L78"/>
  <c r="I78"/>
  <c r="F78"/>
  <c r="C78"/>
  <c r="O77"/>
  <c r="L77"/>
  <c r="I77"/>
  <c r="F77"/>
  <c r="C77"/>
  <c r="O76"/>
  <c r="L76"/>
  <c r="I76"/>
  <c r="F76"/>
  <c r="C76"/>
  <c r="O75"/>
  <c r="L75"/>
  <c r="I75"/>
  <c r="F75"/>
  <c r="C75"/>
  <c r="O74"/>
  <c r="L74"/>
  <c r="I74"/>
  <c r="F74"/>
  <c r="C74"/>
  <c r="O73"/>
  <c r="L73"/>
  <c r="I73"/>
  <c r="F73"/>
  <c r="C73"/>
  <c r="O72"/>
  <c r="L72"/>
  <c r="I72"/>
  <c r="F72"/>
  <c r="C72"/>
  <c r="O71"/>
  <c r="L71"/>
  <c r="I71"/>
  <c r="F71"/>
  <c r="C71"/>
  <c r="O70"/>
  <c r="L70"/>
  <c r="I70"/>
  <c r="F70"/>
  <c r="C70"/>
  <c r="O69"/>
  <c r="L69"/>
  <c r="I69"/>
  <c r="F69"/>
  <c r="C69"/>
  <c r="O68"/>
  <c r="L68"/>
  <c r="I68"/>
  <c r="F68"/>
  <c r="C68"/>
  <c r="O67"/>
  <c r="L67"/>
  <c r="I67"/>
  <c r="F67"/>
  <c r="C67"/>
  <c r="O66"/>
  <c r="L66"/>
  <c r="I66"/>
  <c r="F66"/>
  <c r="C66"/>
  <c r="O65"/>
  <c r="L65"/>
  <c r="I65"/>
  <c r="F65"/>
  <c r="C65"/>
  <c r="O64"/>
  <c r="L64"/>
  <c r="I64"/>
  <c r="F64"/>
  <c r="C64"/>
  <c r="O63"/>
  <c r="L63"/>
  <c r="I63"/>
  <c r="F63"/>
  <c r="C63"/>
  <c r="O62"/>
  <c r="L62"/>
  <c r="I62"/>
  <c r="F62"/>
  <c r="C62"/>
  <c r="O61"/>
  <c r="L61"/>
  <c r="I61"/>
  <c r="F61"/>
  <c r="C61"/>
  <c r="O60"/>
  <c r="L60"/>
  <c r="I60"/>
  <c r="F60"/>
  <c r="C60"/>
  <c r="O59"/>
  <c r="L59"/>
  <c r="I59"/>
  <c r="F59"/>
  <c r="C59"/>
  <c r="O58"/>
  <c r="L58"/>
  <c r="I58"/>
  <c r="F58"/>
  <c r="C58"/>
  <c r="O57"/>
  <c r="L57"/>
  <c r="I57"/>
  <c r="F57"/>
  <c r="C57"/>
  <c r="O56"/>
  <c r="L56"/>
  <c r="I56"/>
  <c r="F56"/>
  <c r="C56"/>
  <c r="O55"/>
  <c r="L55"/>
  <c r="I55"/>
  <c r="F55"/>
  <c r="C55"/>
  <c r="O54"/>
  <c r="L54"/>
  <c r="I54"/>
  <c r="F54"/>
  <c r="C54"/>
  <c r="O53"/>
  <c r="L53"/>
  <c r="I53"/>
  <c r="F53"/>
  <c r="C53"/>
  <c r="O52"/>
  <c r="L52"/>
  <c r="I52"/>
  <c r="F52"/>
  <c r="C52"/>
  <c r="O51"/>
  <c r="L51"/>
  <c r="I51"/>
  <c r="F51"/>
  <c r="C51"/>
  <c r="O50"/>
  <c r="L50"/>
  <c r="I50"/>
  <c r="F50"/>
  <c r="C50"/>
  <c r="O49"/>
  <c r="L49"/>
  <c r="I49"/>
  <c r="F49"/>
  <c r="C49"/>
  <c r="O48"/>
  <c r="L48"/>
  <c r="I48"/>
  <c r="F48"/>
  <c r="C48"/>
  <c r="O47"/>
  <c r="L47"/>
  <c r="I47"/>
  <c r="F47"/>
  <c r="C47"/>
  <c r="O46"/>
  <c r="L46"/>
  <c r="I46"/>
  <c r="F46"/>
  <c r="C46"/>
  <c r="O45"/>
  <c r="L45"/>
  <c r="I45"/>
  <c r="F45"/>
  <c r="C45"/>
  <c r="O44"/>
  <c r="L44"/>
  <c r="I44"/>
  <c r="F44"/>
  <c r="C44"/>
  <c r="O43"/>
  <c r="L43"/>
  <c r="I43"/>
  <c r="F43"/>
  <c r="C43"/>
  <c r="O42"/>
  <c r="L42"/>
  <c r="I42"/>
  <c r="F42"/>
  <c r="C42"/>
  <c r="O41"/>
  <c r="L41"/>
  <c r="I41"/>
  <c r="F41"/>
  <c r="C41"/>
  <c r="O40"/>
  <c r="L40"/>
  <c r="I40"/>
  <c r="F40"/>
  <c r="C40"/>
  <c r="O39"/>
  <c r="L39"/>
  <c r="I39"/>
  <c r="F39"/>
  <c r="C39"/>
  <c r="O38"/>
  <c r="L38"/>
  <c r="I38"/>
  <c r="F38"/>
  <c r="C38"/>
  <c r="O37"/>
  <c r="L37"/>
  <c r="I37"/>
  <c r="F37"/>
  <c r="C37"/>
  <c r="O36"/>
  <c r="L36"/>
  <c r="I36"/>
  <c r="F36"/>
  <c r="C36"/>
  <c r="O35"/>
  <c r="L35"/>
  <c r="I35"/>
  <c r="F35"/>
  <c r="C35"/>
  <c r="O34"/>
  <c r="L34"/>
  <c r="I34"/>
  <c r="F34"/>
  <c r="C34"/>
  <c r="O33"/>
  <c r="L33"/>
  <c r="I33"/>
  <c r="F33"/>
  <c r="C33"/>
  <c r="O32"/>
  <c r="L32"/>
  <c r="I32"/>
  <c r="F32"/>
  <c r="C32"/>
  <c r="O31"/>
  <c r="L31"/>
  <c r="I31"/>
  <c r="F31"/>
  <c r="C31"/>
  <c r="O30"/>
  <c r="L30"/>
  <c r="I30"/>
  <c r="F30"/>
  <c r="C30"/>
  <c r="O29"/>
  <c r="L29"/>
  <c r="I29"/>
  <c r="F29"/>
  <c r="C29"/>
  <c r="O28"/>
  <c r="L28"/>
  <c r="I28"/>
  <c r="F28"/>
  <c r="C28"/>
  <c r="O27"/>
  <c r="L27"/>
  <c r="I27"/>
  <c r="F27"/>
  <c r="C27"/>
  <c r="O26"/>
  <c r="L26"/>
  <c r="I26"/>
  <c r="F26"/>
  <c r="C26"/>
  <c r="O25"/>
  <c r="L25"/>
  <c r="I25"/>
  <c r="F25"/>
  <c r="C25"/>
  <c r="O24"/>
  <c r="L24"/>
  <c r="I24"/>
  <c r="F24"/>
  <c r="C24"/>
  <c r="O23"/>
  <c r="L23"/>
  <c r="I23"/>
  <c r="F23"/>
  <c r="C23"/>
  <c r="O22"/>
  <c r="L22"/>
  <c r="I22"/>
  <c r="F22"/>
  <c r="C22"/>
  <c r="O21"/>
  <c r="L21"/>
  <c r="I21"/>
  <c r="F21"/>
  <c r="C21"/>
  <c r="O20"/>
  <c r="L20"/>
  <c r="I20"/>
  <c r="F20"/>
  <c r="C20"/>
  <c r="O19"/>
  <c r="L19"/>
  <c r="I19"/>
  <c r="F19"/>
  <c r="C19"/>
  <c r="O18"/>
  <c r="L18"/>
  <c r="I18"/>
  <c r="F18"/>
  <c r="C18"/>
  <c r="O17"/>
  <c r="L17"/>
  <c r="I17"/>
  <c r="F17"/>
  <c r="C17"/>
  <c r="O16"/>
  <c r="L16"/>
  <c r="I16"/>
  <c r="F16"/>
  <c r="C16"/>
  <c r="O15"/>
  <c r="L15"/>
  <c r="I15"/>
  <c r="F15"/>
  <c r="C15"/>
  <c r="O14"/>
  <c r="L14"/>
  <c r="I14"/>
  <c r="F14"/>
  <c r="C14"/>
  <c r="O13"/>
  <c r="L13"/>
  <c r="I13"/>
  <c r="F13"/>
  <c r="C13"/>
  <c r="O12"/>
  <c r="L12"/>
  <c r="I12"/>
  <c r="F12"/>
  <c r="C12"/>
  <c r="O11"/>
  <c r="L11"/>
  <c r="I11"/>
  <c r="F11"/>
  <c r="C11"/>
  <c r="O10"/>
  <c r="L10"/>
  <c r="I10"/>
  <c r="F10"/>
  <c r="C10"/>
  <c r="O9"/>
  <c r="L9"/>
  <c r="I9"/>
  <c r="F9"/>
  <c r="C9"/>
  <c r="O8"/>
  <c r="L8"/>
  <c r="I8"/>
  <c r="F8"/>
  <c r="C8"/>
  <c r="O7"/>
  <c r="L7"/>
  <c r="I7"/>
  <c r="F7"/>
  <c r="C7"/>
  <c r="O6"/>
  <c r="L6"/>
  <c r="I6"/>
  <c r="F6"/>
  <c r="C6"/>
  <c r="O5"/>
  <c r="L5"/>
  <c r="I5"/>
  <c r="F5"/>
  <c r="C5"/>
  <c r="O4"/>
  <c r="L4"/>
  <c r="I4"/>
  <c r="F4"/>
  <c r="C4"/>
  <c r="O3"/>
  <c r="L3"/>
  <c r="I3"/>
  <c r="F3"/>
  <c r="C3"/>
  <c r="Y98" i="80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C98"/>
  <c r="B98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C97"/>
  <c r="B97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C96"/>
  <c r="B96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C95"/>
  <c r="B95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C94"/>
  <c r="B94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C93"/>
  <c r="B93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C92"/>
  <c r="B92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C91"/>
  <c r="B91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C90"/>
  <c r="B90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C89"/>
  <c r="B89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C88"/>
  <c r="B88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C87"/>
  <c r="B87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C86"/>
  <c r="B86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C85"/>
  <c r="B85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C84"/>
  <c r="B84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C83"/>
  <c r="B83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C82"/>
  <c r="B82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C81"/>
  <c r="B81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C80"/>
  <c r="B80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C79"/>
  <c r="B79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C78"/>
  <c r="B78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C77"/>
  <c r="B77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C76"/>
  <c r="B76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C75"/>
  <c r="B75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C74"/>
  <c r="B74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C73"/>
  <c r="B73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C72"/>
  <c r="B72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C71"/>
  <c r="B71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C70"/>
  <c r="B70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B69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C68"/>
  <c r="B68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C67"/>
  <c r="B67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C66"/>
  <c r="B66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C65"/>
  <c r="B65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C64"/>
  <c r="B64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C63"/>
  <c r="B63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C62"/>
  <c r="B62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C61"/>
  <c r="B61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C60"/>
  <c r="B60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B59"/>
  <c r="Y58"/>
  <c r="X58"/>
  <c r="W58"/>
  <c r="V58"/>
  <c r="U58"/>
  <c r="T58"/>
  <c r="S58"/>
  <c r="R58"/>
  <c r="Q58"/>
  <c r="P58"/>
  <c r="O58"/>
  <c r="N58"/>
  <c r="M58"/>
  <c r="L58"/>
  <c r="K58"/>
  <c r="J58"/>
  <c r="I58"/>
  <c r="H58"/>
  <c r="G58"/>
  <c r="F58"/>
  <c r="E58"/>
  <c r="D58"/>
  <c r="C58"/>
  <c r="B58"/>
  <c r="Y57"/>
  <c r="X57"/>
  <c r="W57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C57"/>
  <c r="B57"/>
  <c r="Y56"/>
  <c r="X56"/>
  <c r="W56"/>
  <c r="V56"/>
  <c r="U56"/>
  <c r="T56"/>
  <c r="S56"/>
  <c r="R56"/>
  <c r="Q56"/>
  <c r="P56"/>
  <c r="O56"/>
  <c r="N56"/>
  <c r="M56"/>
  <c r="L56"/>
  <c r="K56"/>
  <c r="J56"/>
  <c r="I56"/>
  <c r="H56"/>
  <c r="G56"/>
  <c r="F56"/>
  <c r="E56"/>
  <c r="D56"/>
  <c r="C56"/>
  <c r="B56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B55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54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53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52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51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50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49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48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47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46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44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42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40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38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36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34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32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30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B9"/>
  <c r="Y8"/>
  <c r="X8"/>
  <c r="W8"/>
  <c r="V8"/>
  <c r="U8"/>
  <c r="T8"/>
  <c r="S8"/>
  <c r="R8"/>
  <c r="Q8"/>
  <c r="P8"/>
  <c r="O8"/>
  <c r="N8"/>
  <c r="M8"/>
  <c r="L8"/>
  <c r="K8"/>
  <c r="J8"/>
  <c r="I8"/>
  <c r="H8"/>
  <c r="G8"/>
  <c r="F8"/>
  <c r="E8"/>
  <c r="D8"/>
  <c r="C8"/>
  <c r="B8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C7"/>
  <c r="B7"/>
  <c r="Y6"/>
  <c r="X6"/>
  <c r="W6"/>
  <c r="V6"/>
  <c r="U6"/>
  <c r="T6"/>
  <c r="S6"/>
  <c r="R6"/>
  <c r="Q6"/>
  <c r="P6"/>
  <c r="O6"/>
  <c r="N6"/>
  <c r="M6"/>
  <c r="L6"/>
  <c r="K6"/>
  <c r="J6"/>
  <c r="I6"/>
  <c r="H6"/>
  <c r="G6"/>
  <c r="F6"/>
  <c r="E6"/>
  <c r="D6"/>
  <c r="C6"/>
  <c r="B6"/>
  <c r="Y5"/>
  <c r="X5"/>
  <c r="W5"/>
  <c r="V5"/>
  <c r="U5"/>
  <c r="T5"/>
  <c r="S5"/>
  <c r="R5"/>
  <c r="Q5"/>
  <c r="P5"/>
  <c r="O5"/>
  <c r="N5"/>
  <c r="M5"/>
  <c r="L5"/>
  <c r="K5"/>
  <c r="J5"/>
  <c r="I5"/>
  <c r="H5"/>
  <c r="G5"/>
  <c r="F5"/>
  <c r="E5"/>
  <c r="D5"/>
  <c r="C5"/>
  <c r="B5"/>
  <c r="Y4"/>
  <c r="X4"/>
  <c r="W4"/>
  <c r="V4"/>
  <c r="U4"/>
  <c r="T4"/>
  <c r="S4"/>
  <c r="R4"/>
  <c r="Q4"/>
  <c r="P4"/>
  <c r="O4"/>
  <c r="N4"/>
  <c r="M4"/>
  <c r="L4"/>
  <c r="K4"/>
  <c r="J4"/>
  <c r="I4"/>
  <c r="H4"/>
  <c r="G4"/>
  <c r="F4"/>
  <c r="E4"/>
  <c r="D4"/>
  <c r="C4"/>
  <c r="B4"/>
  <c r="Y3"/>
  <c r="X3"/>
  <c r="W3"/>
  <c r="V3"/>
  <c r="U3"/>
  <c r="T3"/>
  <c r="S3"/>
  <c r="R3"/>
  <c r="Q3"/>
  <c r="P3"/>
  <c r="O3"/>
  <c r="N3"/>
  <c r="M3"/>
  <c r="L3"/>
  <c r="K3"/>
  <c r="J3"/>
  <c r="I3"/>
  <c r="H3"/>
  <c r="G3"/>
  <c r="F3"/>
  <c r="E3"/>
  <c r="D3"/>
  <c r="C3"/>
  <c r="B3"/>
  <c r="DM4" i="67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3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2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1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DM4" i="20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S99" i="26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Q99" i="29"/>
  <c r="AR99"/>
  <c r="AS99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8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27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i="30"/>
  <c r="AT99"/>
  <c r="AS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T99" s="1"/>
  <c r="AS3"/>
  <c r="AU99" i="27" l="1"/>
  <c r="AS99" i="24"/>
  <c r="CE99" i="79" l="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L99" i="67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30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3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8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2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9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DL99" i="2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O98" i="26"/>
  <c r="O97"/>
  <c r="O96"/>
  <c r="O95"/>
  <c r="O94"/>
  <c r="O93"/>
  <c r="O92"/>
  <c r="O91"/>
  <c r="O90"/>
  <c r="O89"/>
  <c r="O88"/>
  <c r="O87"/>
  <c r="O86"/>
  <c r="O85"/>
  <c r="O84"/>
  <c r="O83"/>
  <c r="O82"/>
  <c r="O81"/>
  <c r="O80"/>
  <c r="O79"/>
  <c r="O78"/>
  <c r="O77"/>
  <c r="O76"/>
  <c r="O75"/>
  <c r="O74"/>
  <c r="O73"/>
  <c r="O72"/>
  <c r="O71"/>
  <c r="O70"/>
  <c r="O69"/>
  <c r="O68"/>
  <c r="O67"/>
  <c r="O66"/>
  <c r="O65"/>
  <c r="O64"/>
  <c r="O63"/>
  <c r="O62"/>
  <c r="O61"/>
  <c r="O60"/>
  <c r="O59"/>
  <c r="O58"/>
  <c r="O57"/>
  <c r="O56"/>
  <c r="O55"/>
  <c r="O54"/>
  <c r="O53"/>
  <c r="O52"/>
  <c r="O51"/>
  <c r="O50"/>
  <c r="O49"/>
  <c r="O48"/>
  <c r="O47"/>
  <c r="O46"/>
  <c r="O45"/>
  <c r="O44"/>
  <c r="O43"/>
  <c r="O42"/>
  <c r="O41"/>
  <c r="O40"/>
  <c r="O39"/>
  <c r="O38"/>
  <c r="O37"/>
  <c r="O36"/>
  <c r="O35"/>
  <c r="O34"/>
  <c r="O33"/>
  <c r="O32"/>
  <c r="O31"/>
  <c r="O30"/>
  <c r="O29"/>
  <c r="O28"/>
  <c r="O27"/>
  <c r="O26"/>
  <c r="O25"/>
  <c r="O24"/>
  <c r="O23"/>
  <c r="O22"/>
  <c r="O21"/>
  <c r="O20"/>
  <c r="O19"/>
  <c r="O18"/>
  <c r="O17"/>
  <c r="O16"/>
  <c r="O15"/>
  <c r="O14"/>
  <c r="O13"/>
  <c r="O12"/>
  <c r="O11"/>
  <c r="O10"/>
  <c r="O9"/>
  <c r="O8"/>
  <c r="O7"/>
  <c r="O6"/>
  <c r="O5"/>
  <c r="O4"/>
  <c r="O4" i="24"/>
  <c r="O5"/>
  <c r="O6"/>
  <c r="O7"/>
  <c r="O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3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N16" i="81" l="1"/>
  <c r="P16" s="1"/>
  <c r="N20"/>
  <c r="P20" s="1"/>
  <c r="N36"/>
  <c r="P36" s="1"/>
  <c r="N44"/>
  <c r="P44" s="1"/>
  <c r="N48"/>
  <c r="P48" s="1"/>
  <c r="N60"/>
  <c r="P60" s="1"/>
  <c r="N72"/>
  <c r="P72" s="1"/>
  <c r="N80"/>
  <c r="P80" s="1"/>
  <c r="N88"/>
  <c r="P88" s="1"/>
  <c r="N3"/>
  <c r="P3" s="1"/>
  <c r="N7"/>
  <c r="P7" s="1"/>
  <c r="N11"/>
  <c r="P11" s="1"/>
  <c r="N15"/>
  <c r="P15" s="1"/>
  <c r="N19"/>
  <c r="P19" s="1"/>
  <c r="N23"/>
  <c r="P23" s="1"/>
  <c r="N27"/>
  <c r="P27" s="1"/>
  <c r="N31"/>
  <c r="P31" s="1"/>
  <c r="N35"/>
  <c r="P35" s="1"/>
  <c r="N39"/>
  <c r="P39" s="1"/>
  <c r="N43"/>
  <c r="P43" s="1"/>
  <c r="N47"/>
  <c r="P47" s="1"/>
  <c r="N51"/>
  <c r="P51" s="1"/>
  <c r="N55"/>
  <c r="P55" s="1"/>
  <c r="N59"/>
  <c r="P59" s="1"/>
  <c r="N63"/>
  <c r="P63" s="1"/>
  <c r="N67"/>
  <c r="P67" s="1"/>
  <c r="N71"/>
  <c r="P71" s="1"/>
  <c r="N75"/>
  <c r="P75" s="1"/>
  <c r="N79"/>
  <c r="P79" s="1"/>
  <c r="N83"/>
  <c r="P83" s="1"/>
  <c r="N87"/>
  <c r="P87" s="1"/>
  <c r="N91"/>
  <c r="P91" s="1"/>
  <c r="N95"/>
  <c r="P95" s="1"/>
  <c r="N8"/>
  <c r="P8" s="1"/>
  <c r="N24"/>
  <c r="P24" s="1"/>
  <c r="N32"/>
  <c r="P32" s="1"/>
  <c r="N56"/>
  <c r="P56" s="1"/>
  <c r="N64"/>
  <c r="P64" s="1"/>
  <c r="N68"/>
  <c r="P68" s="1"/>
  <c r="N84"/>
  <c r="P84" s="1"/>
  <c r="N92"/>
  <c r="P92" s="1"/>
  <c r="N6"/>
  <c r="P6" s="1"/>
  <c r="N10"/>
  <c r="P10" s="1"/>
  <c r="N14"/>
  <c r="P14" s="1"/>
  <c r="N18"/>
  <c r="P18" s="1"/>
  <c r="N22"/>
  <c r="P22" s="1"/>
  <c r="N26"/>
  <c r="P26" s="1"/>
  <c r="N30"/>
  <c r="P30" s="1"/>
  <c r="N34"/>
  <c r="P34" s="1"/>
  <c r="N38"/>
  <c r="P38" s="1"/>
  <c r="N42"/>
  <c r="P42" s="1"/>
  <c r="N46"/>
  <c r="P46" s="1"/>
  <c r="N50"/>
  <c r="P50" s="1"/>
  <c r="N54"/>
  <c r="P54" s="1"/>
  <c r="N58"/>
  <c r="P58" s="1"/>
  <c r="N62"/>
  <c r="P62" s="1"/>
  <c r="N66"/>
  <c r="P66" s="1"/>
  <c r="N70"/>
  <c r="P70" s="1"/>
  <c r="N74"/>
  <c r="P74" s="1"/>
  <c r="N78"/>
  <c r="P78" s="1"/>
  <c r="N82"/>
  <c r="P82" s="1"/>
  <c r="N86"/>
  <c r="P86" s="1"/>
  <c r="N90"/>
  <c r="P90" s="1"/>
  <c r="N94"/>
  <c r="P94" s="1"/>
  <c r="N98"/>
  <c r="P98" s="1"/>
  <c r="N4"/>
  <c r="P4" s="1"/>
  <c r="N12"/>
  <c r="P12" s="1"/>
  <c r="N28"/>
  <c r="P28" s="1"/>
  <c r="N40"/>
  <c r="P40" s="1"/>
  <c r="N52"/>
  <c r="P52" s="1"/>
  <c r="N76"/>
  <c r="P76" s="1"/>
  <c r="N96"/>
  <c r="P96" s="1"/>
  <c r="N5"/>
  <c r="P5" s="1"/>
  <c r="N9"/>
  <c r="P9" s="1"/>
  <c r="N13"/>
  <c r="P13" s="1"/>
  <c r="N17"/>
  <c r="P17" s="1"/>
  <c r="N21"/>
  <c r="P21" s="1"/>
  <c r="N25"/>
  <c r="P25" s="1"/>
  <c r="N29"/>
  <c r="P29" s="1"/>
  <c r="N33"/>
  <c r="P33" s="1"/>
  <c r="N37"/>
  <c r="P37" s="1"/>
  <c r="N41"/>
  <c r="P41" s="1"/>
  <c r="N45"/>
  <c r="P45" s="1"/>
  <c r="N49"/>
  <c r="P49" s="1"/>
  <c r="N53"/>
  <c r="P53" s="1"/>
  <c r="N57"/>
  <c r="P57" s="1"/>
  <c r="N61"/>
  <c r="P61" s="1"/>
  <c r="N65"/>
  <c r="P65" s="1"/>
  <c r="N69"/>
  <c r="P69" s="1"/>
  <c r="N73"/>
  <c r="P73" s="1"/>
  <c r="N77"/>
  <c r="P77" s="1"/>
  <c r="N81"/>
  <c r="P81" s="1"/>
  <c r="N85"/>
  <c r="P85" s="1"/>
  <c r="N89"/>
  <c r="P89" s="1"/>
  <c r="N93"/>
  <c r="P93" s="1"/>
  <c r="N97"/>
  <c r="P97" s="1"/>
  <c r="K5"/>
  <c r="M5" s="1"/>
  <c r="K9"/>
  <c r="M9" s="1"/>
  <c r="K13"/>
  <c r="M13" s="1"/>
  <c r="K17"/>
  <c r="M17" s="1"/>
  <c r="K21"/>
  <c r="M21" s="1"/>
  <c r="K25"/>
  <c r="M25" s="1"/>
  <c r="K29"/>
  <c r="M29" s="1"/>
  <c r="K33"/>
  <c r="M33" s="1"/>
  <c r="K37"/>
  <c r="M37" s="1"/>
  <c r="K41"/>
  <c r="M41" s="1"/>
  <c r="K45"/>
  <c r="M45" s="1"/>
  <c r="K49"/>
  <c r="M49" s="1"/>
  <c r="K53"/>
  <c r="M53" s="1"/>
  <c r="K57"/>
  <c r="M57" s="1"/>
  <c r="K61"/>
  <c r="M61" s="1"/>
  <c r="K65"/>
  <c r="M65" s="1"/>
  <c r="K69"/>
  <c r="M69" s="1"/>
  <c r="K73"/>
  <c r="M73" s="1"/>
  <c r="K77"/>
  <c r="M77" s="1"/>
  <c r="K81"/>
  <c r="M81" s="1"/>
  <c r="K85"/>
  <c r="M85" s="1"/>
  <c r="K89"/>
  <c r="M89" s="1"/>
  <c r="K93"/>
  <c r="M93" s="1"/>
  <c r="K97"/>
  <c r="M97" s="1"/>
  <c r="K4"/>
  <c r="M4" s="1"/>
  <c r="K8"/>
  <c r="M8" s="1"/>
  <c r="K12"/>
  <c r="M12" s="1"/>
  <c r="K16"/>
  <c r="M16" s="1"/>
  <c r="K20"/>
  <c r="M20" s="1"/>
  <c r="K24"/>
  <c r="M24" s="1"/>
  <c r="K28"/>
  <c r="M28" s="1"/>
  <c r="K32"/>
  <c r="M32" s="1"/>
  <c r="K36"/>
  <c r="M36" s="1"/>
  <c r="K40"/>
  <c r="M40" s="1"/>
  <c r="K44"/>
  <c r="M44" s="1"/>
  <c r="K48"/>
  <c r="M48" s="1"/>
  <c r="K52"/>
  <c r="M52" s="1"/>
  <c r="K56"/>
  <c r="M56" s="1"/>
  <c r="K60"/>
  <c r="M60" s="1"/>
  <c r="K64"/>
  <c r="M64" s="1"/>
  <c r="K68"/>
  <c r="M68" s="1"/>
  <c r="K72"/>
  <c r="M72" s="1"/>
  <c r="K76"/>
  <c r="M76" s="1"/>
  <c r="K80"/>
  <c r="M80" s="1"/>
  <c r="K84"/>
  <c r="M84" s="1"/>
  <c r="K88"/>
  <c r="M88" s="1"/>
  <c r="K92"/>
  <c r="M92" s="1"/>
  <c r="K96"/>
  <c r="M96" s="1"/>
  <c r="K3"/>
  <c r="M3" s="1"/>
  <c r="K7"/>
  <c r="M7" s="1"/>
  <c r="K11"/>
  <c r="M11" s="1"/>
  <c r="K15"/>
  <c r="M15" s="1"/>
  <c r="K19"/>
  <c r="M19" s="1"/>
  <c r="K23"/>
  <c r="M23" s="1"/>
  <c r="K27"/>
  <c r="M27" s="1"/>
  <c r="K31"/>
  <c r="M31" s="1"/>
  <c r="K35"/>
  <c r="M35" s="1"/>
  <c r="K39"/>
  <c r="M39" s="1"/>
  <c r="K43"/>
  <c r="M43" s="1"/>
  <c r="K47"/>
  <c r="M47" s="1"/>
  <c r="K51"/>
  <c r="M51" s="1"/>
  <c r="K55"/>
  <c r="M55" s="1"/>
  <c r="K59"/>
  <c r="M59" s="1"/>
  <c r="K63"/>
  <c r="M63" s="1"/>
  <c r="K67"/>
  <c r="M67" s="1"/>
  <c r="K71"/>
  <c r="M71" s="1"/>
  <c r="K75"/>
  <c r="M75" s="1"/>
  <c r="K79"/>
  <c r="M79" s="1"/>
  <c r="K83"/>
  <c r="M83" s="1"/>
  <c r="K87"/>
  <c r="M87" s="1"/>
  <c r="K91"/>
  <c r="M91" s="1"/>
  <c r="K95"/>
  <c r="M95" s="1"/>
  <c r="K6"/>
  <c r="M6" s="1"/>
  <c r="K10"/>
  <c r="M10" s="1"/>
  <c r="K14"/>
  <c r="M14" s="1"/>
  <c r="K18"/>
  <c r="M18" s="1"/>
  <c r="K22"/>
  <c r="M22" s="1"/>
  <c r="K26"/>
  <c r="M26" s="1"/>
  <c r="K30"/>
  <c r="M30" s="1"/>
  <c r="K34"/>
  <c r="M34" s="1"/>
  <c r="K38"/>
  <c r="M38" s="1"/>
  <c r="K42"/>
  <c r="M42" s="1"/>
  <c r="K46"/>
  <c r="M46" s="1"/>
  <c r="K50"/>
  <c r="M50" s="1"/>
  <c r="K54"/>
  <c r="M54" s="1"/>
  <c r="K58"/>
  <c r="M58" s="1"/>
  <c r="K62"/>
  <c r="M62" s="1"/>
  <c r="K66"/>
  <c r="M66" s="1"/>
  <c r="K70"/>
  <c r="M70" s="1"/>
  <c r="K74"/>
  <c r="M74" s="1"/>
  <c r="K78"/>
  <c r="M78" s="1"/>
  <c r="K82"/>
  <c r="M82" s="1"/>
  <c r="K86"/>
  <c r="M86" s="1"/>
  <c r="K90"/>
  <c r="M90" s="1"/>
  <c r="K94"/>
  <c r="M94" s="1"/>
  <c r="K98"/>
  <c r="M98" s="1"/>
  <c r="H6"/>
  <c r="J6" s="1"/>
  <c r="H10"/>
  <c r="J10" s="1"/>
  <c r="H14"/>
  <c r="J14" s="1"/>
  <c r="H18"/>
  <c r="J18" s="1"/>
  <c r="H22"/>
  <c r="J22" s="1"/>
  <c r="H26"/>
  <c r="J26" s="1"/>
  <c r="H30"/>
  <c r="J30" s="1"/>
  <c r="H34"/>
  <c r="J34" s="1"/>
  <c r="H38"/>
  <c r="J38" s="1"/>
  <c r="H42"/>
  <c r="J42" s="1"/>
  <c r="H46"/>
  <c r="J46" s="1"/>
  <c r="H50"/>
  <c r="J50" s="1"/>
  <c r="H54"/>
  <c r="J54" s="1"/>
  <c r="H58"/>
  <c r="J58" s="1"/>
  <c r="H62"/>
  <c r="J62" s="1"/>
  <c r="H66"/>
  <c r="J66" s="1"/>
  <c r="H70"/>
  <c r="J70" s="1"/>
  <c r="H74"/>
  <c r="J74" s="1"/>
  <c r="H78"/>
  <c r="J78" s="1"/>
  <c r="H82"/>
  <c r="J82" s="1"/>
  <c r="H86"/>
  <c r="J86" s="1"/>
  <c r="H90"/>
  <c r="J90" s="1"/>
  <c r="H94"/>
  <c r="J94" s="1"/>
  <c r="H98"/>
  <c r="J98" s="1"/>
  <c r="H5"/>
  <c r="J5" s="1"/>
  <c r="H9"/>
  <c r="J9" s="1"/>
  <c r="H13"/>
  <c r="J13" s="1"/>
  <c r="H17"/>
  <c r="J17" s="1"/>
  <c r="H21"/>
  <c r="J21" s="1"/>
  <c r="H25"/>
  <c r="J25" s="1"/>
  <c r="H29"/>
  <c r="J29" s="1"/>
  <c r="H33"/>
  <c r="J33" s="1"/>
  <c r="H37"/>
  <c r="J37" s="1"/>
  <c r="H41"/>
  <c r="J41" s="1"/>
  <c r="H45"/>
  <c r="J45" s="1"/>
  <c r="H49"/>
  <c r="J49" s="1"/>
  <c r="H53"/>
  <c r="J53" s="1"/>
  <c r="H57"/>
  <c r="J57" s="1"/>
  <c r="H61"/>
  <c r="J61" s="1"/>
  <c r="H65"/>
  <c r="J65" s="1"/>
  <c r="H69"/>
  <c r="J69" s="1"/>
  <c r="H73"/>
  <c r="J73" s="1"/>
  <c r="H77"/>
  <c r="J77" s="1"/>
  <c r="H81"/>
  <c r="J81" s="1"/>
  <c r="H85"/>
  <c r="J85" s="1"/>
  <c r="H89"/>
  <c r="J89" s="1"/>
  <c r="H93"/>
  <c r="J93" s="1"/>
  <c r="H97"/>
  <c r="J97" s="1"/>
  <c r="H4"/>
  <c r="J4" s="1"/>
  <c r="H8"/>
  <c r="J8" s="1"/>
  <c r="H12"/>
  <c r="J12" s="1"/>
  <c r="H16"/>
  <c r="J16" s="1"/>
  <c r="H20"/>
  <c r="J20" s="1"/>
  <c r="H24"/>
  <c r="J24" s="1"/>
  <c r="H28"/>
  <c r="J28" s="1"/>
  <c r="H32"/>
  <c r="J32" s="1"/>
  <c r="H36"/>
  <c r="J36" s="1"/>
  <c r="H40"/>
  <c r="J40" s="1"/>
  <c r="H44"/>
  <c r="J44" s="1"/>
  <c r="H48"/>
  <c r="J48" s="1"/>
  <c r="H52"/>
  <c r="J52" s="1"/>
  <c r="H56"/>
  <c r="J56" s="1"/>
  <c r="H60"/>
  <c r="J60" s="1"/>
  <c r="H64"/>
  <c r="J64" s="1"/>
  <c r="H68"/>
  <c r="J68" s="1"/>
  <c r="H72"/>
  <c r="J72" s="1"/>
  <c r="H76"/>
  <c r="J76" s="1"/>
  <c r="H80"/>
  <c r="J80" s="1"/>
  <c r="H84"/>
  <c r="J84" s="1"/>
  <c r="H88"/>
  <c r="J88" s="1"/>
  <c r="H92"/>
  <c r="J92" s="1"/>
  <c r="H96"/>
  <c r="J96" s="1"/>
  <c r="H3"/>
  <c r="J3" s="1"/>
  <c r="H7"/>
  <c r="J7" s="1"/>
  <c r="H11"/>
  <c r="J11" s="1"/>
  <c r="H15"/>
  <c r="J15" s="1"/>
  <c r="H19"/>
  <c r="J19" s="1"/>
  <c r="H23"/>
  <c r="J23" s="1"/>
  <c r="H27"/>
  <c r="J27" s="1"/>
  <c r="H31"/>
  <c r="J31" s="1"/>
  <c r="H35"/>
  <c r="J35" s="1"/>
  <c r="H39"/>
  <c r="J39" s="1"/>
  <c r="H43"/>
  <c r="J43" s="1"/>
  <c r="H47"/>
  <c r="J47" s="1"/>
  <c r="H51"/>
  <c r="J51" s="1"/>
  <c r="H55"/>
  <c r="J55" s="1"/>
  <c r="H59"/>
  <c r="J59" s="1"/>
  <c r="H63"/>
  <c r="J63" s="1"/>
  <c r="H67"/>
  <c r="J67" s="1"/>
  <c r="H71"/>
  <c r="J71" s="1"/>
  <c r="H75"/>
  <c r="J75" s="1"/>
  <c r="H79"/>
  <c r="J79" s="1"/>
  <c r="H83"/>
  <c r="J83" s="1"/>
  <c r="H87"/>
  <c r="J87" s="1"/>
  <c r="H91"/>
  <c r="J91" s="1"/>
  <c r="H95"/>
  <c r="J95" s="1"/>
  <c r="E3"/>
  <c r="G3" s="1"/>
  <c r="E7"/>
  <c r="G7" s="1"/>
  <c r="E11"/>
  <c r="G11" s="1"/>
  <c r="E15"/>
  <c r="G15" s="1"/>
  <c r="E19"/>
  <c r="G19" s="1"/>
  <c r="E23"/>
  <c r="G23" s="1"/>
  <c r="E27"/>
  <c r="G27" s="1"/>
  <c r="E31"/>
  <c r="G31" s="1"/>
  <c r="E35"/>
  <c r="G35" s="1"/>
  <c r="E39"/>
  <c r="G39" s="1"/>
  <c r="E43"/>
  <c r="G43" s="1"/>
  <c r="E47"/>
  <c r="G47" s="1"/>
  <c r="E51"/>
  <c r="G51" s="1"/>
  <c r="E55"/>
  <c r="G55" s="1"/>
  <c r="E59"/>
  <c r="G59" s="1"/>
  <c r="E63"/>
  <c r="G63" s="1"/>
  <c r="E67"/>
  <c r="G67" s="1"/>
  <c r="E71"/>
  <c r="G71" s="1"/>
  <c r="E75"/>
  <c r="G75" s="1"/>
  <c r="E79"/>
  <c r="G79" s="1"/>
  <c r="E83"/>
  <c r="G83" s="1"/>
  <c r="E87"/>
  <c r="G87" s="1"/>
  <c r="E91"/>
  <c r="G91" s="1"/>
  <c r="E95"/>
  <c r="G95" s="1"/>
  <c r="E6"/>
  <c r="G6" s="1"/>
  <c r="E10"/>
  <c r="G10" s="1"/>
  <c r="E14"/>
  <c r="G14" s="1"/>
  <c r="E18"/>
  <c r="G18" s="1"/>
  <c r="E22"/>
  <c r="G22" s="1"/>
  <c r="E26"/>
  <c r="G26" s="1"/>
  <c r="E30"/>
  <c r="G30" s="1"/>
  <c r="E34"/>
  <c r="G34" s="1"/>
  <c r="E38"/>
  <c r="G38" s="1"/>
  <c r="E42"/>
  <c r="G42" s="1"/>
  <c r="E46"/>
  <c r="G46" s="1"/>
  <c r="E50"/>
  <c r="G50" s="1"/>
  <c r="E54"/>
  <c r="G54" s="1"/>
  <c r="E58"/>
  <c r="G58" s="1"/>
  <c r="E62"/>
  <c r="G62" s="1"/>
  <c r="E66"/>
  <c r="G66" s="1"/>
  <c r="E70"/>
  <c r="G70" s="1"/>
  <c r="E74"/>
  <c r="G74" s="1"/>
  <c r="E78"/>
  <c r="G78" s="1"/>
  <c r="E82"/>
  <c r="G82" s="1"/>
  <c r="E86"/>
  <c r="G86" s="1"/>
  <c r="E90"/>
  <c r="G90" s="1"/>
  <c r="E94"/>
  <c r="G94" s="1"/>
  <c r="E98"/>
  <c r="G98" s="1"/>
  <c r="E5"/>
  <c r="G5" s="1"/>
  <c r="E9"/>
  <c r="G9" s="1"/>
  <c r="E13"/>
  <c r="G13" s="1"/>
  <c r="E17"/>
  <c r="G17" s="1"/>
  <c r="E21"/>
  <c r="G21" s="1"/>
  <c r="E25"/>
  <c r="G25" s="1"/>
  <c r="E29"/>
  <c r="G29" s="1"/>
  <c r="E33"/>
  <c r="G33" s="1"/>
  <c r="E37"/>
  <c r="G37" s="1"/>
  <c r="E41"/>
  <c r="G41" s="1"/>
  <c r="E45"/>
  <c r="G45" s="1"/>
  <c r="E49"/>
  <c r="G49" s="1"/>
  <c r="E53"/>
  <c r="G53" s="1"/>
  <c r="E57"/>
  <c r="G57" s="1"/>
  <c r="E61"/>
  <c r="G61" s="1"/>
  <c r="E65"/>
  <c r="G65" s="1"/>
  <c r="E69"/>
  <c r="G69" s="1"/>
  <c r="E73"/>
  <c r="G73" s="1"/>
  <c r="E77"/>
  <c r="G77" s="1"/>
  <c r="E81"/>
  <c r="G81" s="1"/>
  <c r="E85"/>
  <c r="G85" s="1"/>
  <c r="E89"/>
  <c r="G89" s="1"/>
  <c r="E93"/>
  <c r="G93" s="1"/>
  <c r="E97"/>
  <c r="G97" s="1"/>
  <c r="E4"/>
  <c r="G4" s="1"/>
  <c r="E8"/>
  <c r="G8" s="1"/>
  <c r="E12"/>
  <c r="G12" s="1"/>
  <c r="E16"/>
  <c r="G16" s="1"/>
  <c r="E20"/>
  <c r="G20" s="1"/>
  <c r="E24"/>
  <c r="G24" s="1"/>
  <c r="E28"/>
  <c r="G28" s="1"/>
  <c r="E32"/>
  <c r="G32" s="1"/>
  <c r="E36"/>
  <c r="G36" s="1"/>
  <c r="E40"/>
  <c r="G40" s="1"/>
  <c r="E44"/>
  <c r="G44" s="1"/>
  <c r="E48"/>
  <c r="G48" s="1"/>
  <c r="E52"/>
  <c r="G52" s="1"/>
  <c r="E56"/>
  <c r="G56" s="1"/>
  <c r="E60"/>
  <c r="G60" s="1"/>
  <c r="E64"/>
  <c r="G64" s="1"/>
  <c r="E68"/>
  <c r="G68" s="1"/>
  <c r="E72"/>
  <c r="G72" s="1"/>
  <c r="E76"/>
  <c r="G76" s="1"/>
  <c r="E80"/>
  <c r="G80" s="1"/>
  <c r="E84"/>
  <c r="G84" s="1"/>
  <c r="E88"/>
  <c r="G88" s="1"/>
  <c r="E92"/>
  <c r="G92" s="1"/>
  <c r="E96"/>
  <c r="G96" s="1"/>
  <c r="B4"/>
  <c r="D4" s="1"/>
  <c r="B8"/>
  <c r="D8" s="1"/>
  <c r="Q8" s="1"/>
  <c r="B12"/>
  <c r="D12" s="1"/>
  <c r="Q12" s="1"/>
  <c r="B16"/>
  <c r="D16" s="1"/>
  <c r="B20"/>
  <c r="D20" s="1"/>
  <c r="B24"/>
  <c r="D24" s="1"/>
  <c r="B28"/>
  <c r="D28" s="1"/>
  <c r="B32"/>
  <c r="D32" s="1"/>
  <c r="B36"/>
  <c r="D36" s="1"/>
  <c r="B40"/>
  <c r="D40" s="1"/>
  <c r="B44"/>
  <c r="D44" s="1"/>
  <c r="Q44" s="1"/>
  <c r="B48"/>
  <c r="D48" s="1"/>
  <c r="B52"/>
  <c r="D52" s="1"/>
  <c r="B56"/>
  <c r="D56" s="1"/>
  <c r="B60"/>
  <c r="D60" s="1"/>
  <c r="B64"/>
  <c r="D64" s="1"/>
  <c r="B68"/>
  <c r="D68" s="1"/>
  <c r="B72"/>
  <c r="D72" s="1"/>
  <c r="B76"/>
  <c r="D76" s="1"/>
  <c r="Q76" s="1"/>
  <c r="B80"/>
  <c r="D80" s="1"/>
  <c r="B84"/>
  <c r="D84" s="1"/>
  <c r="B88"/>
  <c r="D88" s="1"/>
  <c r="B92"/>
  <c r="D92" s="1"/>
  <c r="B96"/>
  <c r="D96" s="1"/>
  <c r="B3"/>
  <c r="D3" s="1"/>
  <c r="B7"/>
  <c r="D7" s="1"/>
  <c r="Q7" s="1"/>
  <c r="B11"/>
  <c r="D11" s="1"/>
  <c r="B15"/>
  <c r="D15" s="1"/>
  <c r="B19"/>
  <c r="D19" s="1"/>
  <c r="B23"/>
  <c r="D23" s="1"/>
  <c r="Q23" s="1"/>
  <c r="B27"/>
  <c r="D27" s="1"/>
  <c r="B31"/>
  <c r="D31" s="1"/>
  <c r="B35"/>
  <c r="D35" s="1"/>
  <c r="B39"/>
  <c r="D39" s="1"/>
  <c r="Q39" s="1"/>
  <c r="B43"/>
  <c r="D43" s="1"/>
  <c r="B47"/>
  <c r="D47" s="1"/>
  <c r="B51"/>
  <c r="D51" s="1"/>
  <c r="B55"/>
  <c r="D55" s="1"/>
  <c r="Q55" s="1"/>
  <c r="B59"/>
  <c r="D59" s="1"/>
  <c r="B63"/>
  <c r="D63" s="1"/>
  <c r="B67"/>
  <c r="D67" s="1"/>
  <c r="Q67" s="1"/>
  <c r="B71"/>
  <c r="D71" s="1"/>
  <c r="Q71" s="1"/>
  <c r="B75"/>
  <c r="D75" s="1"/>
  <c r="B79"/>
  <c r="D79" s="1"/>
  <c r="B83"/>
  <c r="D83" s="1"/>
  <c r="B87"/>
  <c r="D87" s="1"/>
  <c r="Q87" s="1"/>
  <c r="B91"/>
  <c r="D91" s="1"/>
  <c r="B95"/>
  <c r="D95" s="1"/>
  <c r="B6"/>
  <c r="D6" s="1"/>
  <c r="B10"/>
  <c r="D10" s="1"/>
  <c r="B14"/>
  <c r="D14" s="1"/>
  <c r="B18"/>
  <c r="D18" s="1"/>
  <c r="B22"/>
  <c r="D22" s="1"/>
  <c r="Q22" s="1"/>
  <c r="B26"/>
  <c r="D26" s="1"/>
  <c r="Q26" s="1"/>
  <c r="B30"/>
  <c r="D30" s="1"/>
  <c r="B34"/>
  <c r="D34" s="1"/>
  <c r="B38"/>
  <c r="D38" s="1"/>
  <c r="B42"/>
  <c r="D42" s="1"/>
  <c r="B46"/>
  <c r="D46" s="1"/>
  <c r="B50"/>
  <c r="D50" s="1"/>
  <c r="B54"/>
  <c r="D54" s="1"/>
  <c r="B58"/>
  <c r="D58" s="1"/>
  <c r="Q58" s="1"/>
  <c r="B62"/>
  <c r="D62" s="1"/>
  <c r="B66"/>
  <c r="D66" s="1"/>
  <c r="B70"/>
  <c r="D70" s="1"/>
  <c r="B74"/>
  <c r="D74" s="1"/>
  <c r="Q74" s="1"/>
  <c r="B78"/>
  <c r="D78" s="1"/>
  <c r="B82"/>
  <c r="D82" s="1"/>
  <c r="B86"/>
  <c r="D86" s="1"/>
  <c r="B90"/>
  <c r="D90" s="1"/>
  <c r="Q90" s="1"/>
  <c r="B94"/>
  <c r="D94" s="1"/>
  <c r="Q94" s="1"/>
  <c r="B98"/>
  <c r="D98" s="1"/>
  <c r="B5"/>
  <c r="D5" s="1"/>
  <c r="Q5" s="1"/>
  <c r="B9"/>
  <c r="D9" s="1"/>
  <c r="Q9" s="1"/>
  <c r="B13"/>
  <c r="D13" s="1"/>
  <c r="Q13" s="1"/>
  <c r="B17"/>
  <c r="D17" s="1"/>
  <c r="Q17" s="1"/>
  <c r="B21"/>
  <c r="D21" s="1"/>
  <c r="Q21" s="1"/>
  <c r="B25"/>
  <c r="D25" s="1"/>
  <c r="Q25" s="1"/>
  <c r="B29"/>
  <c r="D29" s="1"/>
  <c r="Q29" s="1"/>
  <c r="B33"/>
  <c r="D33" s="1"/>
  <c r="Q33" s="1"/>
  <c r="B37"/>
  <c r="D37" s="1"/>
  <c r="Q37" s="1"/>
  <c r="B41"/>
  <c r="D41" s="1"/>
  <c r="Q41" s="1"/>
  <c r="B45"/>
  <c r="D45" s="1"/>
  <c r="Q45" s="1"/>
  <c r="B49"/>
  <c r="D49" s="1"/>
  <c r="Q49" s="1"/>
  <c r="B53"/>
  <c r="D53" s="1"/>
  <c r="Q53" s="1"/>
  <c r="B57"/>
  <c r="D57" s="1"/>
  <c r="Q57" s="1"/>
  <c r="B61"/>
  <c r="D61" s="1"/>
  <c r="Q61" s="1"/>
  <c r="B65"/>
  <c r="D65" s="1"/>
  <c r="Q65" s="1"/>
  <c r="B69"/>
  <c r="D69" s="1"/>
  <c r="Q69" s="1"/>
  <c r="B73"/>
  <c r="D73" s="1"/>
  <c r="Q73" s="1"/>
  <c r="B77"/>
  <c r="D77" s="1"/>
  <c r="Q77" s="1"/>
  <c r="B81"/>
  <c r="D81" s="1"/>
  <c r="Q81" s="1"/>
  <c r="B85"/>
  <c r="D85" s="1"/>
  <c r="Q85" s="1"/>
  <c r="B89"/>
  <c r="D89" s="1"/>
  <c r="Q89" s="1"/>
  <c r="B93"/>
  <c r="D93" s="1"/>
  <c r="Q93" s="1"/>
  <c r="B97"/>
  <c r="D97" s="1"/>
  <c r="Q97" s="1"/>
  <c r="DM99" i="2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Q46" i="81" l="1"/>
  <c r="Q10"/>
  <c r="Q86"/>
  <c r="Q72"/>
  <c r="Q70"/>
  <c r="Q54"/>
  <c r="Q38"/>
  <c r="Q6"/>
  <c r="Q60"/>
  <c r="Q52"/>
  <c r="Q51"/>
  <c r="Q36"/>
  <c r="Q43"/>
  <c r="Q30"/>
  <c r="Q28"/>
  <c r="Q27"/>
  <c r="Q14"/>
  <c r="Q11"/>
  <c r="Q3"/>
  <c r="Q68"/>
  <c r="Q24"/>
  <c r="Q20"/>
  <c r="Q4"/>
  <c r="Q91"/>
  <c r="Q84"/>
  <c r="Q75"/>
  <c r="Q62"/>
  <c r="Q64"/>
  <c r="Q83"/>
  <c r="Q78"/>
  <c r="Q59"/>
  <c r="Q42"/>
  <c r="Q35"/>
  <c r="Q19"/>
  <c r="T2" i="82"/>
  <c r="T2" i="79"/>
  <c r="DM99" i="11"/>
  <c r="Q88" i="81"/>
  <c r="Q56"/>
  <c r="Q40"/>
  <c r="Q92"/>
  <c r="Q98"/>
  <c r="Q82"/>
  <c r="Q66"/>
  <c r="Q50"/>
  <c r="Q34"/>
  <c r="Q18"/>
  <c r="Q95"/>
  <c r="Q79"/>
  <c r="Q63"/>
  <c r="Q47"/>
  <c r="Q31"/>
  <c r="Q15"/>
  <c r="Q16"/>
  <c r="Q96"/>
  <c r="Q80"/>
  <c r="Q48"/>
  <c r="Q32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J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B8" i="63" s="1"/>
  <c r="AJ8" i="14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B17" i="62" s="1"/>
  <c r="AH17" i="14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I20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B24" i="63" s="1"/>
  <c r="AJ24" i="1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B44" i="62" s="1"/>
  <c r="AI44" i="14"/>
  <c r="AB44" i="63" s="1"/>
  <c r="AJ44" i="1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B52" i="63" s="1"/>
  <c r="AJ52" i="14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B69" i="62" s="1"/>
  <c r="AH69" i="14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B76" i="63" s="1"/>
  <c r="AJ76" i="14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B80" i="61" s="1"/>
  <c r="AF80" i="14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B84" i="63" s="1"/>
  <c r="AJ84" i="14"/>
  <c r="AE85"/>
  <c r="AF85"/>
  <c r="AG85"/>
  <c r="AB85" i="62" s="1"/>
  <c r="AH85" i="14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J88"/>
  <c r="AE89"/>
  <c r="AB89" i="61" s="1"/>
  <c r="AF89" i="14"/>
  <c r="AG89"/>
  <c r="AB89" i="62" s="1"/>
  <c r="AH89" i="14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B92" i="63" s="1"/>
  <c r="AJ92" i="14"/>
  <c r="AE93"/>
  <c r="AB93" i="61" s="1"/>
  <c r="AF93" i="14"/>
  <c r="AG93"/>
  <c r="AB93" i="62" s="1"/>
  <c r="AH93" i="14"/>
  <c r="AI93"/>
  <c r="AJ93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Y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A6" i="63" s="1"/>
  <c r="AC6" i="14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Z9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Z11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Z13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Z19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Z21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Z29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Z45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Z53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Z61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AA64" i="61" s="1"/>
  <c r="Y64" i="1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AA72" i="61" s="1"/>
  <c r="Y72" i="14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Z77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AA80" i="61" s="1"/>
  <c r="Y80" i="14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AA88" i="61" s="1"/>
  <c r="Y88" i="14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AA96" i="61" s="1"/>
  <c r="Y96" i="14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Y97"/>
  <c r="Z97"/>
  <c r="AA97"/>
  <c r="Y98"/>
  <c r="Z98"/>
  <c r="AA3"/>
  <c r="Z3"/>
  <c r="Y3"/>
  <c r="AP99" i="29" l="1"/>
  <c r="AO99"/>
  <c r="AL99" i="27"/>
  <c r="AK99" i="29"/>
  <c r="AB96" i="63"/>
  <c r="AB88"/>
  <c r="AB80"/>
  <c r="AB68"/>
  <c r="AB64"/>
  <c r="AB60"/>
  <c r="AB56"/>
  <c r="AB40"/>
  <c r="AB36"/>
  <c r="AB32"/>
  <c r="AB28"/>
  <c r="AB4"/>
  <c r="AB93"/>
  <c r="AB20" i="62"/>
  <c r="AA4" i="61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2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61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F79" s="1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7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6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C63"/>
  <c r="B64"/>
  <c r="C64"/>
  <c r="B65"/>
  <c r="C65"/>
  <c r="B66"/>
  <c r="C66"/>
  <c r="B67"/>
  <c r="C67"/>
  <c r="B68"/>
  <c r="C68"/>
  <c r="B69"/>
  <c r="C69"/>
  <c r="B70"/>
  <c r="C70"/>
  <c r="B71"/>
  <c r="C71"/>
  <c r="B72"/>
  <c r="C72"/>
  <c r="B73"/>
  <c r="C73"/>
  <c r="B74"/>
  <c r="C74"/>
  <c r="B75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F36" s="1"/>
  <c r="B37"/>
  <c r="C37"/>
  <c r="B38"/>
  <c r="C38"/>
  <c r="B39"/>
  <c r="C39"/>
  <c r="B40"/>
  <c r="C40"/>
  <c r="B41"/>
  <c r="C41"/>
  <c r="B42"/>
  <c r="C42"/>
  <c r="B43"/>
  <c r="C43"/>
  <c r="B44"/>
  <c r="C44"/>
  <c r="F44" s="1"/>
  <c r="B45"/>
  <c r="C45"/>
  <c r="B46"/>
  <c r="C46"/>
  <c r="F46" s="1"/>
  <c r="B47"/>
  <c r="C47"/>
  <c r="B48"/>
  <c r="C48"/>
  <c r="B49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F60" s="1"/>
  <c r="B61"/>
  <c r="C61"/>
  <c r="B62"/>
  <c r="C62"/>
  <c r="B63"/>
  <c r="C63"/>
  <c r="B64"/>
  <c r="C64"/>
  <c r="F64" s="1"/>
  <c r="B65"/>
  <c r="C65"/>
  <c r="B66"/>
  <c r="C66"/>
  <c r="B67"/>
  <c r="C67"/>
  <c r="B68"/>
  <c r="C68"/>
  <c r="B69"/>
  <c r="C69"/>
  <c r="B70"/>
  <c r="C70"/>
  <c r="F70" s="1"/>
  <c r="B71"/>
  <c r="C71"/>
  <c r="B72"/>
  <c r="C72"/>
  <c r="F72" s="1"/>
  <c r="B73"/>
  <c r="C73"/>
  <c r="B74"/>
  <c r="C74"/>
  <c r="B75"/>
  <c r="C75"/>
  <c r="B76"/>
  <c r="C76"/>
  <c r="B77"/>
  <c r="C77"/>
  <c r="B78"/>
  <c r="C78"/>
  <c r="B79"/>
  <c r="C79"/>
  <c r="B80"/>
  <c r="C80"/>
  <c r="F80" s="1"/>
  <c r="B81"/>
  <c r="C81"/>
  <c r="B82"/>
  <c r="C82"/>
  <c r="B83"/>
  <c r="C83"/>
  <c r="B84"/>
  <c r="C84"/>
  <c r="B85"/>
  <c r="C85"/>
  <c r="B86"/>
  <c r="C86"/>
  <c r="F86" s="1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F96" s="1"/>
  <c r="B97"/>
  <c r="C97"/>
  <c r="B98"/>
  <c r="C98"/>
  <c r="F98" s="1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F96"/>
  <c r="U95"/>
  <c r="F95"/>
  <c r="U94"/>
  <c r="F94"/>
  <c r="U93"/>
  <c r="F93"/>
  <c r="U92"/>
  <c r="N92"/>
  <c r="F92"/>
  <c r="U91"/>
  <c r="F91"/>
  <c r="U90"/>
  <c r="N90"/>
  <c r="U89"/>
  <c r="N89"/>
  <c r="F89"/>
  <c r="U88"/>
  <c r="N88"/>
  <c r="F88"/>
  <c r="U87"/>
  <c r="F87"/>
  <c r="U86"/>
  <c r="N86"/>
  <c r="F86"/>
  <c r="U85"/>
  <c r="N85"/>
  <c r="F85"/>
  <c r="U84"/>
  <c r="N84"/>
  <c r="F84"/>
  <c r="U83"/>
  <c r="F83"/>
  <c r="U82"/>
  <c r="N82"/>
  <c r="F82"/>
  <c r="U81"/>
  <c r="N81"/>
  <c r="F81"/>
  <c r="U80"/>
  <c r="N80"/>
  <c r="F80"/>
  <c r="U79"/>
  <c r="F79"/>
  <c r="U78"/>
  <c r="F78"/>
  <c r="U77"/>
  <c r="N77"/>
  <c r="F77"/>
  <c r="U76"/>
  <c r="N76"/>
  <c r="F76"/>
  <c r="U75"/>
  <c r="F75"/>
  <c r="U74"/>
  <c r="N74"/>
  <c r="F74"/>
  <c r="U73"/>
  <c r="N73"/>
  <c r="F73"/>
  <c r="U72"/>
  <c r="N72"/>
  <c r="F72"/>
  <c r="U71"/>
  <c r="F71"/>
  <c r="U70"/>
  <c r="N70"/>
  <c r="F70"/>
  <c r="U69"/>
  <c r="N69"/>
  <c r="F69"/>
  <c r="U68"/>
  <c r="N68"/>
  <c r="F68"/>
  <c r="U67"/>
  <c r="F67"/>
  <c r="U66"/>
  <c r="N66"/>
  <c r="F66"/>
  <c r="U65"/>
  <c r="N65"/>
  <c r="F65"/>
  <c r="U64"/>
  <c r="N64"/>
  <c r="F64"/>
  <c r="U63"/>
  <c r="F63"/>
  <c r="U62"/>
  <c r="N62"/>
  <c r="F62"/>
  <c r="U61"/>
  <c r="N61"/>
  <c r="F61"/>
  <c r="U60"/>
  <c r="N60"/>
  <c r="F60"/>
  <c r="U59"/>
  <c r="F59"/>
  <c r="U58"/>
  <c r="N58"/>
  <c r="F58"/>
  <c r="U57"/>
  <c r="N57"/>
  <c r="F57"/>
  <c r="U56"/>
  <c r="N56"/>
  <c r="F56"/>
  <c r="U55"/>
  <c r="F55"/>
  <c r="U54"/>
  <c r="N54"/>
  <c r="F54"/>
  <c r="U53"/>
  <c r="N53"/>
  <c r="F53"/>
  <c r="U52"/>
  <c r="N52"/>
  <c r="F52"/>
  <c r="U51"/>
  <c r="F51"/>
  <c r="U50"/>
  <c r="N50"/>
  <c r="F50"/>
  <c r="U49"/>
  <c r="N49"/>
  <c r="F49"/>
  <c r="U48"/>
  <c r="N48"/>
  <c r="F48"/>
  <c r="U47"/>
  <c r="F47"/>
  <c r="U46"/>
  <c r="N46"/>
  <c r="F46"/>
  <c r="U45"/>
  <c r="N45"/>
  <c r="F45"/>
  <c r="U44"/>
  <c r="N44"/>
  <c r="F44"/>
  <c r="U43"/>
  <c r="U42"/>
  <c r="N42"/>
  <c r="F42"/>
  <c r="U41"/>
  <c r="N41"/>
  <c r="F41"/>
  <c r="U40"/>
  <c r="N40"/>
  <c r="F40"/>
  <c r="U39"/>
  <c r="F39"/>
  <c r="U38"/>
  <c r="N38"/>
  <c r="F38"/>
  <c r="U37"/>
  <c r="N37"/>
  <c r="F37"/>
  <c r="U36"/>
  <c r="N36"/>
  <c r="F36"/>
  <c r="U35"/>
  <c r="F35"/>
  <c r="U34"/>
  <c r="N34"/>
  <c r="F34"/>
  <c r="U33"/>
  <c r="N33"/>
  <c r="F33"/>
  <c r="U32"/>
  <c r="N32"/>
  <c r="F32"/>
  <c r="U31"/>
  <c r="F31"/>
  <c r="U30"/>
  <c r="N30"/>
  <c r="U29"/>
  <c r="N29"/>
  <c r="F29"/>
  <c r="U28"/>
  <c r="F28"/>
  <c r="U27"/>
  <c r="N27"/>
  <c r="F27"/>
  <c r="U26"/>
  <c r="N26"/>
  <c r="F26"/>
  <c r="U25"/>
  <c r="N25"/>
  <c r="F25"/>
  <c r="U24"/>
  <c r="N24"/>
  <c r="F24"/>
  <c r="U23"/>
  <c r="F23"/>
  <c r="U22"/>
  <c r="N22"/>
  <c r="F22"/>
  <c r="U21"/>
  <c r="N21"/>
  <c r="F21"/>
  <c r="U20"/>
  <c r="N20"/>
  <c r="F20"/>
  <c r="U19"/>
  <c r="F19"/>
  <c r="U18"/>
  <c r="N18"/>
  <c r="F18"/>
  <c r="U17"/>
  <c r="N17"/>
  <c r="F17"/>
  <c r="U16"/>
  <c r="N16"/>
  <c r="F16"/>
  <c r="U15"/>
  <c r="F15"/>
  <c r="U14"/>
  <c r="N14"/>
  <c r="F14"/>
  <c r="U13"/>
  <c r="N13"/>
  <c r="F13"/>
  <c r="U12"/>
  <c r="N12"/>
  <c r="F12"/>
  <c r="U11"/>
  <c r="F11"/>
  <c r="U10"/>
  <c r="N10"/>
  <c r="F10"/>
  <c r="U9"/>
  <c r="N9"/>
  <c r="F9"/>
  <c r="U8"/>
  <c r="N8"/>
  <c r="F8"/>
  <c r="U7"/>
  <c r="F7"/>
  <c r="U6"/>
  <c r="N6"/>
  <c r="F6"/>
  <c r="U5"/>
  <c r="N5"/>
  <c r="F5"/>
  <c r="U4"/>
  <c r="N4"/>
  <c r="F4"/>
  <c r="U3"/>
  <c r="M99"/>
  <c r="L99"/>
  <c r="K99"/>
  <c r="J99"/>
  <c r="I99"/>
  <c r="C99"/>
  <c r="B99"/>
  <c r="A1"/>
  <c r="T99" i="62"/>
  <c r="S99"/>
  <c r="R99"/>
  <c r="Q99"/>
  <c r="P99"/>
  <c r="U98"/>
  <c r="N98"/>
  <c r="F98"/>
  <c r="U97"/>
  <c r="N97"/>
  <c r="F97"/>
  <c r="U96"/>
  <c r="N96"/>
  <c r="F96"/>
  <c r="U95"/>
  <c r="N95"/>
  <c r="F95"/>
  <c r="U94"/>
  <c r="N94"/>
  <c r="F94"/>
  <c r="AD93"/>
  <c r="U93"/>
  <c r="N93"/>
  <c r="F93"/>
  <c r="AD92"/>
  <c r="U92"/>
  <c r="N92"/>
  <c r="F92"/>
  <c r="U91"/>
  <c r="N91"/>
  <c r="F91"/>
  <c r="U90"/>
  <c r="N90"/>
  <c r="F90"/>
  <c r="AD89"/>
  <c r="U89"/>
  <c r="N89"/>
  <c r="F89"/>
  <c r="AD88"/>
  <c r="U88"/>
  <c r="N88"/>
  <c r="F88"/>
  <c r="U87"/>
  <c r="N87"/>
  <c r="F87"/>
  <c r="U86"/>
  <c r="N86"/>
  <c r="AD85"/>
  <c r="U85"/>
  <c r="N85"/>
  <c r="F85"/>
  <c r="U84"/>
  <c r="F84"/>
  <c r="U83"/>
  <c r="N83"/>
  <c r="F83"/>
  <c r="U82"/>
  <c r="N82"/>
  <c r="F82"/>
  <c r="U81"/>
  <c r="N81"/>
  <c r="F81"/>
  <c r="U80"/>
  <c r="F80"/>
  <c r="U79"/>
  <c r="N79"/>
  <c r="F79"/>
  <c r="AC78"/>
  <c r="U78"/>
  <c r="N78"/>
  <c r="F78"/>
  <c r="U77"/>
  <c r="N77"/>
  <c r="F77"/>
  <c r="U76"/>
  <c r="F76"/>
  <c r="U75"/>
  <c r="N75"/>
  <c r="F75"/>
  <c r="U74"/>
  <c r="N74"/>
  <c r="F74"/>
  <c r="U73"/>
  <c r="N73"/>
  <c r="F73"/>
  <c r="U72"/>
  <c r="F72"/>
  <c r="U71"/>
  <c r="N71"/>
  <c r="F71"/>
  <c r="U70"/>
  <c r="N70"/>
  <c r="F70"/>
  <c r="AD69"/>
  <c r="U69"/>
  <c r="N69"/>
  <c r="F69"/>
  <c r="U68"/>
  <c r="F68"/>
  <c r="U67"/>
  <c r="N67"/>
  <c r="F67"/>
  <c r="AD66"/>
  <c r="U66"/>
  <c r="N66"/>
  <c r="F66"/>
  <c r="AD65"/>
  <c r="U65"/>
  <c r="N65"/>
  <c r="F65"/>
  <c r="U64"/>
  <c r="F64"/>
  <c r="U63"/>
  <c r="N63"/>
  <c r="F63"/>
  <c r="AC62"/>
  <c r="U62"/>
  <c r="N62"/>
  <c r="F62"/>
  <c r="U61"/>
  <c r="N61"/>
  <c r="F61"/>
  <c r="U60"/>
  <c r="F60"/>
  <c r="U59"/>
  <c r="N59"/>
  <c r="U58"/>
  <c r="N58"/>
  <c r="F58"/>
  <c r="U57"/>
  <c r="N57"/>
  <c r="F57"/>
  <c r="U56"/>
  <c r="F56"/>
  <c r="U55"/>
  <c r="N55"/>
  <c r="F55"/>
  <c r="U54"/>
  <c r="N54"/>
  <c r="F54"/>
  <c r="AD53"/>
  <c r="U53"/>
  <c r="N53"/>
  <c r="F53"/>
  <c r="U52"/>
  <c r="F52"/>
  <c r="U51"/>
  <c r="N51"/>
  <c r="F51"/>
  <c r="AD50"/>
  <c r="U50"/>
  <c r="U49"/>
  <c r="F49"/>
  <c r="U48"/>
  <c r="F48"/>
  <c r="U47"/>
  <c r="F47"/>
  <c r="U46"/>
  <c r="F46"/>
  <c r="U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AD33"/>
  <c r="U33"/>
  <c r="F33"/>
  <c r="U32"/>
  <c r="F32"/>
  <c r="U31"/>
  <c r="F31"/>
  <c r="U30"/>
  <c r="F30"/>
  <c r="AD29"/>
  <c r="U29"/>
  <c r="F29"/>
  <c r="U28"/>
  <c r="F28"/>
  <c r="U27"/>
  <c r="F27"/>
  <c r="U26"/>
  <c r="F26"/>
  <c r="U25"/>
  <c r="F25"/>
  <c r="U24"/>
  <c r="F24"/>
  <c r="U23"/>
  <c r="F23"/>
  <c r="U22"/>
  <c r="F22"/>
  <c r="AD21"/>
  <c r="U21"/>
  <c r="F21"/>
  <c r="U20"/>
  <c r="U19"/>
  <c r="F19"/>
  <c r="U18"/>
  <c r="F18"/>
  <c r="AD17"/>
  <c r="U17"/>
  <c r="F17"/>
  <c r="U16"/>
  <c r="U15"/>
  <c r="F15"/>
  <c r="U14"/>
  <c r="F14"/>
  <c r="AD13"/>
  <c r="U13"/>
  <c r="F13"/>
  <c r="U12"/>
  <c r="F12"/>
  <c r="U11"/>
  <c r="F11"/>
  <c r="U10"/>
  <c r="F10"/>
  <c r="AD9"/>
  <c r="U9"/>
  <c r="F9"/>
  <c r="U8"/>
  <c r="F8"/>
  <c r="U7"/>
  <c r="F7"/>
  <c r="U6"/>
  <c r="F6"/>
  <c r="AD5"/>
  <c r="U5"/>
  <c r="F5"/>
  <c r="U4"/>
  <c r="F4"/>
  <c r="U3"/>
  <c r="M99"/>
  <c r="I99"/>
  <c r="A1"/>
  <c r="T99" i="61"/>
  <c r="S99"/>
  <c r="R99"/>
  <c r="Q99"/>
  <c r="P99"/>
  <c r="U98"/>
  <c r="N98"/>
  <c r="U97"/>
  <c r="F97"/>
  <c r="U96"/>
  <c r="U95"/>
  <c r="F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F85"/>
  <c r="U84"/>
  <c r="F84"/>
  <c r="U83"/>
  <c r="F83"/>
  <c r="U82"/>
  <c r="N82"/>
  <c r="F82"/>
  <c r="U81"/>
  <c r="F81"/>
  <c r="U80"/>
  <c r="U79"/>
  <c r="F79"/>
  <c r="U78"/>
  <c r="N78"/>
  <c r="U77"/>
  <c r="F77"/>
  <c r="U76"/>
  <c r="N76"/>
  <c r="F76"/>
  <c r="U75"/>
  <c r="F75"/>
  <c r="U74"/>
  <c r="N74"/>
  <c r="F74"/>
  <c r="U73"/>
  <c r="F73"/>
  <c r="U72"/>
  <c r="N72"/>
  <c r="F72"/>
  <c r="U71"/>
  <c r="F71"/>
  <c r="U70"/>
  <c r="N70"/>
  <c r="U69"/>
  <c r="F69"/>
  <c r="U68"/>
  <c r="N68"/>
  <c r="F68"/>
  <c r="U67"/>
  <c r="F67"/>
  <c r="U66"/>
  <c r="N66"/>
  <c r="F66"/>
  <c r="U65"/>
  <c r="F65"/>
  <c r="U64"/>
  <c r="N64"/>
  <c r="F64"/>
  <c r="U63"/>
  <c r="F63"/>
  <c r="U62"/>
  <c r="N62"/>
  <c r="U61"/>
  <c r="F61"/>
  <c r="U60"/>
  <c r="N60"/>
  <c r="F60"/>
  <c r="U59"/>
  <c r="F59"/>
  <c r="U58"/>
  <c r="N58"/>
  <c r="U57"/>
  <c r="F57"/>
  <c r="U56"/>
  <c r="N56"/>
  <c r="F56"/>
  <c r="U55"/>
  <c r="F55"/>
  <c r="U54"/>
  <c r="N54"/>
  <c r="F54"/>
  <c r="U53"/>
  <c r="F53"/>
  <c r="U52"/>
  <c r="N52"/>
  <c r="F52"/>
  <c r="U51"/>
  <c r="F51"/>
  <c r="U50"/>
  <c r="N50"/>
  <c r="F50"/>
  <c r="U49"/>
  <c r="F49"/>
  <c r="U48"/>
  <c r="N48"/>
  <c r="F48"/>
  <c r="U47"/>
  <c r="F47"/>
  <c r="U46"/>
  <c r="N46"/>
  <c r="U45"/>
  <c r="F45"/>
  <c r="U44"/>
  <c r="N44"/>
  <c r="U43"/>
  <c r="F43"/>
  <c r="U42"/>
  <c r="N42"/>
  <c r="F42"/>
  <c r="U41"/>
  <c r="F41"/>
  <c r="U40"/>
  <c r="N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F29"/>
  <c r="U28"/>
  <c r="N28"/>
  <c r="F28"/>
  <c r="U27"/>
  <c r="N27"/>
  <c r="F27"/>
  <c r="U26"/>
  <c r="F26"/>
  <c r="U25"/>
  <c r="U24"/>
  <c r="N24"/>
  <c r="U23"/>
  <c r="F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F10"/>
  <c r="U9"/>
  <c r="U8"/>
  <c r="F8"/>
  <c r="U7"/>
  <c r="N7"/>
  <c r="F7"/>
  <c r="U6"/>
  <c r="F6"/>
  <c r="U5"/>
  <c r="F5"/>
  <c r="U4"/>
  <c r="F4"/>
  <c r="U3"/>
  <c r="K99"/>
  <c r="A1"/>
  <c r="T99" i="58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U87"/>
  <c r="F87"/>
  <c r="U86"/>
  <c r="F86"/>
  <c r="U85"/>
  <c r="F85"/>
  <c r="U84"/>
  <c r="F84"/>
  <c r="U83"/>
  <c r="F83"/>
  <c r="U82"/>
  <c r="F82"/>
  <c r="U81"/>
  <c r="F81"/>
  <c r="U80"/>
  <c r="F80"/>
  <c r="U79"/>
  <c r="U78"/>
  <c r="F78"/>
  <c r="U77"/>
  <c r="F77"/>
  <c r="U76"/>
  <c r="F76"/>
  <c r="U75"/>
  <c r="F75"/>
  <c r="U74"/>
  <c r="F74"/>
  <c r="U73"/>
  <c r="F73"/>
  <c r="U72"/>
  <c r="F72"/>
  <c r="U71"/>
  <c r="F71"/>
  <c r="U70"/>
  <c r="F70"/>
  <c r="U69"/>
  <c r="F69"/>
  <c r="U68"/>
  <c r="F68"/>
  <c r="U67"/>
  <c r="F67"/>
  <c r="U66"/>
  <c r="F66"/>
  <c r="U65"/>
  <c r="F65"/>
  <c r="U64"/>
  <c r="F64"/>
  <c r="U63"/>
  <c r="F63"/>
  <c r="U62"/>
  <c r="F62"/>
  <c r="U61"/>
  <c r="F61"/>
  <c r="U60"/>
  <c r="F60"/>
  <c r="U59"/>
  <c r="F59"/>
  <c r="U58"/>
  <c r="F58"/>
  <c r="U57"/>
  <c r="F57"/>
  <c r="U56"/>
  <c r="F56"/>
  <c r="U55"/>
  <c r="F55"/>
  <c r="U54"/>
  <c r="F54"/>
  <c r="U53"/>
  <c r="F53"/>
  <c r="U52"/>
  <c r="F52"/>
  <c r="U51"/>
  <c r="F51"/>
  <c r="U50"/>
  <c r="F50"/>
  <c r="U49"/>
  <c r="F49"/>
  <c r="U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U33"/>
  <c r="F33"/>
  <c r="U32"/>
  <c r="F32"/>
  <c r="U31"/>
  <c r="F31"/>
  <c r="U30"/>
  <c r="F30"/>
  <c r="U29"/>
  <c r="F29"/>
  <c r="U28"/>
  <c r="F28"/>
  <c r="U27"/>
  <c r="F27"/>
  <c r="U26"/>
  <c r="F26"/>
  <c r="U25"/>
  <c r="F25"/>
  <c r="U24"/>
  <c r="N24"/>
  <c r="F24"/>
  <c r="U23"/>
  <c r="F23"/>
  <c r="U22"/>
  <c r="F22"/>
  <c r="U21"/>
  <c r="U20"/>
  <c r="F20"/>
  <c r="U19"/>
  <c r="F19"/>
  <c r="U18"/>
  <c r="F18"/>
  <c r="U17"/>
  <c r="U16"/>
  <c r="F16"/>
  <c r="U15"/>
  <c r="F15"/>
  <c r="U14"/>
  <c r="F14"/>
  <c r="U13"/>
  <c r="U12"/>
  <c r="F12"/>
  <c r="U11"/>
  <c r="F11"/>
  <c r="U10"/>
  <c r="F10"/>
  <c r="U9"/>
  <c r="U8"/>
  <c r="F8"/>
  <c r="U7"/>
  <c r="N7"/>
  <c r="F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F95"/>
  <c r="U94"/>
  <c r="F94"/>
  <c r="U93"/>
  <c r="F93"/>
  <c r="U92"/>
  <c r="F92"/>
  <c r="U91"/>
  <c r="U90"/>
  <c r="U89"/>
  <c r="N89"/>
  <c r="F89"/>
  <c r="U88"/>
  <c r="F88"/>
  <c r="U87"/>
  <c r="F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F75"/>
  <c r="U74"/>
  <c r="F74"/>
  <c r="U73"/>
  <c r="N73"/>
  <c r="F73"/>
  <c r="U72"/>
  <c r="F72"/>
  <c r="U71"/>
  <c r="N71"/>
  <c r="F71"/>
  <c r="U70"/>
  <c r="U69"/>
  <c r="N69"/>
  <c r="F69"/>
  <c r="U68"/>
  <c r="F68"/>
  <c r="U67"/>
  <c r="N67"/>
  <c r="F67"/>
  <c r="U66"/>
  <c r="F66"/>
  <c r="U65"/>
  <c r="N65"/>
  <c r="F65"/>
  <c r="U64"/>
  <c r="F64"/>
  <c r="U63"/>
  <c r="N63"/>
  <c r="F63"/>
  <c r="U62"/>
  <c r="F62"/>
  <c r="U61"/>
  <c r="N61"/>
  <c r="F61"/>
  <c r="U60"/>
  <c r="U59"/>
  <c r="N59"/>
  <c r="F59"/>
  <c r="U58"/>
  <c r="F58"/>
  <c r="U57"/>
  <c r="N57"/>
  <c r="F57"/>
  <c r="U56"/>
  <c r="F56"/>
  <c r="U55"/>
  <c r="N55"/>
  <c r="F55"/>
  <c r="U54"/>
  <c r="F54"/>
  <c r="U53"/>
  <c r="N53"/>
  <c r="F53"/>
  <c r="U52"/>
  <c r="F52"/>
  <c r="U51"/>
  <c r="N51"/>
  <c r="F51"/>
  <c r="U50"/>
  <c r="F50"/>
  <c r="U49"/>
  <c r="N49"/>
  <c r="F49"/>
  <c r="U48"/>
  <c r="F48"/>
  <c r="U47"/>
  <c r="N47"/>
  <c r="F47"/>
  <c r="U46"/>
  <c r="F46"/>
  <c r="U45"/>
  <c r="N45"/>
  <c r="F45"/>
  <c r="U44"/>
  <c r="F44"/>
  <c r="U43"/>
  <c r="N43"/>
  <c r="F43"/>
  <c r="U42"/>
  <c r="F42"/>
  <c r="U41"/>
  <c r="N41"/>
  <c r="F41"/>
  <c r="U40"/>
  <c r="F40"/>
  <c r="U39"/>
  <c r="N39"/>
  <c r="F39"/>
  <c r="U38"/>
  <c r="F38"/>
  <c r="U37"/>
  <c r="N37"/>
  <c r="F37"/>
  <c r="U36"/>
  <c r="F36"/>
  <c r="U35"/>
  <c r="N35"/>
  <c r="F35"/>
  <c r="U34"/>
  <c r="F34"/>
  <c r="U33"/>
  <c r="N33"/>
  <c r="F33"/>
  <c r="U32"/>
  <c r="F32"/>
  <c r="U31"/>
  <c r="N31"/>
  <c r="F31"/>
  <c r="U30"/>
  <c r="N30"/>
  <c r="F30"/>
  <c r="U29"/>
  <c r="F29"/>
  <c r="U28"/>
  <c r="N28"/>
  <c r="F28"/>
  <c r="U27"/>
  <c r="N27"/>
  <c r="F27"/>
  <c r="U26"/>
  <c r="N26"/>
  <c r="F26"/>
  <c r="U25"/>
  <c r="F25"/>
  <c r="U24"/>
  <c r="N24"/>
  <c r="F24"/>
  <c r="U23"/>
  <c r="U22"/>
  <c r="N22"/>
  <c r="F22"/>
  <c r="U21"/>
  <c r="F21"/>
  <c r="U20"/>
  <c r="N20"/>
  <c r="F20"/>
  <c r="U19"/>
  <c r="F19"/>
  <c r="U18"/>
  <c r="N18"/>
  <c r="F18"/>
  <c r="U17"/>
  <c r="F17"/>
  <c r="U16"/>
  <c r="N16"/>
  <c r="F16"/>
  <c r="U15"/>
  <c r="F15"/>
  <c r="U14"/>
  <c r="N14"/>
  <c r="U13"/>
  <c r="F13"/>
  <c r="U12"/>
  <c r="N12"/>
  <c r="F12"/>
  <c r="U11"/>
  <c r="F11"/>
  <c r="U10"/>
  <c r="N10"/>
  <c r="F10"/>
  <c r="U9"/>
  <c r="F9"/>
  <c r="U8"/>
  <c r="N8"/>
  <c r="F8"/>
  <c r="U7"/>
  <c r="F7"/>
  <c r="U6"/>
  <c r="N6"/>
  <c r="F6"/>
  <c r="U5"/>
  <c r="F5"/>
  <c r="U4"/>
  <c r="N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U85"/>
  <c r="F85"/>
  <c r="U84"/>
  <c r="F84"/>
  <c r="U83"/>
  <c r="F83"/>
  <c r="U82"/>
  <c r="F82"/>
  <c r="U81"/>
  <c r="F81"/>
  <c r="U80"/>
  <c r="F80"/>
  <c r="U79"/>
  <c r="F79"/>
  <c r="U78"/>
  <c r="U77"/>
  <c r="N77"/>
  <c r="F77"/>
  <c r="U76"/>
  <c r="F76"/>
  <c r="U75"/>
  <c r="F75"/>
  <c r="U74"/>
  <c r="U73"/>
  <c r="F73"/>
  <c r="U72"/>
  <c r="U71"/>
  <c r="F71"/>
  <c r="U70"/>
  <c r="F70"/>
  <c r="U69"/>
  <c r="N69"/>
  <c r="F69"/>
  <c r="U68"/>
  <c r="F68"/>
  <c r="U67"/>
  <c r="F67"/>
  <c r="U66"/>
  <c r="F66"/>
  <c r="U65"/>
  <c r="F65"/>
  <c r="U64"/>
  <c r="F64"/>
  <c r="U63"/>
  <c r="F63"/>
  <c r="U62"/>
  <c r="F62"/>
  <c r="U61"/>
  <c r="N61"/>
  <c r="F61"/>
  <c r="U60"/>
  <c r="F60"/>
  <c r="U59"/>
  <c r="F59"/>
  <c r="U58"/>
  <c r="U57"/>
  <c r="F57"/>
  <c r="U56"/>
  <c r="F56"/>
  <c r="U55"/>
  <c r="F55"/>
  <c r="U54"/>
  <c r="F54"/>
  <c r="U53"/>
  <c r="N53"/>
  <c r="F53"/>
  <c r="U52"/>
  <c r="F52"/>
  <c r="U51"/>
  <c r="N51"/>
  <c r="F51"/>
  <c r="U50"/>
  <c r="N50"/>
  <c r="F50"/>
  <c r="U49"/>
  <c r="N49"/>
  <c r="F49"/>
  <c r="U48"/>
  <c r="F48"/>
  <c r="U47"/>
  <c r="N47"/>
  <c r="F47"/>
  <c r="U46"/>
  <c r="F46"/>
  <c r="U45"/>
  <c r="F45"/>
  <c r="U44"/>
  <c r="U43"/>
  <c r="N43"/>
  <c r="F43"/>
  <c r="U42"/>
  <c r="F42"/>
  <c r="U41"/>
  <c r="F41"/>
  <c r="U40"/>
  <c r="F40"/>
  <c r="U39"/>
  <c r="N39"/>
  <c r="F39"/>
  <c r="U38"/>
  <c r="F38"/>
  <c r="U37"/>
  <c r="N37"/>
  <c r="F37"/>
  <c r="U36"/>
  <c r="U35"/>
  <c r="N35"/>
  <c r="F35"/>
  <c r="U34"/>
  <c r="N34"/>
  <c r="F34"/>
  <c r="U33"/>
  <c r="N33"/>
  <c r="F33"/>
  <c r="U32"/>
  <c r="F32"/>
  <c r="U31"/>
  <c r="N31"/>
  <c r="F31"/>
  <c r="U30"/>
  <c r="F30"/>
  <c r="U29"/>
  <c r="F29"/>
  <c r="U28"/>
  <c r="U27"/>
  <c r="N27"/>
  <c r="F27"/>
  <c r="U26"/>
  <c r="F26"/>
  <c r="U25"/>
  <c r="F25"/>
  <c r="U24"/>
  <c r="U23"/>
  <c r="N23"/>
  <c r="F23"/>
  <c r="U22"/>
  <c r="F22"/>
  <c r="U21"/>
  <c r="N21"/>
  <c r="F21"/>
  <c r="U20"/>
  <c r="F20"/>
  <c r="U19"/>
  <c r="N19"/>
  <c r="F19"/>
  <c r="U18"/>
  <c r="N18"/>
  <c r="U17"/>
  <c r="N17"/>
  <c r="F17"/>
  <c r="U16"/>
  <c r="U15"/>
  <c r="N15"/>
  <c r="F15"/>
  <c r="U14"/>
  <c r="F14"/>
  <c r="U13"/>
  <c r="F13"/>
  <c r="U12"/>
  <c r="F12"/>
  <c r="U11"/>
  <c r="N11"/>
  <c r="F11"/>
  <c r="U10"/>
  <c r="F10"/>
  <c r="U9"/>
  <c r="F9"/>
  <c r="U8"/>
  <c r="F8"/>
  <c r="U7"/>
  <c r="N7"/>
  <c r="F7"/>
  <c r="U6"/>
  <c r="U5"/>
  <c r="N5"/>
  <c r="F5"/>
  <c r="U4"/>
  <c r="U3"/>
  <c r="M99"/>
  <c r="L99"/>
  <c r="K99"/>
  <c r="J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F92"/>
  <c r="U91"/>
  <c r="F91"/>
  <c r="U90"/>
  <c r="F90"/>
  <c r="U89"/>
  <c r="N89"/>
  <c r="F89"/>
  <c r="U88"/>
  <c r="N88"/>
  <c r="F88"/>
  <c r="U87"/>
  <c r="F87"/>
  <c r="U86"/>
  <c r="U85"/>
  <c r="N85"/>
  <c r="F85"/>
  <c r="U84"/>
  <c r="N84"/>
  <c r="F84"/>
  <c r="U83"/>
  <c r="F83"/>
  <c r="U82"/>
  <c r="F82"/>
  <c r="U81"/>
  <c r="N81"/>
  <c r="F81"/>
  <c r="U80"/>
  <c r="N80"/>
  <c r="U79"/>
  <c r="F79"/>
  <c r="U78"/>
  <c r="F78"/>
  <c r="U77"/>
  <c r="N77"/>
  <c r="F77"/>
  <c r="U76"/>
  <c r="N76"/>
  <c r="F76"/>
  <c r="U75"/>
  <c r="F75"/>
  <c r="U74"/>
  <c r="F74"/>
  <c r="U73"/>
  <c r="N73"/>
  <c r="F73"/>
  <c r="U72"/>
  <c r="N72"/>
  <c r="U71"/>
  <c r="F71"/>
  <c r="U70"/>
  <c r="U69"/>
  <c r="N69"/>
  <c r="F69"/>
  <c r="U68"/>
  <c r="N68"/>
  <c r="F68"/>
  <c r="U67"/>
  <c r="F67"/>
  <c r="U66"/>
  <c r="F66"/>
  <c r="U65"/>
  <c r="N65"/>
  <c r="F65"/>
  <c r="U64"/>
  <c r="N64"/>
  <c r="U63"/>
  <c r="F63"/>
  <c r="U62"/>
  <c r="F62"/>
  <c r="U61"/>
  <c r="N61"/>
  <c r="U60"/>
  <c r="U59"/>
  <c r="F59"/>
  <c r="U58"/>
  <c r="F58"/>
  <c r="U57"/>
  <c r="F57"/>
  <c r="U56"/>
  <c r="F56"/>
  <c r="U55"/>
  <c r="F55"/>
  <c r="U54"/>
  <c r="F54"/>
  <c r="U53"/>
  <c r="U52"/>
  <c r="F52"/>
  <c r="U51"/>
  <c r="N51"/>
  <c r="F51"/>
  <c r="U50"/>
  <c r="F50"/>
  <c r="U49"/>
  <c r="F49"/>
  <c r="U48"/>
  <c r="N48"/>
  <c r="F48"/>
  <c r="U47"/>
  <c r="F47"/>
  <c r="U46"/>
  <c r="U45"/>
  <c r="N45"/>
  <c r="U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F32"/>
  <c r="U31"/>
  <c r="F31"/>
  <c r="U30"/>
  <c r="F30"/>
  <c r="U29"/>
  <c r="N29"/>
  <c r="U28"/>
  <c r="F28"/>
  <c r="U27"/>
  <c r="F27"/>
  <c r="U26"/>
  <c r="F26"/>
  <c r="U25"/>
  <c r="F25"/>
  <c r="U24"/>
  <c r="F24"/>
  <c r="U23"/>
  <c r="F23"/>
  <c r="U22"/>
  <c r="F22"/>
  <c r="U21"/>
  <c r="U20"/>
  <c r="F20"/>
  <c r="U19"/>
  <c r="N19"/>
  <c r="F19"/>
  <c r="U18"/>
  <c r="F18"/>
  <c r="U17"/>
  <c r="F17"/>
  <c r="U16"/>
  <c r="N16"/>
  <c r="F16"/>
  <c r="U15"/>
  <c r="F15"/>
  <c r="U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O99" i="81" l="1"/>
  <c r="L99"/>
  <c r="F99"/>
  <c r="C99"/>
  <c r="I99"/>
  <c r="F86" i="56"/>
  <c r="F78"/>
  <c r="F74"/>
  <c r="F72"/>
  <c r="F58"/>
  <c r="F44"/>
  <c r="F36"/>
  <c r="F28"/>
  <c r="F24"/>
  <c r="F18"/>
  <c r="F16"/>
  <c r="F6"/>
  <c r="F4"/>
  <c r="F90" i="57"/>
  <c r="F70"/>
  <c r="F60"/>
  <c r="F4"/>
  <c r="F48" i="58"/>
  <c r="F98" i="61"/>
  <c r="F96"/>
  <c r="F80"/>
  <c r="F78"/>
  <c r="F70"/>
  <c r="F62"/>
  <c r="F46"/>
  <c r="F40"/>
  <c r="F24"/>
  <c r="F34" i="62"/>
  <c r="F20"/>
  <c r="F16"/>
  <c r="F90" i="63"/>
  <c r="F30"/>
  <c r="F86" i="62"/>
  <c r="F43" i="63"/>
  <c r="F59" i="62"/>
  <c r="F45"/>
  <c r="F89" i="61"/>
  <c r="F87"/>
  <c r="F58"/>
  <c r="F44"/>
  <c r="B99"/>
  <c r="C99" i="56"/>
  <c r="B99"/>
  <c r="C99" i="55"/>
  <c r="F14"/>
  <c r="B99" i="58"/>
  <c r="F88"/>
  <c r="C99" i="57"/>
  <c r="F14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V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O29" i="65"/>
  <c r="D29" i="56" s="1"/>
  <c r="G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V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V58" s="1"/>
  <c r="O59" i="65"/>
  <c r="D59" i="56" s="1"/>
  <c r="G59" s="1"/>
  <c r="O60" i="65"/>
  <c r="D60" i="56" s="1"/>
  <c r="G60" s="1"/>
  <c r="O61" i="65"/>
  <c r="D61" i="56" s="1"/>
  <c r="G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V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M9" i="65"/>
  <c r="D9" i="55" s="1"/>
  <c r="G9" s="1"/>
  <c r="M10" i="65"/>
  <c r="D10" i="55" s="1"/>
  <c r="M11" i="65"/>
  <c r="D11" i="55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M18" i="65"/>
  <c r="D18" i="55" s="1"/>
  <c r="M19" i="65"/>
  <c r="D19" i="55" s="1"/>
  <c r="G19" s="1"/>
  <c r="V19" s="1"/>
  <c r="M21" i="65"/>
  <c r="D21" i="55" s="1"/>
  <c r="M22" i="65"/>
  <c r="D22" i="55" s="1"/>
  <c r="M23" i="65"/>
  <c r="D23" i="55" s="1"/>
  <c r="M24" i="65"/>
  <c r="D24" i="55" s="1"/>
  <c r="M25" i="65"/>
  <c r="D25" i="55" s="1"/>
  <c r="M26" i="65"/>
  <c r="D26" i="55" s="1"/>
  <c r="M27" i="65"/>
  <c r="D27" i="55" s="1"/>
  <c r="G27" s="1"/>
  <c r="V27" s="1"/>
  <c r="M28" i="65"/>
  <c r="D28" i="55" s="1"/>
  <c r="M29" i="65"/>
  <c r="D29" i="55" s="1"/>
  <c r="M30" i="65"/>
  <c r="D30" i="55" s="1"/>
  <c r="M31" i="65"/>
  <c r="D31" i="55" s="1"/>
  <c r="G31" s="1"/>
  <c r="V31" s="1"/>
  <c r="M32" i="65"/>
  <c r="D32" i="55" s="1"/>
  <c r="M33" i="65"/>
  <c r="D33" i="55" s="1"/>
  <c r="M34" i="65"/>
  <c r="D34" i="55" s="1"/>
  <c r="M35" i="65"/>
  <c r="D35" i="55" s="1"/>
  <c r="G35" s="1"/>
  <c r="V35" s="1"/>
  <c r="M36" i="65"/>
  <c r="D36" i="55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G42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M61" i="65"/>
  <c r="D61" i="55" s="1"/>
  <c r="M62" i="65"/>
  <c r="D62" i="55" s="1"/>
  <c r="M63" i="65"/>
  <c r="D63" i="55" s="1"/>
  <c r="G63" s="1"/>
  <c r="V63" s="1"/>
  <c r="M64" i="65"/>
  <c r="D64" i="55" s="1"/>
  <c r="M65" i="65"/>
  <c r="D65" i="55" s="1"/>
  <c r="M66" i="65"/>
  <c r="D66" i="55" s="1"/>
  <c r="M67" i="65"/>
  <c r="D67" i="55" s="1"/>
  <c r="G67" s="1"/>
  <c r="V67" s="1"/>
  <c r="M68" i="65"/>
  <c r="D68" i="55" s="1"/>
  <c r="G68" s="1"/>
  <c r="M69" i="65"/>
  <c r="D69" i="55" s="1"/>
  <c r="M70" i="65"/>
  <c r="D70" i="55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M81" i="65"/>
  <c r="D81" i="55" s="1"/>
  <c r="M82" i="65"/>
  <c r="D82" i="55" s="1"/>
  <c r="G82" s="1"/>
  <c r="V82" s="1"/>
  <c r="M83" i="65"/>
  <c r="D83" i="55" s="1"/>
  <c r="G83" s="1"/>
  <c r="V83" s="1"/>
  <c r="M84" i="65"/>
  <c r="D84" i="55" s="1"/>
  <c r="M85" i="65"/>
  <c r="D85" i="55" s="1"/>
  <c r="M86" i="65"/>
  <c r="D86" i="55" s="1"/>
  <c r="M87" i="65"/>
  <c r="D87" i="55" s="1"/>
  <c r="M88" i="65"/>
  <c r="D88" i="55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M97" i="65"/>
  <c r="D97" i="55" s="1"/>
  <c r="M98" i="65"/>
  <c r="D98" i="55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N25"/>
  <c r="N29"/>
  <c r="O29" s="1"/>
  <c r="N41"/>
  <c r="O41" s="1"/>
  <c r="N45"/>
  <c r="N57"/>
  <c r="N65"/>
  <c r="O65" s="1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O9" s="1"/>
  <c r="N23"/>
  <c r="N4"/>
  <c r="O4" s="1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N32"/>
  <c r="O32" s="1"/>
  <c r="N36"/>
  <c r="N40"/>
  <c r="O40" s="1"/>
  <c r="N44"/>
  <c r="N48"/>
  <c r="O48" s="1"/>
  <c r="N52"/>
  <c r="N55"/>
  <c r="N56"/>
  <c r="O56" s="1"/>
  <c r="N59"/>
  <c r="N60"/>
  <c r="N63"/>
  <c r="N64"/>
  <c r="O64" s="1"/>
  <c r="N67"/>
  <c r="N68"/>
  <c r="N71"/>
  <c r="N72"/>
  <c r="N75"/>
  <c r="N76"/>
  <c r="N79"/>
  <c r="N80"/>
  <c r="O80" s="1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N89"/>
  <c r="O89" s="1"/>
  <c r="N90"/>
  <c r="N93"/>
  <c r="O93" s="1"/>
  <c r="N94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V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V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P71" i="66"/>
  <c r="E71" i="58" s="1"/>
  <c r="N73" i="66"/>
  <c r="E73" i="57" s="1"/>
  <c r="O74" i="66"/>
  <c r="D74" i="58" s="1"/>
  <c r="G74" s="1"/>
  <c r="V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V92" s="1"/>
  <c r="M88" i="66"/>
  <c r="D88" i="57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M78" i="66"/>
  <c r="D78" i="57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M54" i="66"/>
  <c r="D54" i="57" s="1"/>
  <c r="M50" i="66"/>
  <c r="D50" i="57" s="1"/>
  <c r="G50" s="1"/>
  <c r="V50" s="1"/>
  <c r="M46" i="66"/>
  <c r="D46" i="57" s="1"/>
  <c r="M42" i="66"/>
  <c r="D42" i="57" s="1"/>
  <c r="G42" s="1"/>
  <c r="V42" s="1"/>
  <c r="M38" i="66"/>
  <c r="D38" i="57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O27" i="55"/>
  <c r="V48"/>
  <c r="O48"/>
  <c r="V56"/>
  <c r="V4"/>
  <c r="V9"/>
  <c r="V40"/>
  <c r="V47"/>
  <c r="V16"/>
  <c r="O16"/>
  <c r="V26" i="56"/>
  <c r="O35"/>
  <c r="V40"/>
  <c r="V42"/>
  <c r="O51"/>
  <c r="N8" i="55"/>
  <c r="F9"/>
  <c r="I99"/>
  <c r="M99"/>
  <c r="G10"/>
  <c r="N12"/>
  <c r="O12" s="1"/>
  <c r="F13"/>
  <c r="G26"/>
  <c r="N28"/>
  <c r="F29"/>
  <c r="N44"/>
  <c r="F45"/>
  <c r="G58"/>
  <c r="N60"/>
  <c r="F61"/>
  <c r="O72"/>
  <c r="O92"/>
  <c r="O45" i="56"/>
  <c r="O15"/>
  <c r="O47"/>
  <c r="V52"/>
  <c r="V59"/>
  <c r="O70"/>
  <c r="V12" i="55"/>
  <c r="V44"/>
  <c r="V11" i="56"/>
  <c r="V18"/>
  <c r="V27"/>
  <c r="V32"/>
  <c r="V48"/>
  <c r="B99" i="55"/>
  <c r="F3"/>
  <c r="K99"/>
  <c r="F5"/>
  <c r="G18"/>
  <c r="N20"/>
  <c r="F21"/>
  <c r="N36"/>
  <c r="F37"/>
  <c r="N52"/>
  <c r="F53"/>
  <c r="O68"/>
  <c r="O76"/>
  <c r="O5" i="56"/>
  <c r="O21"/>
  <c r="O37"/>
  <c r="O53"/>
  <c r="O61"/>
  <c r="O69"/>
  <c r="O77"/>
  <c r="O7"/>
  <c r="O23"/>
  <c r="V28"/>
  <c r="V39"/>
  <c r="V63"/>
  <c r="V82"/>
  <c r="J99" i="55"/>
  <c r="N24"/>
  <c r="N40"/>
  <c r="O40" s="1"/>
  <c r="N56"/>
  <c r="O56" s="1"/>
  <c r="O71"/>
  <c r="V70" i="58"/>
  <c r="V86"/>
  <c r="V75" i="55"/>
  <c r="G3" i="56"/>
  <c r="V56"/>
  <c r="V60"/>
  <c r="V64"/>
  <c r="B99" i="57"/>
  <c r="F3"/>
  <c r="K99"/>
  <c r="N82"/>
  <c r="F83"/>
  <c r="F97"/>
  <c r="C99" i="58"/>
  <c r="I99"/>
  <c r="B99" i="81" s="1"/>
  <c r="M99" i="58"/>
  <c r="N4"/>
  <c r="F5"/>
  <c r="N12"/>
  <c r="F13"/>
  <c r="N20"/>
  <c r="F21"/>
  <c r="V22"/>
  <c r="V50"/>
  <c r="V68" i="55"/>
  <c r="V72"/>
  <c r="V76"/>
  <c r="V92"/>
  <c r="F3" i="56"/>
  <c r="F99" s="1"/>
  <c r="V5"/>
  <c r="V9"/>
  <c r="V13"/>
  <c r="V17"/>
  <c r="V21"/>
  <c r="V25"/>
  <c r="V29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N3" i="56"/>
  <c r="G88" i="57"/>
  <c r="N90"/>
  <c r="F91"/>
  <c r="K99" i="58"/>
  <c r="U99"/>
  <c r="F9"/>
  <c r="F17"/>
  <c r="N78" i="57"/>
  <c r="F79"/>
  <c r="N94"/>
  <c r="N98"/>
  <c r="J99" i="58"/>
  <c r="N3"/>
  <c r="N6"/>
  <c r="O6" s="1"/>
  <c r="N14"/>
  <c r="N22"/>
  <c r="O22" s="1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D99" i="81" l="1"/>
  <c r="O84" i="56"/>
  <c r="O76"/>
  <c r="O68"/>
  <c r="O60"/>
  <c r="O52"/>
  <c r="O26" i="58"/>
  <c r="O45"/>
  <c r="N99" i="81"/>
  <c r="P99" s="1"/>
  <c r="K99"/>
  <c r="M99" s="1"/>
  <c r="H99"/>
  <c r="J99" s="1"/>
  <c r="O48" i="57"/>
  <c r="O64"/>
  <c r="E99" i="81"/>
  <c r="G99" s="1"/>
  <c r="O78" i="56"/>
  <c r="O66"/>
  <c r="O62"/>
  <c r="O54"/>
  <c r="O46"/>
  <c r="O30"/>
  <c r="O26"/>
  <c r="O10"/>
  <c r="O78" i="55"/>
  <c r="O74"/>
  <c r="O92" i="56"/>
  <c r="G98" i="55"/>
  <c r="V98" s="1"/>
  <c r="G87"/>
  <c r="V87" s="1"/>
  <c r="G86"/>
  <c r="G70"/>
  <c r="V70" s="1"/>
  <c r="G66"/>
  <c r="G62"/>
  <c r="V62" s="1"/>
  <c r="G52"/>
  <c r="V52" s="1"/>
  <c r="G38"/>
  <c r="V38" s="1"/>
  <c r="G34"/>
  <c r="O34" s="1"/>
  <c r="G30"/>
  <c r="V30" s="1"/>
  <c r="G23"/>
  <c r="V23" s="1"/>
  <c r="G22"/>
  <c r="V22" s="1"/>
  <c r="O20"/>
  <c r="G17"/>
  <c r="V17" s="1"/>
  <c r="G11"/>
  <c r="V11" s="1"/>
  <c r="O98"/>
  <c r="O44"/>
  <c r="O14"/>
  <c r="O94" i="56"/>
  <c r="O86"/>
  <c r="V50"/>
  <c r="O72"/>
  <c r="O57"/>
  <c r="O44"/>
  <c r="O36"/>
  <c r="O28"/>
  <c r="O25"/>
  <c r="O24"/>
  <c r="O13"/>
  <c r="G96" i="55"/>
  <c r="G88"/>
  <c r="G84"/>
  <c r="G80"/>
  <c r="G64"/>
  <c r="G60"/>
  <c r="V60" s="1"/>
  <c r="G36"/>
  <c r="V36" s="1"/>
  <c r="G32"/>
  <c r="G28"/>
  <c r="V28" s="1"/>
  <c r="O24"/>
  <c r="G24"/>
  <c r="V24" s="1"/>
  <c r="O19"/>
  <c r="G7"/>
  <c r="V7" s="1"/>
  <c r="O70"/>
  <c r="V51"/>
  <c r="O46"/>
  <c r="G54" i="57"/>
  <c r="V54" s="1"/>
  <c r="G38"/>
  <c r="V38" s="1"/>
  <c r="O93" i="58"/>
  <c r="O74"/>
  <c r="V65"/>
  <c r="O57"/>
  <c r="O25"/>
  <c r="G94" i="57"/>
  <c r="V94" s="1"/>
  <c r="G82"/>
  <c r="V82" s="1"/>
  <c r="G78"/>
  <c r="V78" s="1"/>
  <c r="G58"/>
  <c r="V58" s="1"/>
  <c r="G46"/>
  <c r="V46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E99" i="55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11" i="55"/>
  <c r="O6" i="56"/>
  <c r="O30" i="58"/>
  <c r="O63" i="55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V18"/>
  <c r="O18"/>
  <c r="O58"/>
  <c r="V58"/>
  <c r="N99" i="61"/>
  <c r="O10" i="55"/>
  <c r="V10"/>
  <c r="F99" i="57"/>
  <c r="O80"/>
  <c r="V80"/>
  <c r="O6" i="55"/>
  <c r="V6"/>
  <c r="V26"/>
  <c r="O26"/>
  <c r="O54" i="57" l="1"/>
  <c r="O43" i="58"/>
  <c r="O4" i="56"/>
  <c r="O52" i="55"/>
  <c r="Q99" i="81"/>
  <c r="O87" i="55"/>
  <c r="V86"/>
  <c r="O86"/>
  <c r="O66"/>
  <c r="V66"/>
  <c r="O62"/>
  <c r="O38"/>
  <c r="O30"/>
  <c r="O28"/>
  <c r="O22"/>
  <c r="O7"/>
  <c r="O96"/>
  <c r="V96"/>
  <c r="V88"/>
  <c r="O88"/>
  <c r="O84"/>
  <c r="V84"/>
  <c r="O80"/>
  <c r="V80"/>
  <c r="V64"/>
  <c r="O64"/>
  <c r="O60"/>
  <c r="O49"/>
  <c r="O36"/>
  <c r="V32"/>
  <c r="O32"/>
  <c r="O77" i="57"/>
  <c r="O46"/>
  <c r="O11" i="58"/>
  <c r="O82" i="57"/>
  <c r="O25"/>
  <c r="O9"/>
  <c r="V6"/>
  <c r="V13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Q16" i="78"/>
  <c r="N65"/>
  <c r="O31"/>
  <c r="B27"/>
  <c r="H51"/>
  <c r="L9"/>
  <c r="L59"/>
  <c r="P60"/>
  <c r="N63"/>
  <c r="J83"/>
  <c r="G94"/>
  <c r="G49"/>
  <c r="B12"/>
  <c r="J84"/>
  <c r="P13"/>
  <c r="B37"/>
  <c r="G65"/>
  <c r="P72"/>
  <c r="L51"/>
  <c r="G83"/>
  <c r="O56"/>
  <c r="Q39"/>
  <c r="G32"/>
  <c r="J88"/>
  <c r="N98"/>
  <c r="K11"/>
  <c r="Q20"/>
  <c r="I67"/>
  <c r="K94"/>
  <c r="J34"/>
  <c r="G92"/>
  <c r="Q64"/>
  <c r="G73"/>
  <c r="N29"/>
  <c r="I80"/>
  <c r="K52"/>
  <c r="N26"/>
  <c r="B64"/>
  <c r="P87"/>
  <c r="I4"/>
  <c r="L23"/>
  <c r="O33"/>
  <c r="P95"/>
  <c r="I30"/>
  <c r="G60"/>
  <c r="G78"/>
  <c r="O36"/>
  <c r="O24"/>
  <c r="Q10"/>
  <c r="I79"/>
  <c r="G15"/>
  <c r="H66"/>
  <c r="P52"/>
  <c r="P15"/>
  <c r="O71"/>
  <c r="N68"/>
  <c r="H98"/>
  <c r="N27"/>
  <c r="Q54"/>
  <c r="P10"/>
  <c r="B46"/>
  <c r="N91"/>
  <c r="N7"/>
  <c r="L81"/>
  <c r="G86"/>
  <c r="L84"/>
  <c r="J35"/>
  <c r="K48"/>
  <c r="L5"/>
  <c r="Q76"/>
  <c r="L60"/>
  <c r="P55"/>
  <c r="G42"/>
  <c r="P57"/>
  <c r="I23"/>
  <c r="L47"/>
  <c r="L64"/>
  <c r="K43"/>
  <c r="P79"/>
  <c r="G70"/>
  <c r="O80"/>
  <c r="H55"/>
  <c r="O7"/>
  <c r="G41"/>
  <c r="G69"/>
  <c r="H28"/>
  <c r="I74"/>
  <c r="G12"/>
  <c r="Q60"/>
  <c r="K31"/>
  <c r="H56"/>
  <c r="H23"/>
  <c r="N57"/>
  <c r="G61"/>
  <c r="I43"/>
  <c r="O70"/>
  <c r="I69"/>
  <c r="Q87"/>
  <c r="K26"/>
  <c r="G34"/>
  <c r="H80"/>
  <c r="I90"/>
  <c r="I21"/>
  <c r="Q42"/>
  <c r="J7"/>
  <c r="I40"/>
  <c r="J58"/>
  <c r="O67"/>
  <c r="N64"/>
  <c r="G95"/>
  <c r="G33"/>
  <c r="K83"/>
  <c r="N66"/>
  <c r="N47"/>
  <c r="H68"/>
  <c r="B88"/>
  <c r="J45"/>
  <c r="Q28"/>
  <c r="O63"/>
  <c r="P76"/>
  <c r="H89"/>
  <c r="L68"/>
  <c r="P19"/>
  <c r="G13"/>
  <c r="I72"/>
  <c r="L3"/>
  <c r="Q56"/>
  <c r="O92"/>
  <c r="N28"/>
  <c r="Q9"/>
  <c r="P5"/>
  <c r="G46"/>
  <c r="K9"/>
  <c r="Q30"/>
  <c r="Q15"/>
  <c r="I31"/>
  <c r="P16"/>
  <c r="G10"/>
  <c r="K84"/>
  <c r="K42"/>
  <c r="B72"/>
  <c r="O72"/>
  <c r="H5"/>
  <c r="O18"/>
  <c r="Q21"/>
  <c r="L96"/>
  <c r="O94"/>
  <c r="J67"/>
  <c r="Q24"/>
  <c r="H54"/>
  <c r="I15"/>
  <c r="H95"/>
  <c r="G23"/>
  <c r="Q68"/>
  <c r="N6"/>
  <c r="Q3"/>
  <c r="I32"/>
  <c r="Q62"/>
  <c r="B87"/>
  <c r="N85"/>
  <c r="K7"/>
  <c r="K66"/>
  <c r="K23"/>
  <c r="K32"/>
  <c r="I9"/>
  <c r="N77"/>
  <c r="B10"/>
  <c r="H92"/>
  <c r="K27"/>
  <c r="K53"/>
  <c r="G59"/>
  <c r="H70"/>
  <c r="J79"/>
  <c r="I46"/>
  <c r="Q11"/>
  <c r="I53"/>
  <c r="Q70"/>
  <c r="I94"/>
  <c r="I85"/>
  <c r="J53"/>
  <c r="H16"/>
  <c r="I25"/>
  <c r="Q33"/>
  <c r="O25"/>
  <c r="L75"/>
  <c r="H45"/>
  <c r="L52"/>
  <c r="Q23"/>
  <c r="O59"/>
  <c r="K20"/>
  <c r="B23"/>
  <c r="P46"/>
  <c r="L21"/>
  <c r="J28"/>
  <c r="G4"/>
  <c r="P34"/>
  <c r="G40"/>
  <c r="I55"/>
  <c r="N53"/>
  <c r="I8"/>
  <c r="B9"/>
  <c r="O45"/>
  <c r="Q78"/>
  <c r="H58"/>
  <c r="N17"/>
  <c r="I66"/>
  <c r="B82"/>
  <c r="L13"/>
  <c r="I95"/>
  <c r="Q57"/>
  <c r="K33"/>
  <c r="J20"/>
  <c r="N32"/>
  <c r="N49"/>
  <c r="N60"/>
  <c r="O78"/>
  <c r="B55"/>
  <c r="H71"/>
  <c r="K90"/>
  <c r="B91"/>
  <c r="I48"/>
  <c r="B68"/>
  <c r="N40"/>
  <c r="G75"/>
  <c r="K22"/>
  <c r="H8"/>
  <c r="B66"/>
  <c r="I10"/>
  <c r="I75"/>
  <c r="I16"/>
  <c r="O48"/>
  <c r="I26"/>
  <c r="L92"/>
  <c r="B51"/>
  <c r="J56"/>
  <c r="O84"/>
  <c r="Q43"/>
  <c r="J93"/>
  <c r="K14"/>
  <c r="Q22"/>
  <c r="H35"/>
  <c r="K88"/>
  <c r="H46"/>
  <c r="N30"/>
  <c r="K93"/>
  <c r="I3"/>
  <c r="L50"/>
  <c r="P33"/>
  <c r="G50"/>
  <c r="L98"/>
  <c r="L11"/>
  <c r="H6"/>
  <c r="P25"/>
  <c r="I34"/>
  <c r="Q77"/>
  <c r="N70"/>
  <c r="J46"/>
  <c r="B85"/>
  <c r="J14"/>
  <c r="O95"/>
  <c r="N37"/>
  <c r="I20"/>
  <c r="B4"/>
  <c r="J22"/>
  <c r="B80"/>
  <c r="N50"/>
  <c r="I19"/>
  <c r="Q5"/>
  <c r="B42"/>
  <c r="K36"/>
  <c r="L57"/>
  <c r="I71"/>
  <c r="P65"/>
  <c r="O57"/>
  <c r="I64"/>
  <c r="Q89"/>
  <c r="O86"/>
  <c r="K63"/>
  <c r="K39"/>
  <c r="H40"/>
  <c r="B89"/>
  <c r="Q71"/>
  <c r="G62"/>
  <c r="K61"/>
  <c r="H24"/>
  <c r="L48"/>
  <c r="P98"/>
  <c r="Q49"/>
  <c r="Q36"/>
  <c r="P93"/>
  <c r="N31"/>
  <c r="O79"/>
  <c r="L18"/>
  <c r="O62"/>
  <c r="B77"/>
  <c r="Q40"/>
  <c r="L76"/>
  <c r="G29"/>
  <c r="J62"/>
  <c r="N75"/>
  <c r="N78"/>
  <c r="J95"/>
  <c r="Q83"/>
  <c r="H76"/>
  <c r="H50"/>
  <c r="N51"/>
  <c r="K82"/>
  <c r="O9"/>
  <c r="Q50"/>
  <c r="G8"/>
  <c r="K75"/>
  <c r="P94"/>
  <c r="N96"/>
  <c r="G85"/>
  <c r="J52"/>
  <c r="P75"/>
  <c r="H96"/>
  <c r="Q85"/>
  <c r="N44"/>
  <c r="H22"/>
  <c r="N22"/>
  <c r="N3"/>
  <c r="G55"/>
  <c r="J18"/>
  <c r="N11"/>
  <c r="L41"/>
  <c r="J81"/>
  <c r="N8"/>
  <c r="Q88"/>
  <c r="Q41"/>
  <c r="P47"/>
  <c r="Q25"/>
  <c r="B69"/>
  <c r="N14"/>
  <c r="K4"/>
  <c r="P43"/>
  <c r="B38"/>
  <c r="L66"/>
  <c r="K78"/>
  <c r="N5"/>
  <c r="K79"/>
  <c r="P90"/>
  <c r="G24"/>
  <c r="O43"/>
  <c r="H84"/>
  <c r="O3"/>
  <c r="G87"/>
  <c r="J40"/>
  <c r="N46"/>
  <c r="P56"/>
  <c r="N90"/>
  <c r="I14"/>
  <c r="I12"/>
  <c r="I92"/>
  <c r="Q48"/>
  <c r="J21"/>
  <c r="P70"/>
  <c r="L94"/>
  <c r="H44"/>
  <c r="L31"/>
  <c r="L67"/>
  <c r="G43"/>
  <c r="K17"/>
  <c r="B26"/>
  <c r="G56"/>
  <c r="G11"/>
  <c r="H48"/>
  <c r="J12"/>
  <c r="K24"/>
  <c r="K77"/>
  <c r="Q72"/>
  <c r="G39"/>
  <c r="K96"/>
  <c r="K86"/>
  <c r="J4"/>
  <c r="O91"/>
  <c r="L55"/>
  <c r="I68"/>
  <c r="G26"/>
  <c r="L80"/>
  <c r="D1"/>
  <c r="K38"/>
  <c r="O61"/>
  <c r="P30"/>
  <c r="K37"/>
  <c r="I22"/>
  <c r="Q74"/>
  <c r="G28"/>
  <c r="B45"/>
  <c r="K59"/>
  <c r="Q59"/>
  <c r="P39"/>
  <c r="K70"/>
  <c r="K19"/>
  <c r="H10"/>
  <c r="Q95"/>
  <c r="P17"/>
  <c r="G53"/>
  <c r="B8"/>
  <c r="G96"/>
  <c r="N59"/>
  <c r="O10"/>
  <c r="I47"/>
  <c r="I82"/>
  <c r="G64"/>
  <c r="B13"/>
  <c r="H36"/>
  <c r="N88"/>
  <c r="P35"/>
  <c r="L62"/>
  <c r="B74"/>
  <c r="B25"/>
  <c r="L27"/>
  <c r="P18"/>
  <c r="L88"/>
  <c r="L79"/>
  <c r="L73"/>
  <c r="B7"/>
  <c r="J32"/>
  <c r="Q6"/>
  <c r="B36"/>
  <c r="G18"/>
  <c r="P24"/>
  <c r="B34"/>
  <c r="Q17"/>
  <c r="K18"/>
  <c r="G20"/>
  <c r="O34"/>
  <c r="P32"/>
  <c r="N24"/>
  <c r="J65"/>
  <c r="P20"/>
  <c r="H39"/>
  <c r="K8"/>
  <c r="H19"/>
  <c r="G76"/>
  <c r="H75"/>
  <c r="I63"/>
  <c r="B33"/>
  <c r="I24"/>
  <c r="Q29"/>
  <c r="P44"/>
  <c r="H59"/>
  <c r="H53"/>
  <c r="J57"/>
  <c r="G58"/>
  <c r="G36"/>
  <c r="G5"/>
  <c r="O55"/>
  <c r="I6"/>
  <c r="O21"/>
  <c r="K29"/>
  <c r="O75"/>
  <c r="H26"/>
  <c r="N16"/>
  <c r="P12"/>
  <c r="O41"/>
  <c r="P49"/>
  <c r="J70"/>
  <c r="K49"/>
  <c r="H77"/>
  <c r="Q45"/>
  <c r="O81"/>
  <c r="B70"/>
  <c r="P53"/>
  <c r="J10"/>
  <c r="Q84"/>
  <c r="I49"/>
  <c r="B16"/>
  <c r="I37"/>
  <c r="J71"/>
  <c r="B32"/>
  <c r="Q98"/>
  <c r="P59"/>
  <c r="K35"/>
  <c r="Q51"/>
  <c r="L45"/>
  <c r="B96"/>
  <c r="G47"/>
  <c r="B29"/>
  <c r="P86"/>
  <c r="I73"/>
  <c r="P84"/>
  <c r="L25"/>
  <c r="N93"/>
  <c r="I83"/>
  <c r="K98"/>
  <c r="L91"/>
  <c r="K91"/>
  <c r="B35"/>
  <c r="O6"/>
  <c r="P6"/>
  <c r="K45"/>
  <c r="L83"/>
  <c r="Q47"/>
  <c r="L17"/>
  <c r="G67"/>
  <c r="N87"/>
  <c r="G52"/>
  <c r="K97"/>
  <c r="B78"/>
  <c r="N43"/>
  <c r="O42"/>
  <c r="N74"/>
  <c r="B57"/>
  <c r="Q4"/>
  <c r="H60"/>
  <c r="N97"/>
  <c r="L32"/>
  <c r="B39"/>
  <c r="H81"/>
  <c r="J86"/>
  <c r="B43"/>
  <c r="O44"/>
  <c r="J64"/>
  <c r="I29"/>
  <c r="K40"/>
  <c r="O74"/>
  <c r="I77"/>
  <c r="Q18"/>
  <c r="B48"/>
  <c r="B65"/>
  <c r="I84"/>
  <c r="B54"/>
  <c r="B40"/>
  <c r="P40"/>
  <c r="H78"/>
  <c r="G17"/>
  <c r="H27"/>
  <c r="J78"/>
  <c r="B76"/>
  <c r="I60"/>
  <c r="J89"/>
  <c r="B2"/>
  <c r="H14"/>
  <c r="N79"/>
  <c r="O32"/>
  <c r="K3"/>
  <c r="J87"/>
  <c r="I57"/>
  <c r="B19"/>
  <c r="P48"/>
  <c r="L4"/>
  <c r="O47"/>
  <c r="H93"/>
  <c r="H88"/>
  <c r="Q46"/>
  <c r="J59"/>
  <c r="Q32"/>
  <c r="J44"/>
  <c r="H32"/>
  <c r="G30"/>
  <c r="K56"/>
  <c r="Q93"/>
  <c r="N21"/>
  <c r="B94"/>
  <c r="J31"/>
  <c r="J74"/>
  <c r="G63"/>
  <c r="N82"/>
  <c r="J41"/>
  <c r="B47"/>
  <c r="N23"/>
  <c r="B56"/>
  <c r="H74"/>
  <c r="J63"/>
  <c r="H83"/>
  <c r="I11"/>
  <c r="J73"/>
  <c r="L95"/>
  <c r="J54"/>
  <c r="G74"/>
  <c r="I42"/>
  <c r="L71"/>
  <c r="I13"/>
  <c r="L85"/>
  <c r="Q27"/>
  <c r="I87"/>
  <c r="I62"/>
  <c r="K95"/>
  <c r="B21"/>
  <c r="K80"/>
  <c r="L14"/>
  <c r="L49"/>
  <c r="O4"/>
  <c r="J90"/>
  <c r="B61"/>
  <c r="N67"/>
  <c r="J68"/>
  <c r="K60"/>
  <c r="O5"/>
  <c r="I27"/>
  <c r="P7"/>
  <c r="L16"/>
  <c r="P38"/>
  <c r="P27"/>
  <c r="J13"/>
  <c r="O66"/>
  <c r="G81"/>
  <c r="K74"/>
  <c r="L54"/>
  <c r="O52"/>
  <c r="L70"/>
  <c r="K81"/>
  <c r="K51"/>
  <c r="I96"/>
  <c r="H94"/>
  <c r="I59"/>
  <c r="L65"/>
  <c r="G22"/>
  <c r="I65"/>
  <c r="J98"/>
  <c r="L24"/>
  <c r="L97"/>
  <c r="Q94"/>
  <c r="L36"/>
  <c r="L89"/>
  <c r="J69"/>
  <c r="Q97"/>
  <c r="P80"/>
  <c r="G88"/>
  <c r="J75"/>
  <c r="G71"/>
  <c r="P42"/>
  <c r="B3"/>
  <c r="B97"/>
  <c r="G6"/>
  <c r="O89"/>
  <c r="P69"/>
  <c r="L69"/>
  <c r="L12"/>
  <c r="Q53"/>
  <c r="O64"/>
  <c r="H63"/>
  <c r="B20"/>
  <c r="Q91"/>
  <c r="F1"/>
  <c r="Q44"/>
  <c r="P88"/>
  <c r="K28"/>
  <c r="L22"/>
  <c r="H38"/>
  <c r="N55"/>
  <c r="G48"/>
  <c r="G98"/>
  <c r="I54"/>
  <c r="G14"/>
  <c r="P67"/>
  <c r="Q79"/>
  <c r="I81"/>
  <c r="P63"/>
  <c r="O98"/>
  <c r="I39"/>
  <c r="J43"/>
  <c r="H30"/>
  <c r="J82"/>
  <c r="J80"/>
  <c r="B92"/>
  <c r="Q37"/>
  <c r="O68"/>
  <c r="O97"/>
  <c r="P85"/>
  <c r="I86"/>
  <c r="K6"/>
  <c r="L56"/>
  <c r="O83"/>
  <c r="G51"/>
  <c r="B18"/>
  <c r="N72"/>
  <c r="P54"/>
  <c r="H41"/>
  <c r="I88"/>
  <c r="O28"/>
  <c r="B79"/>
  <c r="K21"/>
  <c r="N94"/>
  <c r="N92"/>
  <c r="O39"/>
  <c r="G68"/>
  <c r="K44"/>
  <c r="Q12"/>
  <c r="N73"/>
  <c r="O53"/>
  <c r="B41"/>
  <c r="P82"/>
  <c r="Q52"/>
  <c r="H43"/>
  <c r="J33"/>
  <c r="O65"/>
  <c r="N10"/>
  <c r="O60"/>
  <c r="B50"/>
  <c r="J9"/>
  <c r="H13"/>
  <c r="J85"/>
  <c r="B84"/>
  <c r="O73"/>
  <c r="P62"/>
  <c r="H20"/>
  <c r="G45"/>
  <c r="H42"/>
  <c r="H82"/>
  <c r="P92"/>
  <c r="N15"/>
  <c r="P71"/>
  <c r="O22"/>
  <c r="J38"/>
  <c r="G19"/>
  <c r="I18"/>
  <c r="I35"/>
  <c r="P41"/>
  <c r="H29"/>
  <c r="B81"/>
  <c r="L72"/>
  <c r="O49"/>
  <c r="N34"/>
  <c r="P64"/>
  <c r="Q86"/>
  <c r="O35"/>
  <c r="K68"/>
  <c r="J49"/>
  <c r="O82"/>
  <c r="G35"/>
  <c r="J91"/>
  <c r="J36"/>
  <c r="Q67"/>
  <c r="B95"/>
  <c r="O13"/>
  <c r="N4"/>
  <c r="L61"/>
  <c r="G2"/>
  <c r="B73"/>
  <c r="P4"/>
  <c r="J60"/>
  <c r="J11"/>
  <c r="I91"/>
  <c r="K46"/>
  <c r="G77"/>
  <c r="O46"/>
  <c r="K34"/>
  <c r="J97"/>
  <c r="N52"/>
  <c r="J15"/>
  <c r="Q13"/>
  <c r="J61"/>
  <c r="K41"/>
  <c r="L86"/>
  <c r="I5"/>
  <c r="H9"/>
  <c r="O27"/>
  <c r="B31"/>
  <c r="Q81"/>
  <c r="I17"/>
  <c r="K12"/>
  <c r="J48"/>
  <c r="H52"/>
  <c r="Q35"/>
  <c r="G37"/>
  <c r="I76"/>
  <c r="L39"/>
  <c r="O17"/>
  <c r="I61"/>
  <c r="N84"/>
  <c r="G16"/>
  <c r="P28"/>
  <c r="N76"/>
  <c r="N20"/>
  <c r="N39"/>
  <c r="L53"/>
  <c r="P73"/>
  <c r="G7"/>
  <c r="G21"/>
  <c r="H34"/>
  <c r="I93"/>
  <c r="Q7"/>
  <c r="I51"/>
  <c r="Q82"/>
  <c r="O93"/>
  <c r="L46"/>
  <c r="O29"/>
  <c r="B52"/>
  <c r="N18"/>
  <c r="L38"/>
  <c r="O26"/>
  <c r="H2"/>
  <c r="G9"/>
  <c r="G84"/>
  <c r="P3"/>
  <c r="N95"/>
  <c r="N45"/>
  <c r="L78"/>
  <c r="H12"/>
  <c r="L44"/>
  <c r="Q80"/>
  <c r="L63"/>
  <c r="L15"/>
  <c r="J26"/>
  <c r="B28"/>
  <c r="K30"/>
  <c r="B49"/>
  <c r="P77"/>
  <c r="N62"/>
  <c r="L33"/>
  <c r="K71"/>
  <c r="J27"/>
  <c r="N58"/>
  <c r="B90"/>
  <c r="H37"/>
  <c r="J25"/>
  <c r="I58"/>
  <c r="O58"/>
  <c r="H85"/>
  <c r="Q34"/>
  <c r="G79"/>
  <c r="K92"/>
  <c r="P96"/>
  <c r="I50"/>
  <c r="L7"/>
  <c r="L93"/>
  <c r="J3"/>
  <c r="L10"/>
  <c r="K15"/>
  <c r="Q38"/>
  <c r="H31"/>
  <c r="L40"/>
  <c r="B58"/>
  <c r="B59"/>
  <c r="H69"/>
  <c r="G44"/>
  <c r="P21"/>
  <c r="B60"/>
  <c r="P89"/>
  <c r="P37"/>
  <c r="N56"/>
  <c r="J47"/>
  <c r="B24"/>
  <c r="Q63"/>
  <c r="L77"/>
  <c r="L30"/>
  <c r="L20"/>
  <c r="N12"/>
  <c r="L87"/>
  <c r="N9"/>
  <c r="O38"/>
  <c r="K10"/>
  <c r="I56"/>
  <c r="B44"/>
  <c r="G80"/>
  <c r="L29"/>
  <c r="J72"/>
  <c r="H65"/>
  <c r="O87"/>
  <c r="J8"/>
  <c r="Q55"/>
  <c r="K76"/>
  <c r="H86"/>
  <c r="H91"/>
  <c r="B15"/>
  <c r="L34"/>
  <c r="N19"/>
  <c r="H87"/>
  <c r="G38"/>
  <c r="P74"/>
  <c r="J96"/>
  <c r="H64"/>
  <c r="P91"/>
  <c r="G97"/>
  <c r="N38"/>
  <c r="H97"/>
  <c r="N86"/>
  <c r="H4"/>
  <c r="O40"/>
  <c r="I44"/>
  <c r="O8"/>
  <c r="I97"/>
  <c r="J39"/>
  <c r="J76"/>
  <c r="H73"/>
  <c r="P9"/>
  <c r="H90"/>
  <c r="K58"/>
  <c r="H3"/>
  <c r="O14"/>
  <c r="J6"/>
  <c r="L19"/>
  <c r="P8"/>
  <c r="O77"/>
  <c r="H25"/>
  <c r="B30"/>
  <c r="H49"/>
  <c r="Q19"/>
  <c r="B62"/>
  <c r="I7"/>
  <c r="Q66"/>
  <c r="N54"/>
  <c r="K89"/>
  <c r="L90"/>
  <c r="N71"/>
  <c r="L82"/>
  <c r="Q69"/>
  <c r="P97"/>
  <c r="O90"/>
  <c r="P83"/>
  <c r="J92"/>
  <c r="J42"/>
  <c r="I36"/>
  <c r="O69"/>
  <c r="K72"/>
  <c r="J94"/>
  <c r="K25"/>
  <c r="O11"/>
  <c r="J66"/>
  <c r="K57"/>
  <c r="P68"/>
  <c r="B67"/>
  <c r="N81"/>
  <c r="K47"/>
  <c r="O15"/>
  <c r="I41"/>
  <c r="Q75"/>
  <c r="P45"/>
  <c r="B22"/>
  <c r="L43"/>
  <c r="H79"/>
  <c r="N61"/>
  <c r="B63"/>
  <c r="G54"/>
  <c r="P51"/>
  <c r="G72"/>
  <c r="P81"/>
  <c r="P66"/>
  <c r="O30"/>
  <c r="G66"/>
  <c r="N36"/>
  <c r="Q31"/>
  <c r="N83"/>
  <c r="I89"/>
  <c r="B86"/>
  <c r="B71"/>
  <c r="L8"/>
  <c r="Q8"/>
  <c r="K67"/>
  <c r="N80"/>
  <c r="O16"/>
  <c r="P29"/>
  <c r="O54"/>
  <c r="O85"/>
  <c r="K54"/>
  <c r="G25"/>
  <c r="G31"/>
  <c r="N42"/>
  <c r="Q61"/>
  <c r="G93"/>
  <c r="K55"/>
  <c r="O19"/>
  <c r="H7"/>
  <c r="H15"/>
  <c r="Q26"/>
  <c r="J77"/>
  <c r="L28"/>
  <c r="K64"/>
  <c r="H18"/>
  <c r="Q58"/>
  <c r="O20"/>
  <c r="K50"/>
  <c r="G89"/>
  <c r="J50"/>
  <c r="O12"/>
  <c r="B11"/>
  <c r="B98"/>
  <c r="O37"/>
  <c r="J17"/>
  <c r="P61"/>
  <c r="I98"/>
  <c r="K62"/>
  <c r="H17"/>
  <c r="P23"/>
  <c r="N69"/>
  <c r="L6"/>
  <c r="Q14"/>
  <c r="O76"/>
  <c r="N41"/>
  <c r="J24"/>
  <c r="B53"/>
  <c r="I33"/>
  <c r="H62"/>
  <c r="G90"/>
  <c r="G82"/>
  <c r="Q90"/>
  <c r="Q96"/>
  <c r="I52"/>
  <c r="B17"/>
  <c r="H57"/>
  <c r="J55"/>
  <c r="L37"/>
  <c r="H61"/>
  <c r="O88"/>
  <c r="G57"/>
  <c r="G27"/>
  <c r="J30"/>
  <c r="I45"/>
  <c r="H67"/>
  <c r="P11"/>
  <c r="Q65"/>
  <c r="I78"/>
  <c r="B6"/>
  <c r="B14"/>
  <c r="K87"/>
  <c r="N35"/>
  <c r="I38"/>
  <c r="J51"/>
  <c r="L58"/>
  <c r="Q92"/>
  <c r="P14"/>
  <c r="J5"/>
  <c r="B83"/>
  <c r="Q73"/>
  <c r="I70"/>
  <c r="C1"/>
  <c r="P50"/>
  <c r="P22"/>
  <c r="N48"/>
  <c r="E1"/>
  <c r="J19"/>
  <c r="B5"/>
  <c r="K13"/>
  <c r="I28"/>
  <c r="J37"/>
  <c r="K85"/>
  <c r="O23"/>
  <c r="H47"/>
  <c r="B93"/>
  <c r="L26"/>
  <c r="K65"/>
  <c r="N89"/>
  <c r="O51"/>
  <c r="P78"/>
  <c r="J16"/>
  <c r="O96"/>
  <c r="O50"/>
  <c r="K16"/>
  <c r="N25"/>
  <c r="K5"/>
  <c r="P36"/>
  <c r="N13"/>
  <c r="H21"/>
  <c r="G3"/>
  <c r="G91"/>
  <c r="K73"/>
  <c r="P58"/>
  <c r="P26"/>
  <c r="H11"/>
  <c r="B75"/>
  <c r="N33"/>
  <c r="P31"/>
  <c r="H72"/>
  <c r="L74"/>
  <c r="H33"/>
  <c r="K69"/>
  <c r="J29"/>
  <c r="L35"/>
  <c r="L42"/>
  <c r="J23"/>
  <c r="R33" l="1"/>
  <c r="F75"/>
  <c r="E75"/>
  <c r="C75"/>
  <c r="D75"/>
  <c r="G99"/>
  <c r="R13"/>
  <c r="R25"/>
  <c r="R89"/>
  <c r="D93"/>
  <c r="E93"/>
  <c r="C93"/>
  <c r="F93"/>
  <c r="M28"/>
  <c r="C5"/>
  <c r="F5"/>
  <c r="E5"/>
  <c r="D5"/>
  <c r="R48"/>
  <c r="M70"/>
  <c r="F83"/>
  <c r="E83"/>
  <c r="D83"/>
  <c r="C83"/>
  <c r="M38"/>
  <c r="R35"/>
  <c r="D14"/>
  <c r="C14"/>
  <c r="E14"/>
  <c r="F14"/>
  <c r="F6"/>
  <c r="D6"/>
  <c r="C6"/>
  <c r="E6"/>
  <c r="M78"/>
  <c r="M45"/>
  <c r="F17"/>
  <c r="D17"/>
  <c r="C17"/>
  <c r="E17"/>
  <c r="M52"/>
  <c r="M33"/>
  <c r="E53"/>
  <c r="F53"/>
  <c r="C53"/>
  <c r="D53"/>
  <c r="R41"/>
  <c r="R69"/>
  <c r="M98"/>
  <c r="D98"/>
  <c r="F98"/>
  <c r="C98"/>
  <c r="E98"/>
  <c r="E11"/>
  <c r="C11"/>
  <c r="F11"/>
  <c r="D11"/>
  <c r="R42"/>
  <c r="R80"/>
  <c r="C71"/>
  <c r="F71"/>
  <c r="D71"/>
  <c r="E71"/>
  <c r="D86"/>
  <c r="E86"/>
  <c r="C86"/>
  <c r="F86"/>
  <c r="M89"/>
  <c r="R83"/>
  <c r="R36"/>
  <c r="C63"/>
  <c r="F63"/>
  <c r="E63"/>
  <c r="D63"/>
  <c r="R61"/>
  <c r="C22"/>
  <c r="E22"/>
  <c r="D22"/>
  <c r="F22"/>
  <c r="M41"/>
  <c r="R81"/>
  <c r="C67"/>
  <c r="D67"/>
  <c r="F67"/>
  <c r="E67"/>
  <c r="M36"/>
  <c r="R71"/>
  <c r="R54"/>
  <c r="M7"/>
  <c r="F62"/>
  <c r="D62"/>
  <c r="C62"/>
  <c r="E62"/>
  <c r="D30"/>
  <c r="C30"/>
  <c r="E30"/>
  <c r="F30"/>
  <c r="H99"/>
  <c r="M97"/>
  <c r="M44"/>
  <c r="R86"/>
  <c r="R38"/>
  <c r="R19"/>
  <c r="C15"/>
  <c r="F15"/>
  <c r="E15"/>
  <c r="D15"/>
  <c r="F44"/>
  <c r="C44"/>
  <c r="D44"/>
  <c r="E44"/>
  <c r="M56"/>
  <c r="R9"/>
  <c r="R12"/>
  <c r="C24"/>
  <c r="F24"/>
  <c r="D24"/>
  <c r="E24"/>
  <c r="R56"/>
  <c r="F60"/>
  <c r="C60"/>
  <c r="E60"/>
  <c r="D60"/>
  <c r="E59"/>
  <c r="F59"/>
  <c r="D59"/>
  <c r="C59"/>
  <c r="C58"/>
  <c r="E58"/>
  <c r="D58"/>
  <c r="F58"/>
  <c r="J99"/>
  <c r="M50"/>
  <c r="M58"/>
  <c r="C90"/>
  <c r="D90"/>
  <c r="F90"/>
  <c r="E90"/>
  <c r="R58"/>
  <c r="R62"/>
  <c r="F49"/>
  <c r="C49"/>
  <c r="E49"/>
  <c r="D49"/>
  <c r="D28"/>
  <c r="E28"/>
  <c r="C28"/>
  <c r="F28"/>
  <c r="R45"/>
  <c r="R95"/>
  <c r="P99"/>
  <c r="R18"/>
  <c r="C52"/>
  <c r="E52"/>
  <c r="F52"/>
  <c r="D52"/>
  <c r="M51"/>
  <c r="M93"/>
  <c r="R39"/>
  <c r="R20"/>
  <c r="R76"/>
  <c r="R84"/>
  <c r="M61"/>
  <c r="M76"/>
  <c r="M17"/>
  <c r="F31"/>
  <c r="E31"/>
  <c r="C31"/>
  <c r="D31"/>
  <c r="M5"/>
  <c r="R52"/>
  <c r="M91"/>
  <c r="E73"/>
  <c r="C73"/>
  <c r="F73"/>
  <c r="D73"/>
  <c r="R4"/>
  <c r="E95"/>
  <c r="D95"/>
  <c r="C95"/>
  <c r="F95"/>
  <c r="R34"/>
  <c r="E81"/>
  <c r="F81"/>
  <c r="C81"/>
  <c r="D81"/>
  <c r="M35"/>
  <c r="M18"/>
  <c r="R15"/>
  <c r="F84"/>
  <c r="D84"/>
  <c r="C84"/>
  <c r="E84"/>
  <c r="E50"/>
  <c r="C50"/>
  <c r="D50"/>
  <c r="F50"/>
  <c r="R10"/>
  <c r="D41"/>
  <c r="C41"/>
  <c r="F41"/>
  <c r="E41"/>
  <c r="R73"/>
  <c r="R92"/>
  <c r="R94"/>
  <c r="C79"/>
  <c r="F79"/>
  <c r="D79"/>
  <c r="E79"/>
  <c r="M88"/>
  <c r="R72"/>
  <c r="C18"/>
  <c r="F18"/>
  <c r="D18"/>
  <c r="E18"/>
  <c r="M86"/>
  <c r="D92"/>
  <c r="F92"/>
  <c r="E92"/>
  <c r="C92"/>
  <c r="M39"/>
  <c r="M81"/>
  <c r="M54"/>
  <c r="R55"/>
  <c r="D20"/>
  <c r="C20"/>
  <c r="F20"/>
  <c r="E20"/>
  <c r="C97"/>
  <c r="F97"/>
  <c r="D97"/>
  <c r="E97"/>
  <c r="B99"/>
  <c r="E3"/>
  <c r="D3"/>
  <c r="C3"/>
  <c r="F3"/>
  <c r="M65"/>
  <c r="M59"/>
  <c r="M96"/>
  <c r="M27"/>
  <c r="R67"/>
  <c r="E61"/>
  <c r="D61"/>
  <c r="C61"/>
  <c r="F61"/>
  <c r="C21"/>
  <c r="E21"/>
  <c r="D21"/>
  <c r="F21"/>
  <c r="M62"/>
  <c r="M87"/>
  <c r="M13"/>
  <c r="M42"/>
  <c r="M11"/>
  <c r="C56"/>
  <c r="D56"/>
  <c r="F56"/>
  <c r="E56"/>
  <c r="R23"/>
  <c r="E47"/>
  <c r="C47"/>
  <c r="D47"/>
  <c r="F47"/>
  <c r="R82"/>
  <c r="D94"/>
  <c r="E94"/>
  <c r="F94"/>
  <c r="C94"/>
  <c r="R21"/>
  <c r="E19"/>
  <c r="F19"/>
  <c r="C19"/>
  <c r="D19"/>
  <c r="M57"/>
  <c r="K99"/>
  <c r="R79"/>
  <c r="M60"/>
  <c r="C76"/>
  <c r="D76"/>
  <c r="E76"/>
  <c r="F76"/>
  <c r="C40"/>
  <c r="E40"/>
  <c r="D40"/>
  <c r="F40"/>
  <c r="E54"/>
  <c r="C54"/>
  <c r="F54"/>
  <c r="D54"/>
  <c r="M84"/>
  <c r="C65"/>
  <c r="E65"/>
  <c r="D65"/>
  <c r="F65"/>
  <c r="D48"/>
  <c r="E48"/>
  <c r="C48"/>
  <c r="F48"/>
  <c r="M77"/>
  <c r="M29"/>
  <c r="C43"/>
  <c r="F43"/>
  <c r="D43"/>
  <c r="E43"/>
  <c r="C39"/>
  <c r="D39"/>
  <c r="E39"/>
  <c r="F39"/>
  <c r="R97"/>
  <c r="E57"/>
  <c r="D57"/>
  <c r="F57"/>
  <c r="C57"/>
  <c r="R74"/>
  <c r="R43"/>
  <c r="F78"/>
  <c r="C78"/>
  <c r="D78"/>
  <c r="E78"/>
  <c r="R87"/>
  <c r="C35"/>
  <c r="F35"/>
  <c r="D35"/>
  <c r="E35"/>
  <c r="M83"/>
  <c r="R93"/>
  <c r="M73"/>
  <c r="F29"/>
  <c r="E29"/>
  <c r="C29"/>
  <c r="D29"/>
  <c r="F96"/>
  <c r="E96"/>
  <c r="C96"/>
  <c r="D96"/>
  <c r="C32"/>
  <c r="E32"/>
  <c r="F32"/>
  <c r="D32"/>
  <c r="M37"/>
  <c r="C16"/>
  <c r="F16"/>
  <c r="D16"/>
  <c r="E16"/>
  <c r="M49"/>
  <c r="C70"/>
  <c r="E70"/>
  <c r="F70"/>
  <c r="D70"/>
  <c r="R16"/>
  <c r="M6"/>
  <c r="M24"/>
  <c r="D33"/>
  <c r="F33"/>
  <c r="C33"/>
  <c r="E33"/>
  <c r="M63"/>
  <c r="R24"/>
  <c r="F34"/>
  <c r="D34"/>
  <c r="C34"/>
  <c r="E34"/>
  <c r="C36"/>
  <c r="E36"/>
  <c r="D36"/>
  <c r="F36"/>
  <c r="C7"/>
  <c r="F7"/>
  <c r="E7"/>
  <c r="D7"/>
  <c r="C25"/>
  <c r="F25"/>
  <c r="E25"/>
  <c r="D25"/>
  <c r="E74"/>
  <c r="C74"/>
  <c r="F74"/>
  <c r="D74"/>
  <c r="R88"/>
  <c r="C13"/>
  <c r="F13"/>
  <c r="E13"/>
  <c r="D13"/>
  <c r="M82"/>
  <c r="M47"/>
  <c r="R59"/>
  <c r="D8"/>
  <c r="E8"/>
  <c r="C8"/>
  <c r="F8"/>
  <c r="C45"/>
  <c r="D45"/>
  <c r="E45"/>
  <c r="F45"/>
  <c r="M22"/>
  <c r="M68"/>
  <c r="C26"/>
  <c r="E26"/>
  <c r="F26"/>
  <c r="D26"/>
  <c r="M92"/>
  <c r="M12"/>
  <c r="M14"/>
  <c r="R90"/>
  <c r="R46"/>
  <c r="O99"/>
  <c r="R5"/>
  <c r="F38"/>
  <c r="E38"/>
  <c r="C38"/>
  <c r="D38"/>
  <c r="R14"/>
  <c r="F69"/>
  <c r="D69"/>
  <c r="E69"/>
  <c r="C69"/>
  <c r="R8"/>
  <c r="R11"/>
  <c r="R3"/>
  <c r="N99"/>
  <c r="R22"/>
  <c r="R44"/>
  <c r="R96"/>
  <c r="R51"/>
  <c r="R78"/>
  <c r="R75"/>
  <c r="E77"/>
  <c r="D77"/>
  <c r="F77"/>
  <c r="C77"/>
  <c r="R31"/>
  <c r="C89"/>
  <c r="D89"/>
  <c r="F89"/>
  <c r="E89"/>
  <c r="M64"/>
  <c r="M71"/>
  <c r="E42"/>
  <c r="D42"/>
  <c r="C42"/>
  <c r="F42"/>
  <c r="M19"/>
  <c r="R50"/>
  <c r="C80"/>
  <c r="F80"/>
  <c r="E80"/>
  <c r="D80"/>
  <c r="D4"/>
  <c r="F4"/>
  <c r="C4"/>
  <c r="E4"/>
  <c r="M20"/>
  <c r="R37"/>
  <c r="E85"/>
  <c r="C85"/>
  <c r="F85"/>
  <c r="D85"/>
  <c r="R70"/>
  <c r="M34"/>
  <c r="M3"/>
  <c r="I99"/>
  <c r="R30"/>
  <c r="D51"/>
  <c r="C51"/>
  <c r="E51"/>
  <c r="F51"/>
  <c r="M26"/>
  <c r="M16"/>
  <c r="M75"/>
  <c r="M10"/>
  <c r="E66"/>
  <c r="C66"/>
  <c r="D66"/>
  <c r="F66"/>
  <c r="R40"/>
  <c r="D68"/>
  <c r="E68"/>
  <c r="F68"/>
  <c r="C68"/>
  <c r="M48"/>
  <c r="C91"/>
  <c r="D91"/>
  <c r="E91"/>
  <c r="F91"/>
  <c r="C55"/>
  <c r="F55"/>
  <c r="E55"/>
  <c r="D55"/>
  <c r="R60"/>
  <c r="R49"/>
  <c r="R32"/>
  <c r="M95"/>
  <c r="C82"/>
  <c r="F82"/>
  <c r="D82"/>
  <c r="E82"/>
  <c r="M66"/>
  <c r="R17"/>
  <c r="F9"/>
  <c r="D9"/>
  <c r="C9"/>
  <c r="E9"/>
  <c r="M8"/>
  <c r="R53"/>
  <c r="M55"/>
  <c r="D23"/>
  <c r="F23"/>
  <c r="E23"/>
  <c r="C23"/>
  <c r="M25"/>
  <c r="M85"/>
  <c r="M94"/>
  <c r="M53"/>
  <c r="M46"/>
  <c r="C10"/>
  <c r="D10"/>
  <c r="E10"/>
  <c r="F10"/>
  <c r="R77"/>
  <c r="M9"/>
  <c r="R85"/>
  <c r="C87"/>
  <c r="E87"/>
  <c r="F87"/>
  <c r="D87"/>
  <c r="M32"/>
  <c r="Q99"/>
  <c r="R6"/>
  <c r="M15"/>
  <c r="D72"/>
  <c r="F72"/>
  <c r="C72"/>
  <c r="E72"/>
  <c r="M31"/>
  <c r="R28"/>
  <c r="L99"/>
  <c r="M72"/>
  <c r="C88"/>
  <c r="D88"/>
  <c r="E88"/>
  <c r="F88"/>
  <c r="R47"/>
  <c r="R66"/>
  <c r="R64"/>
  <c r="M40"/>
  <c r="M21"/>
  <c r="M90"/>
  <c r="M69"/>
  <c r="M43"/>
  <c r="R57"/>
  <c r="M74"/>
  <c r="M23"/>
  <c r="R7"/>
  <c r="R91"/>
  <c r="E46"/>
  <c r="F46"/>
  <c r="D46"/>
  <c r="C46"/>
  <c r="R27"/>
  <c r="R68"/>
  <c r="M79"/>
  <c r="M30"/>
  <c r="M4"/>
  <c r="D64"/>
  <c r="F64"/>
  <c r="C64"/>
  <c r="E64"/>
  <c r="R26"/>
  <c r="M80"/>
  <c r="R29"/>
  <c r="M67"/>
  <c r="R98"/>
  <c r="E37"/>
  <c r="F37"/>
  <c r="C37"/>
  <c r="D37"/>
  <c r="E12"/>
  <c r="D12"/>
  <c r="F12"/>
  <c r="C12"/>
  <c r="R63"/>
  <c r="D27"/>
  <c r="C27"/>
  <c r="E27"/>
  <c r="F27"/>
  <c r="R65"/>
  <c r="T22" i="73"/>
  <c r="P23"/>
  <c r="D23" i="24" s="1"/>
  <c r="S23" i="73"/>
  <c r="D23" i="28" s="1"/>
  <c r="Q23" i="73"/>
  <c r="D23" i="26" s="1"/>
  <c r="R23" i="73"/>
  <c r="D23" i="29" s="1"/>
  <c r="F22" i="65"/>
  <c r="K21"/>
  <c r="E99" i="78" l="1"/>
  <c r="C99"/>
  <c r="F99"/>
  <c r="D99"/>
  <c r="M99"/>
  <c r="R99"/>
  <c r="T23" i="73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DB67" s="1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82" i="54" l="1"/>
  <c r="DC51"/>
  <c r="DC47"/>
  <c r="DC19"/>
  <c r="DC11"/>
  <c r="DB63"/>
  <c r="DB37"/>
  <c r="DB33"/>
  <c r="DB29"/>
  <c r="DB25"/>
  <c r="BM62"/>
  <c r="AY70"/>
  <c r="AR62"/>
  <c r="DF62" s="1"/>
  <c r="B62" i="40" s="1"/>
  <c r="CA59" i="54"/>
  <c r="AR70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DH16" s="1"/>
  <c r="D16" i="40" s="1"/>
  <c r="BM16" i="54"/>
  <c r="AY24"/>
  <c r="BF24"/>
  <c r="BT24"/>
  <c r="DJ24" s="1"/>
  <c r="F24" i="40" s="1"/>
  <c r="AR28" i="54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DH61" s="1"/>
  <c r="D61" i="40" s="1"/>
  <c r="CN63" i="54"/>
  <c r="BM64"/>
  <c r="CU66"/>
  <c r="CA67"/>
  <c r="AY69"/>
  <c r="BM69"/>
  <c r="CG71"/>
  <c r="CN71"/>
  <c r="BF73"/>
  <c r="CA75"/>
  <c r="DC75"/>
  <c r="AY77"/>
  <c r="CO77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DH18" s="1"/>
  <c r="D18" i="40" s="1"/>
  <c r="CZ18" i="54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DI6" s="1"/>
  <c r="E6" i="40" s="1"/>
  <c r="BY9" i="54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AY34"/>
  <c r="BF34"/>
  <c r="BM34"/>
  <c r="DI34" s="1"/>
  <c r="E34" i="40" s="1"/>
  <c r="AY35" i="54"/>
  <c r="DG35" s="1"/>
  <c r="C35" i="40" s="1"/>
  <c r="BF35" i="54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AY43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DH94" s="1"/>
  <c r="D94" i="40" s="1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J6" s="1"/>
  <c r="F6" i="40" s="1"/>
  <c r="DB7" i="54"/>
  <c r="BT16"/>
  <c r="DJ16" s="1"/>
  <c r="F16" i="40" s="1"/>
  <c r="DB23" i="54"/>
  <c r="BT26"/>
  <c r="DJ26" s="1"/>
  <c r="F26" i="40" s="1"/>
  <c r="DB27" i="54"/>
  <c r="BT30"/>
  <c r="DJ30" s="1"/>
  <c r="F30" i="40" s="1"/>
  <c r="DB31" i="54"/>
  <c r="DH34"/>
  <c r="D34" i="40" s="1"/>
  <c r="BT34" i="54"/>
  <c r="BT35"/>
  <c r="DA36"/>
  <c r="BT38"/>
  <c r="DH41"/>
  <c r="D41" i="40" s="1"/>
  <c r="BT41" i="54"/>
  <c r="BT43"/>
  <c r="DA44"/>
  <c r="BT48"/>
  <c r="DJ48" s="1"/>
  <c r="F48" i="40" s="1"/>
  <c r="BT51" i="54"/>
  <c r="DJ51" s="1"/>
  <c r="F51" i="40" s="1"/>
  <c r="BT52" i="54"/>
  <c r="CZ53"/>
  <c r="DB55"/>
  <c r="BT58"/>
  <c r="DJ58" s="1"/>
  <c r="F58" i="40" s="1"/>
  <c r="DB59" i="54"/>
  <c r="BT60"/>
  <c r="DJ60" s="1"/>
  <c r="F60" i="40" s="1"/>
  <c r="CZ61" i="54"/>
  <c r="BT63"/>
  <c r="DJ63" s="1"/>
  <c r="F63" i="40" s="1"/>
  <c r="BT66" i="54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B91"/>
  <c r="DA92"/>
  <c r="BT94"/>
  <c r="DJ94" s="1"/>
  <c r="F94" i="40" s="1"/>
  <c r="CZ94" i="54"/>
  <c r="BT97"/>
  <c r="BT12"/>
  <c r="BT15"/>
  <c r="DJ15" s="1"/>
  <c r="F15" i="40" s="1"/>
  <c r="DB18" i="54"/>
  <c r="DB22"/>
  <c r="BT25"/>
  <c r="DB26"/>
  <c r="BT29"/>
  <c r="DJ29" s="1"/>
  <c r="F29" i="40" s="1"/>
  <c r="DB30" i="54"/>
  <c r="BT33"/>
  <c r="DJ33" s="1"/>
  <c r="F33" i="40" s="1"/>
  <c r="DB34" i="54"/>
  <c r="DB35"/>
  <c r="DB38"/>
  <c r="BT40"/>
  <c r="DB41"/>
  <c r="BT42"/>
  <c r="DB43"/>
  <c r="DB51"/>
  <c r="CZ70"/>
  <c r="BT54"/>
  <c r="DJ54" s="1"/>
  <c r="F54" i="40" s="1"/>
  <c r="BT56" i="54"/>
  <c r="CZ57"/>
  <c r="BT62"/>
  <c r="CZ62"/>
  <c r="BT64"/>
  <c r="CZ65"/>
  <c r="BT67"/>
  <c r="DJ67" s="1"/>
  <c r="F67" i="40" s="1"/>
  <c r="BT69" i="54"/>
  <c r="DJ69" s="1"/>
  <c r="F69" i="40" s="1"/>
  <c r="BT72" i="54"/>
  <c r="DJ72" s="1"/>
  <c r="F72" i="40" s="1"/>
  <c r="BT78" i="54"/>
  <c r="CZ78"/>
  <c r="BT81"/>
  <c r="BT83"/>
  <c r="BT86"/>
  <c r="BT89"/>
  <c r="BT93"/>
  <c r="DJ93" s="1"/>
  <c r="F93" i="40" s="1"/>
  <c r="BT95" i="54"/>
  <c r="BT4"/>
  <c r="BT7"/>
  <c r="DJ7" s="1"/>
  <c r="BT11"/>
  <c r="DJ11" s="1"/>
  <c r="F11" i="40" s="1"/>
  <c r="BT19" i="54"/>
  <c r="BT23"/>
  <c r="DJ23" s="1"/>
  <c r="F23" i="40" s="1"/>
  <c r="DB24" i="54"/>
  <c r="BT27"/>
  <c r="DJ27" s="1"/>
  <c r="F27" i="40" s="1"/>
  <c r="DA28" i="54"/>
  <c r="BT31"/>
  <c r="DA32"/>
  <c r="BT36"/>
  <c r="BT44"/>
  <c r="BT49"/>
  <c r="BT53"/>
  <c r="DJ53" s="1"/>
  <c r="F53" i="40" s="1"/>
  <c r="BT55" i="54"/>
  <c r="DJ55" s="1"/>
  <c r="F55" i="40" s="1"/>
  <c r="DA56" i="54"/>
  <c r="BT59"/>
  <c r="DJ59" s="1"/>
  <c r="F59" i="40" s="1"/>
  <c r="BT61" i="54"/>
  <c r="DJ61" s="1"/>
  <c r="F61" i="40" s="1"/>
  <c r="DA64" i="54"/>
  <c r="BT68"/>
  <c r="DJ68" s="1"/>
  <c r="F68" i="40" s="1"/>
  <c r="CZ69" i="54"/>
  <c r="BT71"/>
  <c r="DJ71" s="1"/>
  <c r="F71" i="40" s="1"/>
  <c r="DA72" i="54"/>
  <c r="BT80"/>
  <c r="DJ80" s="1"/>
  <c r="F80" i="40" s="1"/>
  <c r="CZ81" i="54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DI36" s="1"/>
  <c r="E36" i="40" s="1"/>
  <c r="BM44" i="54"/>
  <c r="BM49"/>
  <c r="DJ49"/>
  <c r="F49" i="40" s="1"/>
  <c r="BM51" i="54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I94" s="1"/>
  <c r="E94" i="40" s="1"/>
  <c r="BM97" i="54"/>
  <c r="BM35"/>
  <c r="DI35" s="1"/>
  <c r="E35" i="40" s="1"/>
  <c r="BM38" i="54"/>
  <c r="DI38" s="1"/>
  <c r="E38" i="40" s="1"/>
  <c r="BM41" i="54"/>
  <c r="DI41" s="1"/>
  <c r="E41" i="40" s="1"/>
  <c r="BM43" i="54"/>
  <c r="BM48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DI8" s="1"/>
  <c r="E8" i="40" s="1"/>
  <c r="BM12" i="54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DI83" s="1"/>
  <c r="E83" i="40" s="1"/>
  <c r="BM86" i="54"/>
  <c r="BM93"/>
  <c r="DI93" s="1"/>
  <c r="E93" i="40" s="1"/>
  <c r="BM95" i="54"/>
  <c r="DI95" s="1"/>
  <c r="E95" i="40" s="1"/>
  <c r="BL99" i="54"/>
  <c r="CS5"/>
  <c r="BM9"/>
  <c r="BM2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DI53" s="1"/>
  <c r="E53" i="40" s="1"/>
  <c r="BM55" i="54"/>
  <c r="DI55" s="1"/>
  <c r="E55" i="40" s="1"/>
  <c r="BM59" i="54"/>
  <c r="DI59" s="1"/>
  <c r="E59" i="40" s="1"/>
  <c r="BM61" i="54"/>
  <c r="DI61" s="1"/>
  <c r="E61" i="40" s="1"/>
  <c r="BM68" i="54"/>
  <c r="DI68" s="1"/>
  <c r="E68" i="40" s="1"/>
  <c r="BM71" i="54"/>
  <c r="DI71" s="1"/>
  <c r="E71" i="40" s="1"/>
  <c r="BM80" i="54"/>
  <c r="DI80" s="1"/>
  <c r="E80" i="40" s="1"/>
  <c r="BM88" i="54"/>
  <c r="DI88" s="1"/>
  <c r="E88" i="40" s="1"/>
  <c r="BM91" i="54"/>
  <c r="DI91" s="1"/>
  <c r="E91" i="40" s="1"/>
  <c r="BM92" i="54"/>
  <c r="DI92" s="1"/>
  <c r="E92" i="40" s="1"/>
  <c r="BM98" i="54"/>
  <c r="BF9"/>
  <c r="BF23"/>
  <c r="DH23" s="1"/>
  <c r="D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DH71" s="1"/>
  <c r="D71" i="40" s="1"/>
  <c r="BF81" i="54"/>
  <c r="DH81" s="1"/>
  <c r="D81" i="40" s="1"/>
  <c r="BF83" i="54"/>
  <c r="BF86"/>
  <c r="DH86" s="1"/>
  <c r="D86" i="40" s="1"/>
  <c r="BF88" i="54"/>
  <c r="DH88" s="1"/>
  <c r="D88" i="40" s="1"/>
  <c r="BF91" i="54"/>
  <c r="BF92"/>
  <c r="BF97"/>
  <c r="DH97" s="1"/>
  <c r="D97" i="40" s="1"/>
  <c r="BF17" i="54"/>
  <c r="BF30"/>
  <c r="DJ34"/>
  <c r="F34" i="40" s="1"/>
  <c r="BF49" i="54"/>
  <c r="BF4"/>
  <c r="BF6"/>
  <c r="BF8"/>
  <c r="DH8" s="1"/>
  <c r="D8" i="40" s="1"/>
  <c r="BF10" i="54"/>
  <c r="DI22"/>
  <c r="E22" i="40" s="1"/>
  <c r="BF25" i="54"/>
  <c r="DH25" s="1"/>
  <c r="D25" i="40" s="1"/>
  <c r="BF29" i="54"/>
  <c r="DH29" s="1"/>
  <c r="D29" i="40" s="1"/>
  <c r="BF33" i="54"/>
  <c r="BF37"/>
  <c r="DH37" s="1"/>
  <c r="D37" i="40" s="1"/>
  <c r="BF48" i="54"/>
  <c r="DH48" s="1"/>
  <c r="D48" i="40" s="1"/>
  <c r="BF55" i="54"/>
  <c r="DH55" s="1"/>
  <c r="D55" i="40" s="1"/>
  <c r="BF60" i="54"/>
  <c r="BF63"/>
  <c r="BF65"/>
  <c r="DH65" s="1"/>
  <c r="D65" i="40" s="1"/>
  <c r="BF70" i="54"/>
  <c r="DH70" s="1"/>
  <c r="D70" i="40" s="1"/>
  <c r="BF72" i="54"/>
  <c r="BF85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BF69"/>
  <c r="DH69" s="1"/>
  <c r="D69" i="40" s="1"/>
  <c r="DI69" i="54"/>
  <c r="E69" i="40" s="1"/>
  <c r="BF77" i="54"/>
  <c r="BF79"/>
  <c r="DH79" s="1"/>
  <c r="D79" i="40" s="1"/>
  <c r="BF82" i="54"/>
  <c r="DH82" s="1"/>
  <c r="D82" i="40" s="1"/>
  <c r="BF84" i="54"/>
  <c r="DH84" s="1"/>
  <c r="D84" i="40" s="1"/>
  <c r="BF89" i="54"/>
  <c r="DH89" s="1"/>
  <c r="D89" i="40" s="1"/>
  <c r="BF93" i="54"/>
  <c r="BF95"/>
  <c r="DH95" s="1"/>
  <c r="D95" i="40" s="1"/>
  <c r="BF98" i="54"/>
  <c r="DH98" s="1"/>
  <c r="D98" i="40" s="1"/>
  <c r="AY4" i="54"/>
  <c r="AY6"/>
  <c r="AY8"/>
  <c r="AY9"/>
  <c r="DG9" s="1"/>
  <c r="C9" i="40" s="1"/>
  <c r="AY15" i="54"/>
  <c r="DG15" s="1"/>
  <c r="C15" i="40" s="1"/>
  <c r="AY17" i="54"/>
  <c r="AY19"/>
  <c r="DG19" s="1"/>
  <c r="C19" i="40" s="1"/>
  <c r="DI19" i="54"/>
  <c r="E19" i="40" s="1"/>
  <c r="DJ19" i="54"/>
  <c r="F19" i="40" s="1"/>
  <c r="AY29" i="54"/>
  <c r="DG29" s="1"/>
  <c r="C29" i="40" s="1"/>
  <c r="AY32" i="54"/>
  <c r="DH32"/>
  <c r="D32" i="40" s="1"/>
  <c r="AY40" i="54"/>
  <c r="CE40"/>
  <c r="AY45"/>
  <c r="DG45" s="1"/>
  <c r="C45" i="40" s="1"/>
  <c r="AY47" i="54"/>
  <c r="AY48"/>
  <c r="DG48" s="1"/>
  <c r="C48" i="40" s="1"/>
  <c r="AY58" i="54"/>
  <c r="DG58" s="1"/>
  <c r="C58" i="40" s="1"/>
  <c r="DI58" i="54"/>
  <c r="E58" i="40" s="1"/>
  <c r="AY62" i="54"/>
  <c r="DG62" s="1"/>
  <c r="C62" i="40" s="1"/>
  <c r="DH62" i="54"/>
  <c r="D62" i="40" s="1"/>
  <c r="DI62" i="54"/>
  <c r="E62" i="40" s="1"/>
  <c r="DJ62" i="54"/>
  <c r="F62" i="40" s="1"/>
  <c r="AY72" i="54"/>
  <c r="AY79"/>
  <c r="DG79" s="1"/>
  <c r="C79" i="40" s="1"/>
  <c r="AY81" i="54"/>
  <c r="DG81" s="1"/>
  <c r="C81" i="40" s="1"/>
  <c r="DJ81" i="54"/>
  <c r="F81" i="40" s="1"/>
  <c r="AY83" i="54"/>
  <c r="AY86"/>
  <c r="DG86" s="1"/>
  <c r="C86" i="40" s="1"/>
  <c r="AY95" i="54"/>
  <c r="DG95" s="1"/>
  <c r="C95" i="40" s="1"/>
  <c r="AY97" i="54"/>
  <c r="DG97" s="1"/>
  <c r="C97" i="40" s="1"/>
  <c r="AY22" i="54"/>
  <c r="AY25"/>
  <c r="DG25" s="1"/>
  <c r="C25" i="40" s="1"/>
  <c r="DJ25" i="54"/>
  <c r="F25" i="40" s="1"/>
  <c r="AY28" i="54"/>
  <c r="DG28" s="1"/>
  <c r="C28" i="40" s="1"/>
  <c r="DJ28" i="54"/>
  <c r="F28" i="40" s="1"/>
  <c r="AY31" i="54"/>
  <c r="DG31" s="1"/>
  <c r="C31" i="40" s="1"/>
  <c r="DJ31" i="54"/>
  <c r="F31" i="40" s="1"/>
  <c r="AY36" i="54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J66"/>
  <c r="F66" i="40" s="1"/>
  <c r="DJ70" i="54"/>
  <c r="F70" i="40" s="1"/>
  <c r="CE77" i="54"/>
  <c r="CE93"/>
  <c r="AY10"/>
  <c r="DF34"/>
  <c r="B34" i="40" s="1"/>
  <c r="AY56" i="54"/>
  <c r="DG56" s="1"/>
  <c r="C56" i="40" s="1"/>
  <c r="DH78" i="54"/>
  <c r="D78" i="40" s="1"/>
  <c r="AY89" i="54"/>
  <c r="DG89" s="1"/>
  <c r="C89" i="40" s="1"/>
  <c r="CE89" i="54"/>
  <c r="AY91"/>
  <c r="DG91" s="1"/>
  <c r="C91" i="40" s="1"/>
  <c r="AY92" i="54"/>
  <c r="DG92" s="1"/>
  <c r="C92" i="40" s="1"/>
  <c r="AY94" i="54"/>
  <c r="AV99"/>
  <c r="DH4"/>
  <c r="D4" i="40" s="1"/>
  <c r="DH10" i="54"/>
  <c r="D10" i="40" s="1"/>
  <c r="AY18" i="54"/>
  <c r="AY3"/>
  <c r="CF8"/>
  <c r="AY11"/>
  <c r="DG11" s="1"/>
  <c r="C11" i="40" s="1"/>
  <c r="AY13" i="54"/>
  <c r="DI16"/>
  <c r="E16" i="40" s="1"/>
  <c r="AY21" i="54"/>
  <c r="DG21" s="1"/>
  <c r="C21" i="40" s="1"/>
  <c r="AY23" i="54"/>
  <c r="DG23" s="1"/>
  <c r="C23" i="40" s="1"/>
  <c r="AY26" i="54"/>
  <c r="DG26" s="1"/>
  <c r="C26" i="40" s="1"/>
  <c r="DH26" i="54"/>
  <c r="D26" i="40" s="1"/>
  <c r="AY33" i="54"/>
  <c r="DI33"/>
  <c r="E33" i="40" s="1"/>
  <c r="AY38" i="54"/>
  <c r="DG38" s="1"/>
  <c r="C38" i="40" s="1"/>
  <c r="AY42" i="54"/>
  <c r="DG42" s="1"/>
  <c r="C42" i="40" s="1"/>
  <c r="DI42" i="54"/>
  <c r="E42" i="40" s="1"/>
  <c r="AY46" i="54"/>
  <c r="DG46" s="1"/>
  <c r="C46" i="40" s="1"/>
  <c r="AY55" i="54"/>
  <c r="AY64"/>
  <c r="DG64" s="1"/>
  <c r="C64" i="40" s="1"/>
  <c r="AY68" i="54"/>
  <c r="DG68" s="1"/>
  <c r="C68" i="40" s="1"/>
  <c r="AY71" i="54"/>
  <c r="DG71" s="1"/>
  <c r="C71" i="40" s="1"/>
  <c r="AY82" i="54"/>
  <c r="DG82" s="1"/>
  <c r="C82" i="40" s="1"/>
  <c r="AY84" i="54"/>
  <c r="AY88"/>
  <c r="DG88" s="1"/>
  <c r="C88" i="40" s="1"/>
  <c r="AY90" i="54"/>
  <c r="DG90" s="1"/>
  <c r="C90" i="40" s="1"/>
  <c r="AY98" i="54"/>
  <c r="DH5"/>
  <c r="D5" i="40" s="1"/>
  <c r="DG7" i="54"/>
  <c r="C7" i="40" s="1"/>
  <c r="DG8" i="54"/>
  <c r="C8" i="40" s="1"/>
  <c r="DI9" i="54"/>
  <c r="E9" i="40" s="1"/>
  <c r="AR17" i="54"/>
  <c r="DF17" s="1"/>
  <c r="B17" i="40" s="1"/>
  <c r="DG17" i="54"/>
  <c r="C17" i="40" s="1"/>
  <c r="DH17" i="54"/>
  <c r="D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AR27" i="54"/>
  <c r="DF27" s="1"/>
  <c r="B27" i="40" s="1"/>
  <c r="DG27" i="54"/>
  <c r="C27" i="40" s="1"/>
  <c r="DH27" i="54"/>
  <c r="D27" i="40" s="1"/>
  <c r="DG41" i="54"/>
  <c r="C41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H45" i="54"/>
  <c r="D45" i="40" s="1"/>
  <c r="DJ45" i="54"/>
  <c r="F45" i="40" s="1"/>
  <c r="AR47" i="54"/>
  <c r="DF47" s="1"/>
  <c r="B47" i="40" s="1"/>
  <c r="DG47" i="54"/>
  <c r="C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J83" i="54"/>
  <c r="F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DJ90" i="54"/>
  <c r="F90" i="40" s="1"/>
  <c r="AR95" i="54"/>
  <c r="DF95" s="1"/>
  <c r="B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AR23" i="54"/>
  <c r="DF23" s="1"/>
  <c r="B23" i="40" s="1"/>
  <c r="DI23" i="54"/>
  <c r="E23" i="40" s="1"/>
  <c r="DG32" i="54"/>
  <c r="C32" i="40" s="1"/>
  <c r="DI32" i="54"/>
  <c r="E32" i="40" s="1"/>
  <c r="DJ32" i="54"/>
  <c r="F32" i="40" s="1"/>
  <c r="AR36" i="54"/>
  <c r="DF36" s="1"/>
  <c r="B36" i="40" s="1"/>
  <c r="DJ36" i="54"/>
  <c r="F36" i="40" s="1"/>
  <c r="DG51" i="54"/>
  <c r="C51" i="40" s="1"/>
  <c r="DG52" i="54"/>
  <c r="DG54"/>
  <c r="BX54"/>
  <c r="DG55"/>
  <c r="C55" i="40" s="1"/>
  <c r="BX62" i="54"/>
  <c r="DG66"/>
  <c r="DG70"/>
  <c r="BX70"/>
  <c r="DG96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J12" i="54"/>
  <c r="F12" i="40" s="1"/>
  <c r="DG18" i="54"/>
  <c r="C18" i="40" s="1"/>
  <c r="AR21" i="54"/>
  <c r="DF21" s="1"/>
  <c r="B21" i="40" s="1"/>
  <c r="DH21" i="54"/>
  <c r="D21" i="40" s="1"/>
  <c r="DG34" i="54"/>
  <c r="AR35"/>
  <c r="DF35" s="1"/>
  <c r="B35" i="40" s="1"/>
  <c r="DH35" i="54"/>
  <c r="D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DJ44" i="54"/>
  <c r="F44" i="40" s="1"/>
  <c r="AR59" i="54"/>
  <c r="DF59" s="1"/>
  <c r="B59" i="40" s="1"/>
  <c r="DH59" i="54"/>
  <c r="D59" i="40" s="1"/>
  <c r="AR61" i="54"/>
  <c r="DF61" s="1"/>
  <c r="B61" i="40" s="1"/>
  <c r="DG61" i="54"/>
  <c r="C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0" i="54"/>
  <c r="C10" i="40" s="1"/>
  <c r="DG13" i="54"/>
  <c r="C13" i="40" s="1"/>
  <c r="DG22" i="54"/>
  <c r="C22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DG33" i="54"/>
  <c r="C33" i="40" s="1"/>
  <c r="DH33" i="54"/>
  <c r="D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H43" i="54"/>
  <c r="D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H60" i="54"/>
  <c r="D60" i="40" s="1"/>
  <c r="AR64" i="54"/>
  <c r="DF64" s="1"/>
  <c r="B64" i="40" s="1"/>
  <c r="DH64" i="54"/>
  <c r="D64" i="40" s="1"/>
  <c r="DI64" i="54"/>
  <c r="E64" i="40" s="1"/>
  <c r="DJ64" i="54"/>
  <c r="F64" i="40" s="1"/>
  <c r="AR68" i="54"/>
  <c r="DF68" s="1"/>
  <c r="B68" i="40" s="1"/>
  <c r="DH68" i="54"/>
  <c r="D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G84" i="54"/>
  <c r="C84" i="40" s="1"/>
  <c r="DI84" i="54"/>
  <c r="E84" i="40" s="1"/>
  <c r="AR86" i="54"/>
  <c r="DF86" s="1"/>
  <c r="B86" i="40" s="1"/>
  <c r="DI86" i="54"/>
  <c r="E86" i="40" s="1"/>
  <c r="DJ86" i="54"/>
  <c r="F86" i="40" s="1"/>
  <c r="AR91" i="54"/>
  <c r="DF91" s="1"/>
  <c r="B91" i="40" s="1"/>
  <c r="DH91" i="54"/>
  <c r="D91" i="40" s="1"/>
  <c r="AR92" i="54"/>
  <c r="DF92" s="1"/>
  <c r="B92" i="40" s="1"/>
  <c r="DH92" i="54"/>
  <c r="D92" i="40" s="1"/>
  <c r="AR94" i="54"/>
  <c r="DF94" s="1"/>
  <c r="B94" i="40" s="1"/>
  <c r="DG94" i="54"/>
  <c r="C94" i="40" s="1"/>
  <c r="BX94" i="54"/>
  <c r="AR98"/>
  <c r="DF98" s="1"/>
  <c r="B98" i="40" s="1"/>
  <c r="DG98" i="54"/>
  <c r="C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P11" s="1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CW16" s="1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P38" s="1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82" i="54" l="1"/>
  <c r="DD47"/>
  <c r="DD26"/>
  <c r="DD11"/>
  <c r="DD59"/>
  <c r="CP30"/>
  <c r="CP44"/>
  <c r="CP42"/>
  <c r="CP87"/>
  <c r="CP35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F99" s="1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G16" s="1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E99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D99" i="40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17" i="29" l="1"/>
  <c r="AE99" s="1"/>
  <c r="G34" i="40"/>
  <c r="C99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AD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Y99" i="80" s="1"/>
  <c r="X99" i="32"/>
  <c r="X99" i="80" s="1"/>
  <c r="W99" i="32"/>
  <c r="W99" i="80" s="1"/>
  <c r="V99" i="32"/>
  <c r="V99" i="80" s="1"/>
  <c r="U99" i="32"/>
  <c r="U99" i="80" s="1"/>
  <c r="T99" i="32"/>
  <c r="T99" i="80" s="1"/>
  <c r="S99" i="32"/>
  <c r="S99" i="80" s="1"/>
  <c r="R99" i="32"/>
  <c r="R99" i="80" s="1"/>
  <c r="Q99" i="32"/>
  <c r="Q99" i="80" s="1"/>
  <c r="P99" i="32"/>
  <c r="P99" i="80" s="1"/>
  <c r="O99" i="32"/>
  <c r="O99" i="80" s="1"/>
  <c r="N99" i="32"/>
  <c r="N99" i="80" s="1"/>
  <c r="M99" i="32"/>
  <c r="M99" i="80" s="1"/>
  <c r="L99" i="32"/>
  <c r="L99" i="80" s="1"/>
  <c r="K99" i="32"/>
  <c r="K99" i="80" s="1"/>
  <c r="J99" i="32"/>
  <c r="J99" i="80" s="1"/>
  <c r="I99" i="32"/>
  <c r="I99" i="80" s="1"/>
  <c r="H99" i="32"/>
  <c r="H99" i="80" s="1"/>
  <c r="G99" i="32"/>
  <c r="G99" i="80" s="1"/>
  <c r="F99" i="32"/>
  <c r="F99" i="80" s="1"/>
  <c r="E99" i="32"/>
  <c r="E99" i="80" s="1"/>
  <c r="D99" i="32"/>
  <c r="D99" i="80" s="1"/>
  <c r="C99" i="32"/>
  <c r="C99" i="80" s="1"/>
  <c r="B99" i="32"/>
  <c r="B99" i="80" s="1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AD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C5" i="29"/>
  <c r="AD5" s="1"/>
  <c r="AC4" i="24"/>
  <c r="AC3" i="29"/>
  <c r="AD3" s="1"/>
  <c r="AC4" i="28"/>
  <c r="AC5" i="27"/>
  <c r="AD5" s="1"/>
  <c r="AC4" i="26"/>
  <c r="AD4" s="1"/>
  <c r="AC3"/>
  <c r="AD3" s="1"/>
  <c r="AC5" i="28"/>
  <c r="AC3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D4" i="28" l="1"/>
  <c r="AG4" s="1"/>
  <c r="AD3" i="24"/>
  <c r="AG3" s="1"/>
  <c r="AD3" i="28"/>
  <c r="AG3" s="1"/>
  <c r="AD4" i="24"/>
  <c r="AG4" s="1"/>
  <c r="AD5" i="28"/>
  <c r="AG5" s="1"/>
  <c r="AC6"/>
  <c r="AC6" i="29"/>
  <c r="AD6" s="1"/>
  <c r="AC6" i="24"/>
  <c r="AC6" i="27"/>
  <c r="AD6" s="1"/>
  <c r="AC5" i="24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D6" i="24" l="1"/>
  <c r="AG6" s="1"/>
  <c r="AD5"/>
  <c r="AG5" s="1"/>
  <c r="AD6" i="28"/>
  <c r="AG6" s="1"/>
  <c r="AC7" i="27"/>
  <c r="AD7" s="1"/>
  <c r="AC6" i="26"/>
  <c r="AD6" s="1"/>
  <c r="AC7" i="24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D7" i="24" l="1"/>
  <c r="AG7" s="1"/>
  <c r="AC8" i="27"/>
  <c r="AD8" s="1"/>
  <c r="AC7" i="28"/>
  <c r="AC8" i="24"/>
  <c r="AC7" i="26"/>
  <c r="AD7" s="1"/>
  <c r="AC8" i="28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D8" i="24" l="1"/>
  <c r="AG8" s="1"/>
  <c r="AD8" i="28"/>
  <c r="AG8" s="1"/>
  <c r="AD7"/>
  <c r="AG7" s="1"/>
  <c r="AC9" i="27"/>
  <c r="AD9" s="1"/>
  <c r="AC9" i="24"/>
  <c r="AC8" i="26"/>
  <c r="AD8" s="1"/>
  <c r="AC8" i="29"/>
  <c r="AD8" s="1"/>
  <c r="AC9" i="28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D9" i="28" l="1"/>
  <c r="AG9" s="1"/>
  <c r="AD9" i="24"/>
  <c r="AG9" s="1"/>
  <c r="AC10" i="27"/>
  <c r="AD10" s="1"/>
  <c r="AC10" i="29"/>
  <c r="AD10" s="1"/>
  <c r="AC10" i="28"/>
  <c r="AC10" i="24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D10" i="28" l="1"/>
  <c r="AG10" s="1"/>
  <c r="AD10" i="24"/>
  <c r="AG10" s="1"/>
  <c r="AC11" i="29"/>
  <c r="AD11" s="1"/>
  <c r="AC11" i="27"/>
  <c r="AD11" s="1"/>
  <c r="AC11" i="24"/>
  <c r="AC10" i="26"/>
  <c r="AD10" s="1"/>
  <c r="AC11" i="28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D11" i="28" l="1"/>
  <c r="AG11" s="1"/>
  <c r="AD11" i="24"/>
  <c r="AG11" s="1"/>
  <c r="AC12" i="29"/>
  <c r="AD12" s="1"/>
  <c r="AC12" i="24"/>
  <c r="V9" i="62"/>
  <c r="AC12" i="27"/>
  <c r="AD12" s="1"/>
  <c r="AC11" i="26"/>
  <c r="AD11" s="1"/>
  <c r="AC12" i="28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D12" i="24" l="1"/>
  <c r="AG12" s="1"/>
  <c r="AD12" i="28"/>
  <c r="AG12" s="1"/>
  <c r="AC13"/>
  <c r="AC13" i="27"/>
  <c r="AD13" s="1"/>
  <c r="AC13" i="24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D13" i="28" l="1"/>
  <c r="AG13" s="1"/>
  <c r="AD13" i="24"/>
  <c r="AG13" s="1"/>
  <c r="AC14" i="27"/>
  <c r="AD14" s="1"/>
  <c r="AC13" i="26"/>
  <c r="AD13" s="1"/>
  <c r="AC14" i="28"/>
  <c r="AC14" i="24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D14" i="28" l="1"/>
  <c r="AG14" s="1"/>
  <c r="AD14" i="24"/>
  <c r="AG14" s="1"/>
  <c r="AC15" i="29"/>
  <c r="AD15" s="1"/>
  <c r="AC15" i="24"/>
  <c r="AC14" i="26"/>
  <c r="AD14" s="1"/>
  <c r="AC15" i="27"/>
  <c r="AD15" s="1"/>
  <c r="AC15" i="28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D15" i="24" l="1"/>
  <c r="AG15" s="1"/>
  <c r="AD15" i="28"/>
  <c r="AG15" s="1"/>
  <c r="AC15" i="26"/>
  <c r="AD15" s="1"/>
  <c r="AC16" i="27"/>
  <c r="AD16" s="1"/>
  <c r="AC16" i="29"/>
  <c r="AD16" s="1"/>
  <c r="AC16" i="24"/>
  <c r="AC16" i="28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D16" i="28" l="1"/>
  <c r="AG16" s="1"/>
  <c r="AD16" i="24"/>
  <c r="AG16" s="1"/>
  <c r="AC17" i="28"/>
  <c r="AC16" i="26"/>
  <c r="AD16" s="1"/>
  <c r="AC17" i="24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D17" i="28" l="1"/>
  <c r="AG17" s="1"/>
  <c r="AD17" i="24"/>
  <c r="AG17" s="1"/>
  <c r="AC18" i="27"/>
  <c r="AD18" s="1"/>
  <c r="AC17" i="26"/>
  <c r="AD17" s="1"/>
  <c r="AC18" i="28"/>
  <c r="AC18" i="24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AD18" i="28" l="1"/>
  <c r="AG18" s="1"/>
  <c r="AD18" i="24"/>
  <c r="AG18" s="1"/>
  <c r="G16" i="63"/>
  <c r="V16" s="1"/>
  <c r="AC19" i="28"/>
  <c r="AC18" i="26"/>
  <c r="AD18" s="1"/>
  <c r="AC19" i="24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AD19" i="28" l="1"/>
  <c r="AG19" s="1"/>
  <c r="AD19" i="24"/>
  <c r="AG19" s="1"/>
  <c r="O16" i="63"/>
  <c r="AC20" i="27"/>
  <c r="AD20" s="1"/>
  <c r="AC20" i="28"/>
  <c r="AC20" i="29"/>
  <c r="AD20" s="1"/>
  <c r="AC19" i="26"/>
  <c r="AD19" s="1"/>
  <c r="G17" i="63"/>
  <c r="V17" s="1"/>
  <c r="AC20" i="24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AD20" i="24" l="1"/>
  <c r="AG20" s="1"/>
  <c r="AD20" i="28"/>
  <c r="AG20" s="1"/>
  <c r="O17" i="63"/>
  <c r="AC21" i="27"/>
  <c r="AD21" s="1"/>
  <c r="AC21" i="24"/>
  <c r="AC21" i="29"/>
  <c r="AD21" s="1"/>
  <c r="AC21" i="28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D21" i="28" l="1"/>
  <c r="AG21" s="1"/>
  <c r="AD21" i="24"/>
  <c r="AG21" s="1"/>
  <c r="AC22" i="28"/>
  <c r="AC21" i="26"/>
  <c r="AD21" s="1"/>
  <c r="AC22" i="24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D22" i="28" l="1"/>
  <c r="AG22" s="1"/>
  <c r="AD22" i="24"/>
  <c r="AG22" s="1"/>
  <c r="AC23" i="27"/>
  <c r="AD23" s="1"/>
  <c r="AC22" i="26"/>
  <c r="AD22" s="1"/>
  <c r="O20" i="61"/>
  <c r="AC23" i="24"/>
  <c r="AC23" i="29"/>
  <c r="AD23" s="1"/>
  <c r="AC23" i="28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D23" i="28" l="1"/>
  <c r="AG23" s="1"/>
  <c r="AD23" i="24"/>
  <c r="AG23" s="1"/>
  <c r="AC24" i="29"/>
  <c r="AD24" s="1"/>
  <c r="AC24" i="27"/>
  <c r="AD24" s="1"/>
  <c r="AC23" i="26"/>
  <c r="AD23" s="1"/>
  <c r="AC24" i="24"/>
  <c r="AC24" i="28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D24" i="28" l="1"/>
  <c r="AG24" s="1"/>
  <c r="AD24" i="24"/>
  <c r="AG24" s="1"/>
  <c r="AC25" i="29"/>
  <c r="AD25" s="1"/>
  <c r="AC25" i="28"/>
  <c r="AC25" i="27"/>
  <c r="AD25" s="1"/>
  <c r="AC24" i="26"/>
  <c r="AD24" s="1"/>
  <c r="AC25" i="24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AD25" i="28" l="1"/>
  <c r="AG25" s="1"/>
  <c r="AD25" i="24"/>
  <c r="AG25" s="1"/>
  <c r="V22" i="62"/>
  <c r="AC26" i="24"/>
  <c r="AC26" i="28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D26" i="24" l="1"/>
  <c r="AG26" s="1"/>
  <c r="AD26" i="28"/>
  <c r="AG26" s="1"/>
  <c r="AC27" i="24"/>
  <c r="AC27" i="29"/>
  <c r="AD27" s="1"/>
  <c r="AC27" i="27"/>
  <c r="AD27" s="1"/>
  <c r="AC27" i="28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AD27" i="24" l="1"/>
  <c r="AG27" s="1"/>
  <c r="AD27" i="28"/>
  <c r="AG27" s="1"/>
  <c r="O23" i="61"/>
  <c r="AC28" i="28"/>
  <c r="AC28" i="29"/>
  <c r="AD28" s="1"/>
  <c r="AC28" i="24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D28" i="28" l="1"/>
  <c r="AG28" s="1"/>
  <c r="AD28" i="24"/>
  <c r="AG28" s="1"/>
  <c r="AC29" i="27"/>
  <c r="AD29" s="1"/>
  <c r="AC29" i="24"/>
  <c r="AC29" i="28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D29" i="24" l="1"/>
  <c r="AG29" s="1"/>
  <c r="AD29" i="28"/>
  <c r="AG29" s="1"/>
  <c r="AC30" i="29"/>
  <c r="AD30" s="1"/>
  <c r="AC30" i="27"/>
  <c r="AD30" s="1"/>
  <c r="AC30" i="28"/>
  <c r="AC30" i="24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D30" i="28" l="1"/>
  <c r="AG30" s="1"/>
  <c r="AD30" i="24"/>
  <c r="AG30" s="1"/>
  <c r="AC31" i="27"/>
  <c r="AD31" s="1"/>
  <c r="AC31" i="24"/>
  <c r="AC30" i="26"/>
  <c r="AD30" s="1"/>
  <c r="AC31" i="29"/>
  <c r="AD31" s="1"/>
  <c r="AC31" i="28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D31" i="24" l="1"/>
  <c r="AG31" s="1"/>
  <c r="AD31" i="28"/>
  <c r="AG31" s="1"/>
  <c r="AC32" i="29"/>
  <c r="AD32" s="1"/>
  <c r="AC32" i="27"/>
  <c r="AD32" s="1"/>
  <c r="AC32" i="28"/>
  <c r="AC32" i="24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D32" i="28" l="1"/>
  <c r="AG32" s="1"/>
  <c r="AD32" i="24"/>
  <c r="AG32" s="1"/>
  <c r="AC33" i="28"/>
  <c r="AC33" i="29"/>
  <c r="AD33" s="1"/>
  <c r="AC33" i="24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D33" i="24" l="1"/>
  <c r="AG33" s="1"/>
  <c r="AD33" i="28"/>
  <c r="AG33" s="1"/>
  <c r="AC34" i="27"/>
  <c r="AD34" s="1"/>
  <c r="AC34" i="29"/>
  <c r="AD34" s="1"/>
  <c r="AC34" i="28"/>
  <c r="AC34" i="24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D34" i="28" l="1"/>
  <c r="AG34" s="1"/>
  <c r="AD34" i="24"/>
  <c r="AG34" s="1"/>
  <c r="AC35" i="27"/>
  <c r="AD35" s="1"/>
  <c r="AC35" i="29"/>
  <c r="AD35" s="1"/>
  <c r="AC35" i="24"/>
  <c r="AC34" i="26"/>
  <c r="AD34" s="1"/>
  <c r="AC35" i="28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AD35" i="28" l="1"/>
  <c r="AG35" s="1"/>
  <c r="AD35" i="24"/>
  <c r="AG35" s="1"/>
  <c r="V33" i="61"/>
  <c r="AC36" i="28"/>
  <c r="AC36" i="27"/>
  <c r="AD36" s="1"/>
  <c r="AC36" i="29"/>
  <c r="AD36" s="1"/>
  <c r="AC36" i="24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D36" i="24" l="1"/>
  <c r="AG36" s="1"/>
  <c r="AD36" i="28"/>
  <c r="AG36" s="1"/>
  <c r="AC37" i="29"/>
  <c r="AD37" s="1"/>
  <c r="AC37" i="27"/>
  <c r="AD37" s="1"/>
  <c r="AC37" i="24"/>
  <c r="AC37" i="28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D37" i="24" l="1"/>
  <c r="AG37" s="1"/>
  <c r="AD37" i="28"/>
  <c r="AG37" s="1"/>
  <c r="AC37" i="26"/>
  <c r="AD37" s="1"/>
  <c r="AC38" i="28"/>
  <c r="AO36" i="14"/>
  <c r="E36" i="62" s="1"/>
  <c r="G36" s="1"/>
  <c r="AC38" i="24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AD38" i="28" l="1"/>
  <c r="AG38" s="1"/>
  <c r="AD38" i="24"/>
  <c r="AG38" s="1"/>
  <c r="G35" i="61"/>
  <c r="V35" s="1"/>
  <c r="AC38" i="26"/>
  <c r="AD38" s="1"/>
  <c r="AC39" i="29"/>
  <c r="AD39" s="1"/>
  <c r="AC39" i="28"/>
  <c r="AC39" i="24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D39" i="24" l="1"/>
  <c r="AG39" s="1"/>
  <c r="AD39" i="28"/>
  <c r="AG39" s="1"/>
  <c r="O35" i="61"/>
  <c r="AC40" i="29"/>
  <c r="AD40" s="1"/>
  <c r="AC40" i="27"/>
  <c r="AD40" s="1"/>
  <c r="AC40" i="28"/>
  <c r="AC40" i="24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D40" i="24" l="1"/>
  <c r="AG40" s="1"/>
  <c r="AD40" i="28"/>
  <c r="AG40" s="1"/>
  <c r="AC41" i="24"/>
  <c r="AC41" i="27"/>
  <c r="AD41" s="1"/>
  <c r="AC40" i="26"/>
  <c r="AD40" s="1"/>
  <c r="AC41" i="29"/>
  <c r="AD41" s="1"/>
  <c r="AC41" i="28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D41" i="24" l="1"/>
  <c r="AG41" s="1"/>
  <c r="AD41" i="28"/>
  <c r="AG41" s="1"/>
  <c r="AC42" i="27"/>
  <c r="AD42" s="1"/>
  <c r="AC42" i="29"/>
  <c r="AD42" s="1"/>
  <c r="AC42" i="24"/>
  <c r="AC42" i="28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D42" i="24" l="1"/>
  <c r="AG42" s="1"/>
  <c r="AD42" i="28"/>
  <c r="AG42" s="1"/>
  <c r="AC43" i="27"/>
  <c r="AD43" s="1"/>
  <c r="AC43" i="29"/>
  <c r="AD43" s="1"/>
  <c r="AC43" i="28"/>
  <c r="AC43" i="24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D43" i="28" l="1"/>
  <c r="AG43" s="1"/>
  <c r="AD43" i="24"/>
  <c r="AG43" s="1"/>
  <c r="AC44" i="29"/>
  <c r="AD44" s="1"/>
  <c r="AC44" i="24"/>
  <c r="AC44" i="28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D44" i="24" l="1"/>
  <c r="AG44" s="1"/>
  <c r="AD44" i="28"/>
  <c r="AG44" s="1"/>
  <c r="AC45" i="24"/>
  <c r="AC45" i="28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AD45" i="28" l="1"/>
  <c r="AG45" s="1"/>
  <c r="AD45" i="24"/>
  <c r="AG45" s="1"/>
  <c r="V42" i="61"/>
  <c r="AC46" i="24"/>
  <c r="AC46" i="28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D46" i="24" l="1"/>
  <c r="AG46" s="1"/>
  <c r="AD46" i="28"/>
  <c r="AG46" s="1"/>
  <c r="AC47" i="29"/>
  <c r="AD47" s="1"/>
  <c r="AC47" i="24"/>
  <c r="AC46" i="26"/>
  <c r="AD46" s="1"/>
  <c r="AC47" i="27"/>
  <c r="AD47" s="1"/>
  <c r="AC47" i="28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D47" i="24" l="1"/>
  <c r="AG47" s="1"/>
  <c r="AD47" i="28"/>
  <c r="AG47" s="1"/>
  <c r="AC48" i="29"/>
  <c r="AD48" s="1"/>
  <c r="AC48" i="27"/>
  <c r="AD48" s="1"/>
  <c r="AC48" i="28"/>
  <c r="AC48" i="24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AD48" i="28" l="1"/>
  <c r="AG48" s="1"/>
  <c r="AD48" i="24"/>
  <c r="AG48" s="1"/>
  <c r="O46" i="62"/>
  <c r="AC49" i="24"/>
  <c r="AC49" i="27"/>
  <c r="AD49" s="1"/>
  <c r="AC48" i="26"/>
  <c r="AD48" s="1"/>
  <c r="AC49" i="29"/>
  <c r="AD49" s="1"/>
  <c r="AC49" i="28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D49" i="24" l="1"/>
  <c r="AG49" s="1"/>
  <c r="AD49" i="28"/>
  <c r="AG49" s="1"/>
  <c r="AC50" i="29"/>
  <c r="AD50" s="1"/>
  <c r="AC50" i="27"/>
  <c r="AD50" s="1"/>
  <c r="AC49" i="26"/>
  <c r="AD49" s="1"/>
  <c r="AC50" i="24"/>
  <c r="AC50" i="28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D50" i="28" l="1"/>
  <c r="AG50" s="1"/>
  <c r="AD50" i="24"/>
  <c r="AG50" s="1"/>
  <c r="AC51" i="28"/>
  <c r="AC51" i="29"/>
  <c r="AD51" s="1"/>
  <c r="AC51" i="24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D51" i="28" l="1"/>
  <c r="AG51" s="1"/>
  <c r="AD51" i="24"/>
  <c r="AG51" s="1"/>
  <c r="AC52" i="27"/>
  <c r="AD52" s="1"/>
  <c r="AC52" i="28"/>
  <c r="AC52" i="29"/>
  <c r="AD52" s="1"/>
  <c r="AC51" i="26"/>
  <c r="AD51" s="1"/>
  <c r="AC52" i="24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D52" i="24" l="1"/>
  <c r="AG52" s="1"/>
  <c r="AD52" i="28"/>
  <c r="AG52" s="1"/>
  <c r="AC53" i="24"/>
  <c r="AC53" i="28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D53" i="28" l="1"/>
  <c r="AG53" s="1"/>
  <c r="AD53" i="24"/>
  <c r="AG53" s="1"/>
  <c r="AC54"/>
  <c r="AC54" i="28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AD54" i="24" l="1"/>
  <c r="AG54" s="1"/>
  <c r="AD54" i="28"/>
  <c r="AG54" s="1"/>
  <c r="V52" i="61"/>
  <c r="AC55" i="27"/>
  <c r="AD55" s="1"/>
  <c r="AC55" i="28"/>
  <c r="AC55" i="29"/>
  <c r="AD55" s="1"/>
  <c r="AC55" i="24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D55" i="24" l="1"/>
  <c r="AG55" s="1"/>
  <c r="AD55" i="28"/>
  <c r="AG55" s="1"/>
  <c r="AC56" i="27"/>
  <c r="AD56" s="1"/>
  <c r="AC56" i="29"/>
  <c r="AD56" s="1"/>
  <c r="AC56" i="24"/>
  <c r="AC56" i="28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D56" i="24" l="1"/>
  <c r="AG56" s="1"/>
  <c r="AD56" i="28"/>
  <c r="AG56" s="1"/>
  <c r="AC57" i="24"/>
  <c r="AC57" i="28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D57" i="28" l="1"/>
  <c r="AG57" s="1"/>
  <c r="AD57" i="24"/>
  <c r="AG57" s="1"/>
  <c r="AC58" i="27"/>
  <c r="AD58" s="1"/>
  <c r="AC58" i="28"/>
  <c r="AC58" i="24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D58" i="28" l="1"/>
  <c r="AG58" s="1"/>
  <c r="AD58" i="24"/>
  <c r="AG58" s="1"/>
  <c r="AC59"/>
  <c r="AC59" i="28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D59" i="28" l="1"/>
  <c r="AG59" s="1"/>
  <c r="AD59" i="24"/>
  <c r="AG59" s="1"/>
  <c r="AC60" i="28"/>
  <c r="AC60" i="29"/>
  <c r="AD60" s="1"/>
  <c r="AC60" i="27"/>
  <c r="AD60" s="1"/>
  <c r="AC59" i="26"/>
  <c r="AD59" s="1"/>
  <c r="AC60" i="24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D60" i="28" l="1"/>
  <c r="AG60" s="1"/>
  <c r="AD60" i="24"/>
  <c r="AG60" s="1"/>
  <c r="AC61" i="28"/>
  <c r="AC61" i="29"/>
  <c r="AD61" s="1"/>
  <c r="AC61" i="27"/>
  <c r="AD61" s="1"/>
  <c r="AC61" i="24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D61" i="28" l="1"/>
  <c r="AG61" s="1"/>
  <c r="AD61" i="24"/>
  <c r="AG61" s="1"/>
  <c r="AC62" i="27"/>
  <c r="AD62" s="1"/>
  <c r="AC62" i="24"/>
  <c r="AC62" i="28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D62" i="24" l="1"/>
  <c r="AG62" s="1"/>
  <c r="AD62" i="28"/>
  <c r="AG62" s="1"/>
  <c r="AC63" i="27"/>
  <c r="AD63" s="1"/>
  <c r="AC63" i="29"/>
  <c r="AD63" s="1"/>
  <c r="AC63" i="24"/>
  <c r="AC62" i="26"/>
  <c r="AD62" s="1"/>
  <c r="AC63" i="28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D63" i="24" l="1"/>
  <c r="AG63" s="1"/>
  <c r="AD63" i="28"/>
  <c r="AG63" s="1"/>
  <c r="AC64" i="24"/>
  <c r="AC64" i="27"/>
  <c r="AD64" s="1"/>
  <c r="G61" i="61"/>
  <c r="O61" s="1"/>
  <c r="AC64" i="28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V59" i="61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V61" i="61" l="1"/>
  <c r="O60"/>
  <c r="AD64" i="24"/>
  <c r="AG64" s="1"/>
  <c r="AD64" i="28"/>
  <c r="AG64" s="1"/>
  <c r="AC65" i="24"/>
  <c r="AC65" i="27"/>
  <c r="AD65" s="1"/>
  <c r="AC64" i="26"/>
  <c r="AD64" s="1"/>
  <c r="AC65" i="28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D65" i="24" l="1"/>
  <c r="AG65" s="1"/>
  <c r="AD65" i="28"/>
  <c r="AG65" s="1"/>
  <c r="AC66" i="24"/>
  <c r="AC66" i="29"/>
  <c r="AD66" s="1"/>
  <c r="AC66" i="27"/>
  <c r="AD66" s="1"/>
  <c r="AC65" i="26"/>
  <c r="AD65" s="1"/>
  <c r="AC66" i="28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D66" i="24" l="1"/>
  <c r="AG66" s="1"/>
  <c r="AD66" i="28"/>
  <c r="AG66" s="1"/>
  <c r="AC67" i="29"/>
  <c r="AD67" s="1"/>
  <c r="AC67" i="27"/>
  <c r="AD67" s="1"/>
  <c r="AC66" i="26"/>
  <c r="AD66" s="1"/>
  <c r="AC67" i="24"/>
  <c r="AC67" i="28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D67" i="28" l="1"/>
  <c r="AG67" s="1"/>
  <c r="AD67" i="24"/>
  <c r="AG67" s="1"/>
  <c r="AC68" i="29"/>
  <c r="AD68" s="1"/>
  <c r="AC68" i="27"/>
  <c r="AD68" s="1"/>
  <c r="AC68" i="24"/>
  <c r="AC67" i="26"/>
  <c r="AD67" s="1"/>
  <c r="AC68" i="28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D68" i="28" l="1"/>
  <c r="AG68" s="1"/>
  <c r="AD68" i="24"/>
  <c r="AG68" s="1"/>
  <c r="AC69" i="28"/>
  <c r="AC68" i="26"/>
  <c r="AD68" s="1"/>
  <c r="AC69" i="24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D69" i="28" l="1"/>
  <c r="AG69" s="1"/>
  <c r="AD69" i="24"/>
  <c r="AG69" s="1"/>
  <c r="AC70"/>
  <c r="AC70" i="28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AD70" i="24" l="1"/>
  <c r="AG70" s="1"/>
  <c r="AD70" i="28"/>
  <c r="AG70" s="1"/>
  <c r="G69" i="61"/>
  <c r="O69" s="1"/>
  <c r="AC71" i="29"/>
  <c r="AD71" s="1"/>
  <c r="AC70" i="26"/>
  <c r="AD70" s="1"/>
  <c r="AC71" i="28"/>
  <c r="AC71" i="24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AD71" i="24" l="1"/>
  <c r="AG71" s="1"/>
  <c r="AD71" i="28"/>
  <c r="AG71" s="1"/>
  <c r="V69" i="61"/>
  <c r="AC72" i="28"/>
  <c r="AC71" i="26"/>
  <c r="AD71" s="1"/>
  <c r="AC72" i="24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D72" i="28" l="1"/>
  <c r="AG72" s="1"/>
  <c r="AD72" i="24"/>
  <c r="AG72" s="1"/>
  <c r="AC73"/>
  <c r="AC73" i="28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D73" i="28" l="1"/>
  <c r="AG73" s="1"/>
  <c r="AD73" i="24"/>
  <c r="AG73" s="1"/>
  <c r="AC74" i="28"/>
  <c r="AC73" i="26"/>
  <c r="AD73" s="1"/>
  <c r="AC74" i="27"/>
  <c r="AD74" s="1"/>
  <c r="AC74" i="24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D74" i="28" l="1"/>
  <c r="AG74" s="1"/>
  <c r="AD74" i="24"/>
  <c r="AG74" s="1"/>
  <c r="AC75" i="27"/>
  <c r="AD75" s="1"/>
  <c r="AC75" i="28"/>
  <c r="AC75" i="24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AD75" i="28" l="1"/>
  <c r="AG75" s="1"/>
  <c r="AD75" i="24"/>
  <c r="AG75" s="1"/>
  <c r="V71" i="61"/>
  <c r="AC76" i="27"/>
  <c r="AD76" s="1"/>
  <c r="AC76" i="28"/>
  <c r="AC75" i="26"/>
  <c r="AD75" s="1"/>
  <c r="AC76" i="29"/>
  <c r="AD76" s="1"/>
  <c r="AC76" i="24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D76" i="24" l="1"/>
  <c r="AG76" s="1"/>
  <c r="AD76" i="28"/>
  <c r="AG76" s="1"/>
  <c r="AC77" i="29"/>
  <c r="AD77" s="1"/>
  <c r="AC77" i="27"/>
  <c r="AD77" s="1"/>
  <c r="AC76" i="26"/>
  <c r="AD76" s="1"/>
  <c r="AC77" i="28"/>
  <c r="AC77" i="24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D77" i="24" l="1"/>
  <c r="AG77" s="1"/>
  <c r="AD77" i="28"/>
  <c r="AG77" s="1"/>
  <c r="AC77" i="26"/>
  <c r="AD77" s="1"/>
  <c r="AC78" i="24"/>
  <c r="AC78" i="28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AD78" i="28" l="1"/>
  <c r="AG78" s="1"/>
  <c r="AD78" i="24"/>
  <c r="AG78" s="1"/>
  <c r="V76" i="62"/>
  <c r="AC79" i="29"/>
  <c r="AD79" s="1"/>
  <c r="AC78" i="26"/>
  <c r="AD78" s="1"/>
  <c r="AC79" i="24"/>
  <c r="AC79" i="28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D79" i="28" l="1"/>
  <c r="AG79" s="1"/>
  <c r="AD79" i="24"/>
  <c r="AG79" s="1"/>
  <c r="AC80" i="27"/>
  <c r="AD80" s="1"/>
  <c r="AC79" i="26"/>
  <c r="AD79" s="1"/>
  <c r="AC80" i="24"/>
  <c r="AC80" i="28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D80" i="24" l="1"/>
  <c r="AG80" s="1"/>
  <c r="AD80" i="28"/>
  <c r="AG80" s="1"/>
  <c r="AC81" i="24"/>
  <c r="AC81" i="28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AD81" i="24" l="1"/>
  <c r="AG81" s="1"/>
  <c r="AD81" i="28"/>
  <c r="AG81" s="1"/>
  <c r="O78" i="63"/>
  <c r="AC82" i="29"/>
  <c r="AD82" s="1"/>
  <c r="AC82" i="27"/>
  <c r="AD82" s="1"/>
  <c r="AC82" i="24"/>
  <c r="AC82" i="28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AD82" i="28" l="1"/>
  <c r="AG82" s="1"/>
  <c r="AD82" i="24"/>
  <c r="AG82" s="1"/>
  <c r="O79" i="63"/>
  <c r="AC82" i="26"/>
  <c r="AD82" s="1"/>
  <c r="AC83" i="27"/>
  <c r="AD83" s="1"/>
  <c r="AC83" i="24"/>
  <c r="AC83" i="29"/>
  <c r="AD83" s="1"/>
  <c r="AC83" i="28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G81" i="61"/>
  <c r="O81" s="1"/>
  <c r="AM81" i="14"/>
  <c r="E81" i="6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V81" i="61" l="1"/>
  <c r="AD83" i="28"/>
  <c r="AG83" s="1"/>
  <c r="AD83" i="24"/>
  <c r="AG83" s="1"/>
  <c r="AC84" i="28"/>
  <c r="AC84" i="29"/>
  <c r="AD84" s="1"/>
  <c r="AC84" i="27"/>
  <c r="AD84" s="1"/>
  <c r="AC83" i="26"/>
  <c r="AD83" s="1"/>
  <c r="AC84" i="24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D84" i="28" l="1"/>
  <c r="AG84" s="1"/>
  <c r="AD84" i="24"/>
  <c r="AG84" s="1"/>
  <c r="AC85" i="28"/>
  <c r="AC85" i="24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D85" i="28" l="1"/>
  <c r="AG85" s="1"/>
  <c r="AD85" i="24"/>
  <c r="AG85" s="1"/>
  <c r="AC86" i="27"/>
  <c r="AD86" s="1"/>
  <c r="AC86" i="28"/>
  <c r="AC86" i="29"/>
  <c r="AD86" s="1"/>
  <c r="AC85" i="26"/>
  <c r="AD85" s="1"/>
  <c r="AC86" i="24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AD86" i="24" l="1"/>
  <c r="AG86" s="1"/>
  <c r="AD86" i="28"/>
  <c r="AG86" s="1"/>
  <c r="G83" i="62"/>
  <c r="V83" s="1"/>
  <c r="AC87" i="29"/>
  <c r="AD87" s="1"/>
  <c r="AC87" i="27"/>
  <c r="AD87" s="1"/>
  <c r="AC87" i="24"/>
  <c r="AC86" i="26"/>
  <c r="AD86" s="1"/>
  <c r="AC87" i="28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AD87" i="28" l="1"/>
  <c r="AG87" s="1"/>
  <c r="AD87" i="24"/>
  <c r="AG87" s="1"/>
  <c r="O83" i="62"/>
  <c r="O83" i="63"/>
  <c r="AC88" i="29"/>
  <c r="AD88" s="1"/>
  <c r="AC87" i="26"/>
  <c r="AD87" s="1"/>
  <c r="AC88" i="27"/>
  <c r="AD88" s="1"/>
  <c r="AC88" i="28"/>
  <c r="AC88" i="24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D88" i="24" l="1"/>
  <c r="AG88" s="1"/>
  <c r="AD88" i="28"/>
  <c r="AG88" s="1"/>
  <c r="AC89" i="24"/>
  <c r="AC89" i="29"/>
  <c r="AD89" s="1"/>
  <c r="AC89" i="27"/>
  <c r="AD89" s="1"/>
  <c r="AC88" i="26"/>
  <c r="AD88" s="1"/>
  <c r="AC89" i="28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D89" i="24" l="1"/>
  <c r="AG89" s="1"/>
  <c r="AD89" i="28"/>
  <c r="AG89" s="1"/>
  <c r="AC89" i="26"/>
  <c r="AD89" s="1"/>
  <c r="AC90" i="29"/>
  <c r="AD90" s="1"/>
  <c r="AC90" i="27"/>
  <c r="AD90" s="1"/>
  <c r="AC90" i="24"/>
  <c r="AC90" i="28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D90" i="28" l="1"/>
  <c r="AG90" s="1"/>
  <c r="AD90" i="24"/>
  <c r="AG90" s="1"/>
  <c r="AC91" i="27"/>
  <c r="AD91" s="1"/>
  <c r="AC91" i="28"/>
  <c r="AC91" i="24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D91" i="28" l="1"/>
  <c r="AG91" s="1"/>
  <c r="AD91" i="24"/>
  <c r="AG91" s="1"/>
  <c r="AC92" i="28"/>
  <c r="AC92" i="27"/>
  <c r="AD92" s="1"/>
  <c r="AC92" i="24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D92" i="28"/>
  <c r="AG92" s="1"/>
  <c r="AD92" i="24"/>
  <c r="AG92" s="1"/>
  <c r="AC93" i="29"/>
  <c r="AD93" s="1"/>
  <c r="AC93" i="28"/>
  <c r="AC93" i="27"/>
  <c r="AD93" s="1"/>
  <c r="AC92" i="26"/>
  <c r="AD92" s="1"/>
  <c r="AC93" i="24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D93" i="24" l="1"/>
  <c r="AG93" s="1"/>
  <c r="AD93" i="28"/>
  <c r="AG93" s="1"/>
  <c r="AC94"/>
  <c r="AC93" i="26"/>
  <c r="AD93" s="1"/>
  <c r="O90" i="61"/>
  <c r="AC94" i="29"/>
  <c r="AD94" s="1"/>
  <c r="AC94" i="27"/>
  <c r="AD94" s="1"/>
  <c r="AC94" i="24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AD94" i="28" l="1"/>
  <c r="AG94" s="1"/>
  <c r="AD94" i="24"/>
  <c r="AG94" s="1"/>
  <c r="G91" i="62"/>
  <c r="O91" s="1"/>
  <c r="AC95" i="29"/>
  <c r="AD95" s="1"/>
  <c r="AC95" i="27"/>
  <c r="AD95" s="1"/>
  <c r="AC95" i="28"/>
  <c r="AC95" i="24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AD95" i="24" l="1"/>
  <c r="AG95" s="1"/>
  <c r="AD95" i="28"/>
  <c r="AG95" s="1"/>
  <c r="V91" i="62"/>
  <c r="V91" i="63"/>
  <c r="AC96" i="29"/>
  <c r="AD96" s="1"/>
  <c r="AC96" i="27"/>
  <c r="AD96" s="1"/>
  <c r="AC95" i="26"/>
  <c r="AD95" s="1"/>
  <c r="AC96" i="24"/>
  <c r="AC96" i="28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D96" i="24" l="1"/>
  <c r="AG96" s="1"/>
  <c r="AD96" i="28"/>
  <c r="AG96" s="1"/>
  <c r="AC97" i="27"/>
  <c r="AD97" s="1"/>
  <c r="AC97" i="28"/>
  <c r="AC97" i="24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AD97" i="28" l="1"/>
  <c r="AG97" s="1"/>
  <c r="AD97" i="24"/>
  <c r="AG97" s="1"/>
  <c r="N98"/>
  <c r="AC98" s="1"/>
  <c r="N98" i="29"/>
  <c r="AC98" i="27"/>
  <c r="AD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D98" i="24" l="1"/>
  <c r="AG98" s="1"/>
  <c r="AC98" i="28"/>
  <c r="AC98" i="29"/>
  <c r="AD98" s="1"/>
  <c r="M98" i="26"/>
  <c r="AC98" s="1"/>
  <c r="AD98" s="1"/>
  <c r="T99" i="52"/>
  <c r="O95" i="63"/>
  <c r="G95" i="61"/>
  <c r="V95" s="1"/>
  <c r="G96"/>
  <c r="V96" s="1"/>
  <c r="G96" i="63"/>
  <c r="O96" s="1"/>
  <c r="O96" i="62"/>
  <c r="V96"/>
  <c r="G95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V96" i="63" l="1"/>
  <c r="AD98" i="28"/>
  <c r="AG98" s="1"/>
  <c r="M99" i="26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<sst xmlns="http://schemas.openxmlformats.org/spreadsheetml/2006/main" count="9550" uniqueCount="650">
  <si>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</si>
  <si>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</si>
  <si>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</si>
  <si>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</si>
  <si>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</si>
  <si>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</si>
  <si>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</si>
  <si>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</si>
  <si>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</si>
  <si>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</si>
  <si>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</si>
  <si>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</si>
  <si>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</si>
  <si>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</si>
  <si>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</si>
  <si>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</si>
  <si>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</si>
  <si>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</si>
  <si>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</si>
  <si>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</si>
  <si>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</si>
  <si>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</si>
  <si>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</si>
  <si>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</si>
  <si>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</si>
  <si>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</si>
  <si>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</si>
  <si>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</si>
  <si>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</si>
  <si>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</si>
  <si>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</si>
  <si>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</si>
  <si>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</si>
  <si>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</si>
  <si>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</si>
  <si>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</si>
  <si>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</si>
  <si>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</si>
  <si>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</si>
  <si>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</si>
  <si>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</si>
  <si>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</si>
  <si>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</si>
  <si>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</si>
  <si>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</si>
  <si>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</si>
  <si>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</si>
  <si>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</si>
  <si>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</si>
  <si>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</si>
  <si>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</si>
  <si>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</si>
  <si>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</si>
  <si>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</si>
  <si>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</si>
  <si>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</si>
  <si>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</si>
  <si>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</si>
  <si>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</si>
  <si>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</si>
  <si>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</si>
  <si>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</si>
  <si>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</si>
  <si>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</si>
  <si>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</si>
  <si>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</si>
  <si>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</si>
  <si>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</si>
  <si>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</si>
  <si>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</si>
  <si>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</si>
  <si>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</si>
  <si>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</si>
  <si>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</si>
  <si>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</si>
  <si>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</si>
  <si>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</si>
  <si>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</si>
  <si>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</si>
  <si>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</si>
  <si>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</si>
  <si>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</si>
  <si>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</si>
  <si>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</si>
  <si>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</si>
  <si>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</si>
  <si>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</si>
  <si>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</si>
  <si>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</si>
  <si>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</si>
  <si>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</si>
  <si>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</si>
  <si>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</si>
  <si>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</si>
  <si>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</si>
  <si>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</si>
  <si>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</si>
  <si>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</si>
  <si>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</si>
  <si>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</si>
  <si>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</si>
  <si>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</si>
  <si>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</si>
  <si>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</si>
  <si>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</si>
  <si>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</si>
  <si>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</si>
  <si>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</si>
  <si>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</si>
  <si>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</si>
  <si>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</si>
  <si>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</si>
  <si>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</si>
  <si>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</si>
  <si>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</si>
  <si>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</si>
  <si>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</si>
  <si>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</si>
  <si>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</si>
  <si>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</si>
  <si>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</si>
  <si>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</si>
  <si>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</si>
  <si>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</si>
  <si>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</si>
  <si>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</si>
  <si>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</si>
  <si>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</si>
  <si>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</si>
  <si>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</si>
  <si>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</si>
  <si>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</si>
  <si>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</si>
  <si>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</si>
  <si>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</si>
  <si>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</si>
  <si>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</si>
  <si>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</si>
  <si>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</si>
  <si>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</si>
  <si>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</si>
  <si>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</si>
  <si>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</si>
  <si>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</si>
  <si>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</si>
  <si>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</si>
  <si>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</si>
  <si>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</si>
  <si>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</si>
  <si>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</si>
  <si>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</si>
  <si>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</si>
  <si>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</si>
  <si>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</si>
  <si>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</si>
  <si>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</si>
  <si>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</si>
  <si>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</si>
  <si>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</si>
  <si>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</si>
  <si>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</si>
  <si>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</si>
  <si>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</si>
  <si>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</si>
  <si>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</si>
  <si>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</si>
  <si>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</si>
  <si>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</si>
  <si>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</si>
  <si>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</si>
  <si>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</si>
  <si>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</si>
  <si>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</si>
  <si>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</si>
  <si>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</si>
  <si>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</si>
  <si>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</si>
  <si>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</si>
  <si>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</si>
  <si>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</si>
  <si>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</si>
  <si>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</si>
  <si>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</si>
  <si>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</si>
  <si>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</si>
  <si>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</si>
  <si>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</si>
  <si>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</si>
  <si>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</si>
  <si>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</si>
  <si>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</si>
  <si>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</si>
  <si>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</si>
  <si>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</si>
  <si>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</si>
  <si>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</si>
  <si>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</si>
  <si>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</si>
  <si>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</si>
  <si>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</si>
  <si>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</si>
  <si>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</si>
  <si>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</si>
  <si>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</si>
  <si>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</si>
  <si>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</si>
  <si>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</si>
  <si>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</si>
  <si>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</si>
  <si>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</si>
  <si>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</si>
  <si>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</si>
  <si>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</si>
  <si>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</si>
  <si>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</si>
  <si>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</si>
  <si>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</si>
  <si>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</si>
  <si>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</si>
  <si>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</si>
  <si>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</si>
  <si>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</si>
  <si>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</si>
  <si>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</si>
  <si>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</si>
  <si>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</si>
  <si>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</si>
  <si>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</si>
  <si>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</si>
  <si>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</si>
  <si>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</si>
  <si>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</si>
  <si>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</si>
  <si>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</si>
  <si>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</si>
  <si>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</si>
  <si>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</si>
  <si>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</si>
  <si>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</si>
  <si>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</si>
  <si>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</si>
  <si>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</si>
  <si>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</si>
  <si>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</si>
  <si>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</si>
  <si>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</si>
  <si>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</si>
  <si>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</si>
  <si>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</si>
  <si>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</si>
  <si>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</si>
  <si>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</si>
  <si>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</si>
  <si>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</si>
  <si>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</si>
  <si>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</si>
  <si>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</si>
  <si>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</si>
  <si>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</si>
  <si>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</si>
  <si>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</si>
  <si>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</si>
  <si>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</si>
  <si>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</si>
  <si>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</si>
  <si>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</si>
  <si>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</si>
  <si>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</si>
  <si>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</si>
  <si>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</si>
  <si>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</si>
  <si>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</si>
  <si>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</si>
  <si>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</si>
  <si>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</si>
  <si>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</si>
  <si>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</si>
  <si>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</si>
  <si>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</si>
  <si>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</si>
  <si>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</si>
  <si>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</si>
  <si>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</si>
  <si>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</si>
  <si>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</si>
  <si>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</si>
  <si>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</si>
  <si>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</si>
  <si>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</si>
  <si>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</si>
  <si>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</si>
  <si>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</si>
  <si>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</si>
  <si>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</si>
  <si>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</si>
  <si>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</si>
  <si>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</si>
  <si>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</si>
  <si>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</si>
  <si>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</si>
  <si>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</si>
  <si>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</si>
  <si>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</si>
  <si>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</si>
  <si>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</si>
  <si>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</si>
  <si>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</si>
  <si>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</si>
  <si>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</si>
  <si>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</si>
  <si>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</si>
  <si>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</si>
  <si>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</si>
  <si>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</si>
  <si>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</si>
  <si>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</si>
  <si>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</si>
  <si>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</si>
  <si>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</si>
  <si>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</si>
  <si>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</si>
  <si>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</si>
  <si>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</si>
  <si>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</si>
  <si>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</si>
  <si>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</si>
  <si>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</si>
  <si>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</si>
  <si>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</si>
  <si>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</si>
  <si>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</si>
  <si>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</si>
  <si>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</si>
  <si>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</si>
  <si>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</si>
  <si>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</si>
  <si>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</si>
  <si>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</si>
  <si>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</si>
  <si>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</si>
  <si>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</si>
  <si>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</si>
  <si>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</si>
  <si>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</si>
  <si>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</si>
  <si>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</si>
  <si>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</si>
  <si>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</si>
  <si>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</si>
  <si>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</si>
  <si>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</si>
  <si>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</si>
  <si>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</si>
  <si>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</si>
  <si>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</si>
  <si>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</si>
  <si>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</si>
  <si>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</si>
  <si>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</si>
  <si>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</si>
  <si>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</si>
  <si>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</si>
  <si>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</si>
  <si>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</si>
  <si>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</si>
  <si>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</si>
  <si>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</si>
  <si>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</si>
  <si>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</si>
  <si>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</si>
  <si>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</si>
  <si>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</si>
  <si>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</si>
  <si>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</si>
  <si>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</si>
  <si>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</si>
  <si>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</si>
  <si>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</si>
  <si>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</si>
  <si>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</si>
  <si>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</si>
  <si>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</si>
  <si>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</si>
  <si>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</si>
  <si>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</si>
  <si>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</si>
  <si>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</si>
  <si>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</si>
  <si>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</si>
  <si>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</si>
  <si>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</si>
  <si>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</si>
  <si>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</si>
  <si>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</si>
  <si>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</si>
  <si>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</si>
  <si>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</si>
  <si>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</si>
  <si>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</si>
  <si>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</si>
  <si>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</si>
  <si>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</si>
  <si>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</si>
  <si>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</si>
  <si>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</si>
  <si>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</si>
  <si>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</si>
  <si>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</si>
  <si>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</si>
  <si>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</si>
  <si>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</si>
  <si>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</si>
  <si>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</si>
  <si>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</si>
  <si>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</si>
  <si>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</si>
  <si>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</si>
  <si>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</si>
  <si>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</si>
  <si>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</si>
  <si>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</si>
  <si>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</si>
  <si>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</si>
  <si>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</si>
  <si>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</si>
  <si>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</si>
  <si>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</si>
  <si>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</si>
  <si>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</si>
  <si>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</si>
  <si>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</si>
  <si>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</si>
  <si>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</si>
  <si>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</si>
  <si>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</si>
  <si>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</si>
  <si>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</si>
  <si>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</si>
  <si>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</si>
  <si>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</si>
  <si>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</si>
  <si>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</si>
  <si>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</si>
  <si>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</si>
  <si>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</si>
  <si>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</si>
  <si>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</si>
  <si>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</si>
  <si>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</si>
  <si>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</si>
  <si>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</si>
  <si>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</si>
  <si>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</si>
  <si>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</si>
  <si>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</si>
  <si>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</si>
  <si>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</si>
  <si>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</si>
  <si>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</si>
  <si>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</si>
  <si>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</si>
  <si>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</si>
  <si>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</si>
  <si>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</si>
  <si>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</si>
  <si>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</si>
  <si>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</si>
  <si>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</si>
  <si>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</si>
  <si>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</si>
  <si>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</si>
  <si>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</si>
  <si>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</si>
  <si>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</si>
  <si>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</si>
  <si>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</si>
  <si>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</si>
  <si>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</si>
  <si>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</si>
  <si>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</si>
  <si>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</si>
  <si>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</si>
  <si>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</si>
  <si>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</si>
  <si>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</si>
  <si>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</si>
  <si>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</si>
  <si>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</si>
  <si>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</si>
  <si>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</si>
  <si>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</si>
  <si>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</si>
  <si>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</si>
  <si>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NR/01102023/31052040/LT-31</t>
  </si>
  <si>
    <t>NR/01102023/30042040/GNA_LT_35</t>
  </si>
  <si>
    <t>NR/01102023/30042040/GNA_LT_36</t>
  </si>
  <si>
    <t>NR/01102023/19072037/LT-05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</si>
  <si>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</si>
  <si>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</si>
  <si>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</si>
  <si>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</si>
  <si>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</si>
  <si>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</si>
  <si>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</si>
  <si>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</si>
  <si>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</si>
  <si>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</si>
  <si>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</si>
  <si>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</si>
  <si>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</si>
  <si>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</si>
  <si>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</si>
  <si>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</si>
  <si>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</si>
  <si>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</si>
  <si>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</si>
  <si>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</si>
  <si>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</si>
  <si>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</si>
  <si>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</si>
  <si>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From 01.11.2023</t>
  </si>
  <si>
    <t>HPX Purchase</t>
  </si>
  <si>
    <t>HPX    Sale</t>
  </si>
  <si>
    <t>BSES Rajdhani Power Ltd</t>
  </si>
  <si>
    <t>Implemented</t>
  </si>
  <si>
    <t>Diff</t>
  </si>
  <si>
    <t>Grand Diff</t>
  </si>
  <si>
    <t>RTM_HPX Purchase</t>
  </si>
  <si>
    <t>RTM_HPX    Sale</t>
  </si>
  <si>
    <t>w.e.f 01.04.2024</t>
  </si>
  <si>
    <t>Meja TPS</t>
  </si>
  <si>
    <t>NR/01042024/31072024/LT_MEJA_DELHI</t>
  </si>
  <si>
    <t>NR/01042024/23072042/NR/01102023/23072042/L_NR_2012_04</t>
  </si>
  <si>
    <t>BAWANA_RLNG</t>
  </si>
  <si>
    <t>VAE_NR</t>
  </si>
  <si>
    <t>IPGCL</t>
  </si>
  <si>
    <t>PPCL_CCPP</t>
  </si>
  <si>
    <t>87IS2024/06/21</t>
  </si>
  <si>
    <t>Nagaland_Ben</t>
  </si>
  <si>
    <t>NR/2024/19918/A/22749</t>
  </si>
  <si>
    <t>TANGEDCO</t>
  </si>
  <si>
    <t>NR/2024/19757/A/22764</t>
  </si>
  <si>
    <t>PPGCL</t>
  </si>
  <si>
    <t>NR/2024/20598/A/22417</t>
  </si>
  <si>
    <t>ACBIL</t>
  </si>
  <si>
    <t>NR/2024/20599/A/22416</t>
  </si>
  <si>
    <t>JPL-2</t>
  </si>
  <si>
    <t>NR/2024/19355/A/22860</t>
  </si>
  <si>
    <t>SHPPBPL</t>
  </si>
  <si>
    <t>NR/2024/20516/A/22463</t>
  </si>
  <si>
    <t>SEIL</t>
  </si>
  <si>
    <t>NR/2024/19432/A/22766</t>
  </si>
  <si>
    <t>NR/2024/20513/A/22465</t>
  </si>
  <si>
    <t>HP</t>
  </si>
  <si>
    <t>NR/2024/20050/A/22691</t>
  </si>
  <si>
    <t>NR/2024/20141/A/22462</t>
  </si>
  <si>
    <t>SIMHAPURI</t>
  </si>
  <si>
    <t>NR/2024/19760/A/22412</t>
  </si>
  <si>
    <t>GOA_Beneficiary</t>
  </si>
  <si>
    <t>NR/2024/19642/A/22798</t>
  </si>
  <si>
    <t>NR/2024/20572/A/22757</t>
  </si>
  <si>
    <t>IND_BHARAT</t>
  </si>
  <si>
    <t>NR/2024/20554/A/22334</t>
  </si>
  <si>
    <t>JSWEL MSEB</t>
  </si>
  <si>
    <t>NR/2024/20553/A/22306</t>
  </si>
  <si>
    <t>NR/2024/20048/A/22692</t>
  </si>
  <si>
    <t>JPL_DHULE</t>
  </si>
  <si>
    <t>NR/2024/20037/A/22414</t>
  </si>
  <si>
    <t>AEML</t>
  </si>
  <si>
    <t>NR/2024/19640/A/22801</t>
  </si>
  <si>
    <t>UTTARAKHAND</t>
  </si>
  <si>
    <t>NR/2024/19978/A/22751</t>
  </si>
  <si>
    <t>NHCPL_HP</t>
  </si>
  <si>
    <t>NR/2024/19683/A/22343</t>
  </si>
  <si>
    <t>RUVNL</t>
  </si>
  <si>
    <t>NR/2024/19588/A/22475</t>
  </si>
  <si>
    <t>NR/2024/20212/A/22459</t>
  </si>
  <si>
    <t>NR/2024/19791/A/22753</t>
  </si>
  <si>
    <t>JSWEL</t>
  </si>
  <si>
    <t>NR/2024/20552/A/22307</t>
  </si>
  <si>
    <t>BALCO</t>
  </si>
  <si>
    <t>NR/2024/20851/C</t>
  </si>
  <si>
    <t>APL_Raipur TPP</t>
  </si>
  <si>
    <t>NR/2024/19475/A/22665</t>
  </si>
  <si>
    <t>HP-GOVT</t>
  </si>
  <si>
    <t>NR/2024/19988/A/22413</t>
  </si>
  <si>
    <t>IEPLBELA2022</t>
  </si>
  <si>
    <t>NR/2024/19966/A/22433</t>
  </si>
  <si>
    <t>JP BINA</t>
  </si>
  <si>
    <t>NR/2024/19699/A/22767</t>
  </si>
  <si>
    <t>SEILP2</t>
  </si>
  <si>
    <t>NR/2024/20597/A/22690</t>
  </si>
  <si>
    <t>RKM_POWER</t>
  </si>
  <si>
    <t>NR/2024/20558/A/22759</t>
  </si>
  <si>
    <t>NR/2024/20130/A/22646</t>
  </si>
  <si>
    <t>KWHEP</t>
  </si>
  <si>
    <t>NR/2024/20854/C</t>
  </si>
  <si>
    <t>NR/2024/20515/A/22464</t>
  </si>
  <si>
    <t>NR/2024/20142/A/22461</t>
  </si>
  <si>
    <t>KAMENG</t>
  </si>
  <si>
    <t>NR/2024/20837/C</t>
  </si>
  <si>
    <t>NR/2024/20211/A/22458</t>
  </si>
  <si>
    <t>NR/2024/20109/A/22859</t>
  </si>
  <si>
    <t>A_A_Energy_MH_Bio</t>
  </si>
  <si>
    <t>NR/2024/20090/A/22310</t>
  </si>
  <si>
    <t>SOLAPUR_SOLAR</t>
  </si>
  <si>
    <t>NR/2024/20836/C</t>
  </si>
  <si>
    <t>KSEB</t>
  </si>
  <si>
    <t>NR/2024/19919/A/22747</t>
  </si>
  <si>
    <t>SORANG_HEP</t>
  </si>
  <si>
    <t>NR/2024/20838/C</t>
  </si>
  <si>
    <t>NR/2024/20537/A/22858</t>
  </si>
  <si>
    <t>NR/2024/19637/A/22437</t>
  </si>
  <si>
    <t>GBHHPL</t>
  </si>
  <si>
    <t>NR/2024/20524/A/22696</t>
  </si>
  <si>
    <t>NR/2024/20144/A/22460</t>
  </si>
  <si>
    <t>NR/2024/20560/A/22758</t>
  </si>
  <si>
    <t>NR/2024/20540/A/22192</t>
  </si>
  <si>
    <t>SKS Raigarh</t>
  </si>
  <si>
    <t>NR/2024/20557/A/22760</t>
  </si>
  <si>
    <t>NR/2024/20041/A/22687</t>
  </si>
  <si>
    <t>NR/2024/20786/C</t>
  </si>
  <si>
    <t>ITCWIND</t>
  </si>
  <si>
    <t>NR/2024/19779/A/22397</t>
  </si>
  <si>
    <t>NR/01062024/30062024/1000011195-SIEL-BRPL(DISCOM)</t>
  </si>
  <si>
    <t>NR/01062024/30062024/R2</t>
  </si>
  <si>
    <t>NR/01062024/30062024/1000011017-PPGCL-BRPL</t>
  </si>
  <si>
    <t>CHANJUII</t>
  </si>
  <si>
    <t>NR/01042024/30062024/NOC/HPSLDC/NR/2024/41758</t>
  </si>
  <si>
    <t>Assam_Ben</t>
  </si>
  <si>
    <t>NR/21062024/21062024/IEX_240620-01227</t>
  </si>
  <si>
    <t>NR/01062024/30062024/1000011034-ACBL-BRPL</t>
  </si>
  <si>
    <t>MPL</t>
  </si>
  <si>
    <t>NR/01102023/23072042/L_NR_2012_04</t>
  </si>
  <si>
    <t>NR/01062024/30062024/IIPL/(JPL(TM)-BRPL)/BRPLT-169/24-25/1</t>
  </si>
  <si>
    <t>NR/01062024/30062024/8588/OAN/GMRETL/GPHHPPL-BRPL</t>
  </si>
  <si>
    <t>NR/01062024/30062024/IEPL01</t>
  </si>
  <si>
    <t>Arunachal_Ben</t>
  </si>
  <si>
    <t>NR/01062024/30062024/APPCPL/180/F25/GNA/12300</t>
  </si>
  <si>
    <t>NR/01062024/30062024/JPL-BRPL(PTC)GNA</t>
  </si>
  <si>
    <t>NR/16062024/30062024/1000011196-KWHPS-BRPL(DISCOM)</t>
  </si>
  <si>
    <t>DELHI</t>
  </si>
  <si>
    <t>NR/01102023/25122043/GNA_MEJA_DELHI</t>
  </si>
  <si>
    <t>NR/20062024/30062024/1000011400-GOHP-BRPL(DISCOM)</t>
  </si>
  <si>
    <t>JITPL</t>
  </si>
  <si>
    <t xml:space="preserve">NR/01062024/30062024/NDMC/D-46/EE(Power)/2024 </t>
  </si>
  <si>
    <t>SBSRPC11PL_BKN</t>
  </si>
  <si>
    <t>NR/01102023/02012046/L_NR_2021_17</t>
  </si>
  <si>
    <t>East_Delhi_Waste_Processing_Company_Limited_(EDWPCL)</t>
  </si>
  <si>
    <t>DELHI-MEJA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</si>
</sst>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43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7" fillId="0" borderId="22" xfId="0" applyFont="1" applyBorder="1" applyAlignment="1">
      <alignment horizontal="center"/>
    </xf>
    <xf numFmtId="0" fontId="7" fillId="8" borderId="22" xfId="0" applyFont="1" applyFill="1" applyBorder="1" applyAlignment="1">
      <alignment horizontal="center"/>
    </xf>
    <xf numFmtId="1" fontId="0" fillId="0" borderId="22" xfId="0" applyNumberFormat="1" applyBorder="1" applyAlignment="1">
      <alignment horizontal="center"/>
    </xf>
    <xf numFmtId="1" fontId="0" fillId="8" borderId="22" xfId="0" applyNumberFormat="1" applyFill="1" applyBorder="1" applyAlignment="1">
      <alignment horizontal="center"/>
    </xf>
    <xf numFmtId="0" fontId="1" fillId="27" borderId="0" xfId="1" applyFill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  <xf numFmtId="0" fontId="7" fillId="0" borderId="22" xfId="0" applyFont="1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externalLink" Target="externalLinks/externalLink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3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290</v>
          </cell>
          <cell r="C5">
            <v>0</v>
          </cell>
          <cell r="D5">
            <v>0</v>
          </cell>
          <cell r="E5">
            <v>0</v>
          </cell>
          <cell r="H5">
            <v>290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290</v>
          </cell>
          <cell r="C6">
            <v>0</v>
          </cell>
          <cell r="D6">
            <v>0</v>
          </cell>
          <cell r="E6">
            <v>0</v>
          </cell>
          <cell r="H6">
            <v>290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290</v>
          </cell>
          <cell r="C7">
            <v>0</v>
          </cell>
          <cell r="D7">
            <v>0</v>
          </cell>
          <cell r="E7">
            <v>0</v>
          </cell>
          <cell r="H7">
            <v>290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290</v>
          </cell>
          <cell r="C8">
            <v>0</v>
          </cell>
          <cell r="D8">
            <v>0</v>
          </cell>
          <cell r="E8">
            <v>0</v>
          </cell>
          <cell r="H8">
            <v>290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290</v>
          </cell>
          <cell r="C9">
            <v>0</v>
          </cell>
          <cell r="D9">
            <v>0</v>
          </cell>
          <cell r="E9">
            <v>0</v>
          </cell>
          <cell r="H9">
            <v>290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290</v>
          </cell>
          <cell r="C10">
            <v>0</v>
          </cell>
          <cell r="D10">
            <v>0</v>
          </cell>
          <cell r="E10">
            <v>0</v>
          </cell>
          <cell r="H10">
            <v>290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290</v>
          </cell>
          <cell r="C11">
            <v>0</v>
          </cell>
          <cell r="D11">
            <v>0</v>
          </cell>
          <cell r="E11">
            <v>0</v>
          </cell>
          <cell r="H11">
            <v>290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290</v>
          </cell>
          <cell r="C12">
            <v>0</v>
          </cell>
          <cell r="D12">
            <v>0</v>
          </cell>
          <cell r="E12">
            <v>0</v>
          </cell>
          <cell r="H12">
            <v>290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290</v>
          </cell>
          <cell r="C13">
            <v>0</v>
          </cell>
          <cell r="D13">
            <v>0</v>
          </cell>
          <cell r="E13">
            <v>0</v>
          </cell>
          <cell r="H13">
            <v>290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290</v>
          </cell>
          <cell r="C14">
            <v>0</v>
          </cell>
          <cell r="D14">
            <v>0</v>
          </cell>
          <cell r="E14">
            <v>0</v>
          </cell>
          <cell r="H14">
            <v>290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290</v>
          </cell>
          <cell r="C15">
            <v>0</v>
          </cell>
          <cell r="D15">
            <v>0</v>
          </cell>
          <cell r="E15">
            <v>0</v>
          </cell>
          <cell r="H15">
            <v>290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290</v>
          </cell>
          <cell r="C16">
            <v>0</v>
          </cell>
          <cell r="D16">
            <v>0</v>
          </cell>
          <cell r="E16">
            <v>0</v>
          </cell>
          <cell r="H16">
            <v>290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290</v>
          </cell>
          <cell r="C17">
            <v>0</v>
          </cell>
          <cell r="D17">
            <v>0</v>
          </cell>
          <cell r="E17">
            <v>0</v>
          </cell>
          <cell r="H17">
            <v>290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290</v>
          </cell>
          <cell r="C18">
            <v>0</v>
          </cell>
          <cell r="D18">
            <v>0</v>
          </cell>
          <cell r="E18">
            <v>0</v>
          </cell>
          <cell r="H18">
            <v>290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290</v>
          </cell>
          <cell r="C19">
            <v>0</v>
          </cell>
          <cell r="D19">
            <v>0</v>
          </cell>
          <cell r="E19">
            <v>0</v>
          </cell>
          <cell r="H19">
            <v>290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290</v>
          </cell>
          <cell r="C20">
            <v>0</v>
          </cell>
          <cell r="D20">
            <v>0</v>
          </cell>
          <cell r="E20">
            <v>0</v>
          </cell>
          <cell r="H20">
            <v>290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290</v>
          </cell>
          <cell r="C21">
            <v>0</v>
          </cell>
          <cell r="D21">
            <v>0</v>
          </cell>
          <cell r="E21">
            <v>0</v>
          </cell>
          <cell r="H21">
            <v>290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290</v>
          </cell>
          <cell r="C22">
            <v>0</v>
          </cell>
          <cell r="D22">
            <v>0</v>
          </cell>
          <cell r="E22">
            <v>0</v>
          </cell>
          <cell r="H22">
            <v>290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290</v>
          </cell>
          <cell r="C23">
            <v>0</v>
          </cell>
          <cell r="D23">
            <v>0</v>
          </cell>
          <cell r="E23">
            <v>0</v>
          </cell>
          <cell r="H23">
            <v>290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290</v>
          </cell>
          <cell r="C24">
            <v>0</v>
          </cell>
          <cell r="D24">
            <v>0</v>
          </cell>
          <cell r="E24">
            <v>0</v>
          </cell>
          <cell r="H24">
            <v>290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290</v>
          </cell>
          <cell r="C25">
            <v>0</v>
          </cell>
          <cell r="D25">
            <v>0</v>
          </cell>
          <cell r="E25">
            <v>0</v>
          </cell>
          <cell r="H25">
            <v>290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290</v>
          </cell>
          <cell r="C26">
            <v>0</v>
          </cell>
          <cell r="D26">
            <v>0</v>
          </cell>
          <cell r="E26">
            <v>0</v>
          </cell>
          <cell r="H26">
            <v>290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290</v>
          </cell>
          <cell r="C27">
            <v>0</v>
          </cell>
          <cell r="D27">
            <v>0</v>
          </cell>
          <cell r="E27">
            <v>0</v>
          </cell>
          <cell r="H27">
            <v>290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290</v>
          </cell>
          <cell r="C28">
            <v>0</v>
          </cell>
          <cell r="D28">
            <v>0</v>
          </cell>
          <cell r="E28">
            <v>0</v>
          </cell>
          <cell r="H28">
            <v>290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290</v>
          </cell>
          <cell r="C29">
            <v>0</v>
          </cell>
          <cell r="D29">
            <v>0</v>
          </cell>
          <cell r="E29">
            <v>0</v>
          </cell>
          <cell r="H29">
            <v>290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290</v>
          </cell>
          <cell r="C30">
            <v>0</v>
          </cell>
          <cell r="D30">
            <v>0</v>
          </cell>
          <cell r="E30">
            <v>0</v>
          </cell>
          <cell r="H30">
            <v>290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290</v>
          </cell>
          <cell r="C31">
            <v>0</v>
          </cell>
          <cell r="D31">
            <v>0</v>
          </cell>
          <cell r="E31">
            <v>0</v>
          </cell>
          <cell r="H31">
            <v>290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290</v>
          </cell>
          <cell r="C32">
            <v>0</v>
          </cell>
          <cell r="D32">
            <v>0</v>
          </cell>
          <cell r="E32">
            <v>0</v>
          </cell>
          <cell r="H32">
            <v>290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290</v>
          </cell>
          <cell r="C33">
            <v>0</v>
          </cell>
          <cell r="D33">
            <v>0</v>
          </cell>
          <cell r="E33">
            <v>0</v>
          </cell>
          <cell r="H33">
            <v>290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290</v>
          </cell>
          <cell r="C34">
            <v>0</v>
          </cell>
          <cell r="D34">
            <v>0</v>
          </cell>
          <cell r="E34">
            <v>0</v>
          </cell>
          <cell r="H34">
            <v>290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290</v>
          </cell>
          <cell r="C35">
            <v>0</v>
          </cell>
          <cell r="D35">
            <v>0</v>
          </cell>
          <cell r="E35">
            <v>0</v>
          </cell>
          <cell r="H35">
            <v>290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290</v>
          </cell>
          <cell r="C36">
            <v>0</v>
          </cell>
          <cell r="D36">
            <v>0</v>
          </cell>
          <cell r="E36">
            <v>0</v>
          </cell>
          <cell r="H36">
            <v>290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290</v>
          </cell>
          <cell r="C37">
            <v>0</v>
          </cell>
          <cell r="D37">
            <v>0</v>
          </cell>
          <cell r="E37">
            <v>0</v>
          </cell>
          <cell r="H37">
            <v>290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290</v>
          </cell>
          <cell r="C38">
            <v>0</v>
          </cell>
          <cell r="D38">
            <v>0</v>
          </cell>
          <cell r="E38">
            <v>0</v>
          </cell>
          <cell r="H38">
            <v>290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290</v>
          </cell>
          <cell r="C39">
            <v>0</v>
          </cell>
          <cell r="D39">
            <v>0</v>
          </cell>
          <cell r="E39">
            <v>0</v>
          </cell>
          <cell r="H39">
            <v>290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290</v>
          </cell>
          <cell r="C40">
            <v>0</v>
          </cell>
          <cell r="D40">
            <v>0</v>
          </cell>
          <cell r="E40">
            <v>0</v>
          </cell>
          <cell r="H40">
            <v>290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290</v>
          </cell>
          <cell r="C41">
            <v>0</v>
          </cell>
          <cell r="D41">
            <v>0</v>
          </cell>
          <cell r="E41">
            <v>0</v>
          </cell>
          <cell r="H41">
            <v>290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290</v>
          </cell>
          <cell r="C42">
            <v>0</v>
          </cell>
          <cell r="D42">
            <v>0</v>
          </cell>
          <cell r="E42">
            <v>0</v>
          </cell>
          <cell r="H42">
            <v>290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290</v>
          </cell>
          <cell r="C43">
            <v>0</v>
          </cell>
          <cell r="D43">
            <v>0</v>
          </cell>
          <cell r="E43">
            <v>0</v>
          </cell>
          <cell r="H43">
            <v>290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290</v>
          </cell>
          <cell r="C44">
            <v>0</v>
          </cell>
          <cell r="D44">
            <v>0</v>
          </cell>
          <cell r="E44">
            <v>0</v>
          </cell>
          <cell r="H44">
            <v>290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290</v>
          </cell>
          <cell r="C45">
            <v>0</v>
          </cell>
          <cell r="D45">
            <v>0</v>
          </cell>
          <cell r="E45">
            <v>0</v>
          </cell>
          <cell r="H45">
            <v>290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290</v>
          </cell>
          <cell r="C46">
            <v>0</v>
          </cell>
          <cell r="D46">
            <v>0</v>
          </cell>
          <cell r="E46">
            <v>0</v>
          </cell>
          <cell r="H46">
            <v>290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290</v>
          </cell>
          <cell r="C47">
            <v>0</v>
          </cell>
          <cell r="D47">
            <v>0</v>
          </cell>
          <cell r="E47">
            <v>0</v>
          </cell>
          <cell r="H47">
            <v>290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290</v>
          </cell>
          <cell r="C48">
            <v>0</v>
          </cell>
          <cell r="D48">
            <v>0</v>
          </cell>
          <cell r="E48">
            <v>0</v>
          </cell>
          <cell r="H48">
            <v>290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290</v>
          </cell>
          <cell r="C49">
            <v>0</v>
          </cell>
          <cell r="D49">
            <v>0</v>
          </cell>
          <cell r="E49">
            <v>0</v>
          </cell>
          <cell r="H49">
            <v>290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290</v>
          </cell>
          <cell r="C50">
            <v>0</v>
          </cell>
          <cell r="D50">
            <v>0</v>
          </cell>
          <cell r="E50">
            <v>0</v>
          </cell>
          <cell r="H50">
            <v>290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290</v>
          </cell>
          <cell r="C51">
            <v>0</v>
          </cell>
          <cell r="D51">
            <v>0</v>
          </cell>
          <cell r="E51">
            <v>0</v>
          </cell>
          <cell r="H51">
            <v>290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290</v>
          </cell>
          <cell r="C52">
            <v>0</v>
          </cell>
          <cell r="D52">
            <v>0</v>
          </cell>
          <cell r="E52">
            <v>0</v>
          </cell>
          <cell r="H52">
            <v>290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290</v>
          </cell>
          <cell r="C53">
            <v>0</v>
          </cell>
          <cell r="D53">
            <v>0</v>
          </cell>
          <cell r="E53">
            <v>0</v>
          </cell>
          <cell r="H53">
            <v>290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290</v>
          </cell>
          <cell r="C54">
            <v>0</v>
          </cell>
          <cell r="D54">
            <v>0</v>
          </cell>
          <cell r="E54">
            <v>0</v>
          </cell>
          <cell r="H54">
            <v>290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290</v>
          </cell>
          <cell r="C55">
            <v>0</v>
          </cell>
          <cell r="D55">
            <v>0</v>
          </cell>
          <cell r="E55">
            <v>0</v>
          </cell>
          <cell r="H55">
            <v>290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290</v>
          </cell>
          <cell r="C56">
            <v>0</v>
          </cell>
          <cell r="D56">
            <v>0</v>
          </cell>
          <cell r="E56">
            <v>0</v>
          </cell>
          <cell r="H56">
            <v>290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290</v>
          </cell>
          <cell r="C57">
            <v>0</v>
          </cell>
          <cell r="D57">
            <v>0</v>
          </cell>
          <cell r="E57">
            <v>0</v>
          </cell>
          <cell r="H57">
            <v>290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290</v>
          </cell>
          <cell r="C58">
            <v>0</v>
          </cell>
          <cell r="D58">
            <v>0</v>
          </cell>
          <cell r="E58">
            <v>0</v>
          </cell>
          <cell r="H58">
            <v>290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290</v>
          </cell>
          <cell r="C59">
            <v>0</v>
          </cell>
          <cell r="D59">
            <v>0</v>
          </cell>
          <cell r="E59">
            <v>0</v>
          </cell>
          <cell r="H59">
            <v>290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290</v>
          </cell>
          <cell r="C60">
            <v>0</v>
          </cell>
          <cell r="D60">
            <v>0</v>
          </cell>
          <cell r="E60">
            <v>0</v>
          </cell>
          <cell r="H60">
            <v>290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290</v>
          </cell>
          <cell r="C61">
            <v>0</v>
          </cell>
          <cell r="D61">
            <v>0</v>
          </cell>
          <cell r="E61">
            <v>0</v>
          </cell>
          <cell r="H61">
            <v>290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290</v>
          </cell>
          <cell r="C62">
            <v>0</v>
          </cell>
          <cell r="D62">
            <v>0</v>
          </cell>
          <cell r="E62">
            <v>0</v>
          </cell>
          <cell r="H62">
            <v>290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290</v>
          </cell>
          <cell r="C63">
            <v>0</v>
          </cell>
          <cell r="D63">
            <v>0</v>
          </cell>
          <cell r="E63">
            <v>0</v>
          </cell>
          <cell r="H63">
            <v>290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290</v>
          </cell>
          <cell r="C64">
            <v>0</v>
          </cell>
          <cell r="D64">
            <v>0</v>
          </cell>
          <cell r="E64">
            <v>0</v>
          </cell>
          <cell r="H64">
            <v>290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290</v>
          </cell>
          <cell r="C65">
            <v>0</v>
          </cell>
          <cell r="D65">
            <v>0</v>
          </cell>
          <cell r="E65">
            <v>0</v>
          </cell>
          <cell r="H65">
            <v>290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290</v>
          </cell>
          <cell r="C66">
            <v>0</v>
          </cell>
          <cell r="D66">
            <v>0</v>
          </cell>
          <cell r="E66">
            <v>0</v>
          </cell>
          <cell r="H66">
            <v>290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290</v>
          </cell>
          <cell r="C67">
            <v>0</v>
          </cell>
          <cell r="D67">
            <v>0</v>
          </cell>
          <cell r="E67">
            <v>0</v>
          </cell>
          <cell r="H67">
            <v>290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290</v>
          </cell>
          <cell r="C68">
            <v>0</v>
          </cell>
          <cell r="D68">
            <v>0</v>
          </cell>
          <cell r="E68">
            <v>0</v>
          </cell>
          <cell r="H68">
            <v>290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290</v>
          </cell>
          <cell r="C69">
            <v>0</v>
          </cell>
          <cell r="D69">
            <v>0</v>
          </cell>
          <cell r="E69">
            <v>0</v>
          </cell>
          <cell r="H69">
            <v>290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290</v>
          </cell>
          <cell r="C70">
            <v>0</v>
          </cell>
          <cell r="D70">
            <v>0</v>
          </cell>
          <cell r="E70">
            <v>0</v>
          </cell>
          <cell r="H70">
            <v>290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290</v>
          </cell>
          <cell r="C71">
            <v>0</v>
          </cell>
          <cell r="D71">
            <v>0</v>
          </cell>
          <cell r="E71">
            <v>0</v>
          </cell>
          <cell r="H71">
            <v>290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290</v>
          </cell>
          <cell r="C72">
            <v>0</v>
          </cell>
          <cell r="D72">
            <v>0</v>
          </cell>
          <cell r="E72">
            <v>0</v>
          </cell>
          <cell r="H72">
            <v>290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290</v>
          </cell>
          <cell r="C73">
            <v>0</v>
          </cell>
          <cell r="D73">
            <v>0</v>
          </cell>
          <cell r="E73">
            <v>0</v>
          </cell>
          <cell r="H73">
            <v>290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290</v>
          </cell>
          <cell r="C74">
            <v>0</v>
          </cell>
          <cell r="D74">
            <v>0</v>
          </cell>
          <cell r="E74">
            <v>0</v>
          </cell>
          <cell r="H74">
            <v>290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290</v>
          </cell>
          <cell r="C75">
            <v>0</v>
          </cell>
          <cell r="D75">
            <v>0</v>
          </cell>
          <cell r="E75">
            <v>0</v>
          </cell>
          <cell r="H75">
            <v>290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290</v>
          </cell>
          <cell r="C76">
            <v>0</v>
          </cell>
          <cell r="D76">
            <v>0</v>
          </cell>
          <cell r="E76">
            <v>0</v>
          </cell>
          <cell r="H76">
            <v>290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290</v>
          </cell>
          <cell r="C77">
            <v>0</v>
          </cell>
          <cell r="D77">
            <v>0</v>
          </cell>
          <cell r="E77">
            <v>0</v>
          </cell>
          <cell r="H77">
            <v>290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290</v>
          </cell>
          <cell r="C78">
            <v>0</v>
          </cell>
          <cell r="D78">
            <v>0</v>
          </cell>
          <cell r="E78">
            <v>0</v>
          </cell>
          <cell r="H78">
            <v>290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290</v>
          </cell>
          <cell r="C79">
            <v>0</v>
          </cell>
          <cell r="D79">
            <v>0</v>
          </cell>
          <cell r="E79">
            <v>0</v>
          </cell>
          <cell r="H79">
            <v>290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290</v>
          </cell>
          <cell r="C80">
            <v>0</v>
          </cell>
          <cell r="D80">
            <v>0</v>
          </cell>
          <cell r="E80">
            <v>0</v>
          </cell>
          <cell r="H80">
            <v>290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290</v>
          </cell>
          <cell r="C81">
            <v>0</v>
          </cell>
          <cell r="D81">
            <v>0</v>
          </cell>
          <cell r="E81">
            <v>0</v>
          </cell>
          <cell r="H81">
            <v>290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290</v>
          </cell>
          <cell r="C82">
            <v>0</v>
          </cell>
          <cell r="D82">
            <v>0</v>
          </cell>
          <cell r="E82">
            <v>0</v>
          </cell>
          <cell r="H82">
            <v>290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290</v>
          </cell>
          <cell r="C83">
            <v>0</v>
          </cell>
          <cell r="D83">
            <v>0</v>
          </cell>
          <cell r="E83">
            <v>0</v>
          </cell>
          <cell r="H83">
            <v>290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290</v>
          </cell>
          <cell r="C84">
            <v>0</v>
          </cell>
          <cell r="D84">
            <v>0</v>
          </cell>
          <cell r="E84">
            <v>0</v>
          </cell>
          <cell r="H84">
            <v>290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290</v>
          </cell>
          <cell r="C85">
            <v>0</v>
          </cell>
          <cell r="D85">
            <v>0</v>
          </cell>
          <cell r="E85">
            <v>0</v>
          </cell>
          <cell r="H85">
            <v>290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290</v>
          </cell>
          <cell r="C86">
            <v>0</v>
          </cell>
          <cell r="D86">
            <v>0</v>
          </cell>
          <cell r="E86">
            <v>0</v>
          </cell>
          <cell r="H86">
            <v>290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290</v>
          </cell>
          <cell r="C87">
            <v>0</v>
          </cell>
          <cell r="D87">
            <v>0</v>
          </cell>
          <cell r="E87">
            <v>0</v>
          </cell>
          <cell r="H87">
            <v>290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290</v>
          </cell>
          <cell r="C88">
            <v>0</v>
          </cell>
          <cell r="D88">
            <v>0</v>
          </cell>
          <cell r="E88">
            <v>0</v>
          </cell>
          <cell r="H88">
            <v>290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290</v>
          </cell>
          <cell r="C89">
            <v>0</v>
          </cell>
          <cell r="D89">
            <v>0</v>
          </cell>
          <cell r="E89">
            <v>0</v>
          </cell>
          <cell r="H89">
            <v>290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290</v>
          </cell>
          <cell r="C90">
            <v>0</v>
          </cell>
          <cell r="D90">
            <v>0</v>
          </cell>
          <cell r="E90">
            <v>0</v>
          </cell>
          <cell r="H90">
            <v>290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290</v>
          </cell>
          <cell r="C91">
            <v>0</v>
          </cell>
          <cell r="D91">
            <v>0</v>
          </cell>
          <cell r="E91">
            <v>0</v>
          </cell>
          <cell r="H91">
            <v>290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290</v>
          </cell>
          <cell r="C92">
            <v>0</v>
          </cell>
          <cell r="D92">
            <v>0</v>
          </cell>
          <cell r="E92">
            <v>0</v>
          </cell>
          <cell r="H92">
            <v>290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290</v>
          </cell>
          <cell r="C93">
            <v>0</v>
          </cell>
          <cell r="D93">
            <v>0</v>
          </cell>
          <cell r="E93">
            <v>0</v>
          </cell>
          <cell r="H93">
            <v>290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290</v>
          </cell>
          <cell r="C94">
            <v>0</v>
          </cell>
          <cell r="D94">
            <v>0</v>
          </cell>
          <cell r="E94">
            <v>0</v>
          </cell>
          <cell r="H94">
            <v>290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290</v>
          </cell>
          <cell r="C95">
            <v>0</v>
          </cell>
          <cell r="D95">
            <v>0</v>
          </cell>
          <cell r="E95">
            <v>0</v>
          </cell>
          <cell r="H95">
            <v>290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290</v>
          </cell>
          <cell r="C96">
            <v>0</v>
          </cell>
          <cell r="D96">
            <v>0</v>
          </cell>
          <cell r="E96">
            <v>0</v>
          </cell>
          <cell r="H96">
            <v>290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290</v>
          </cell>
          <cell r="C97">
            <v>0</v>
          </cell>
          <cell r="D97">
            <v>0</v>
          </cell>
          <cell r="E97">
            <v>0</v>
          </cell>
          <cell r="H97">
            <v>290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290</v>
          </cell>
          <cell r="C98">
            <v>0</v>
          </cell>
          <cell r="D98">
            <v>0</v>
          </cell>
          <cell r="E98">
            <v>0</v>
          </cell>
          <cell r="H98">
            <v>290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290</v>
          </cell>
          <cell r="C99">
            <v>0</v>
          </cell>
          <cell r="D99">
            <v>0</v>
          </cell>
          <cell r="E99">
            <v>0</v>
          </cell>
          <cell r="H99">
            <v>290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290</v>
          </cell>
          <cell r="C100">
            <v>0</v>
          </cell>
          <cell r="D100">
            <v>0</v>
          </cell>
          <cell r="E100">
            <v>0</v>
          </cell>
          <cell r="H100">
            <v>290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40</v>
          </cell>
          <cell r="C5">
            <v>0</v>
          </cell>
          <cell r="D5">
            <v>0</v>
          </cell>
          <cell r="E5">
            <v>0</v>
          </cell>
          <cell r="H5">
            <v>36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40</v>
          </cell>
          <cell r="C6">
            <v>0</v>
          </cell>
          <cell r="D6">
            <v>0</v>
          </cell>
          <cell r="E6">
            <v>0</v>
          </cell>
          <cell r="H6">
            <v>36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40</v>
          </cell>
          <cell r="C7">
            <v>0</v>
          </cell>
          <cell r="D7">
            <v>0</v>
          </cell>
          <cell r="E7">
            <v>0</v>
          </cell>
          <cell r="H7">
            <v>36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40</v>
          </cell>
          <cell r="C8">
            <v>0</v>
          </cell>
          <cell r="D8">
            <v>0</v>
          </cell>
          <cell r="E8">
            <v>0</v>
          </cell>
          <cell r="H8">
            <v>36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40</v>
          </cell>
          <cell r="C9">
            <v>0</v>
          </cell>
          <cell r="D9">
            <v>0</v>
          </cell>
          <cell r="E9">
            <v>0</v>
          </cell>
          <cell r="H9">
            <v>35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40</v>
          </cell>
          <cell r="C10">
            <v>0</v>
          </cell>
          <cell r="D10">
            <v>0</v>
          </cell>
          <cell r="E10">
            <v>0</v>
          </cell>
          <cell r="H10">
            <v>35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40</v>
          </cell>
          <cell r="C11">
            <v>0</v>
          </cell>
          <cell r="D11">
            <v>0</v>
          </cell>
          <cell r="E11">
            <v>0</v>
          </cell>
          <cell r="H11">
            <v>35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40</v>
          </cell>
          <cell r="C12">
            <v>0</v>
          </cell>
          <cell r="D12">
            <v>0</v>
          </cell>
          <cell r="E12">
            <v>0</v>
          </cell>
          <cell r="H12">
            <v>35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40</v>
          </cell>
          <cell r="C13">
            <v>0</v>
          </cell>
          <cell r="D13">
            <v>0</v>
          </cell>
          <cell r="E13">
            <v>0</v>
          </cell>
          <cell r="H13">
            <v>35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40</v>
          </cell>
          <cell r="C14">
            <v>0</v>
          </cell>
          <cell r="D14">
            <v>0</v>
          </cell>
          <cell r="E14">
            <v>0</v>
          </cell>
          <cell r="H14">
            <v>35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40</v>
          </cell>
          <cell r="C15">
            <v>0</v>
          </cell>
          <cell r="D15">
            <v>0</v>
          </cell>
          <cell r="E15">
            <v>0</v>
          </cell>
          <cell r="H15">
            <v>35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40</v>
          </cell>
          <cell r="C16">
            <v>0</v>
          </cell>
          <cell r="D16">
            <v>0</v>
          </cell>
          <cell r="E16">
            <v>0</v>
          </cell>
          <cell r="H16">
            <v>35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40</v>
          </cell>
          <cell r="C17">
            <v>0</v>
          </cell>
          <cell r="D17">
            <v>0</v>
          </cell>
          <cell r="E17">
            <v>0</v>
          </cell>
          <cell r="H17">
            <v>35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40</v>
          </cell>
          <cell r="C18">
            <v>0</v>
          </cell>
          <cell r="D18">
            <v>0</v>
          </cell>
          <cell r="E18">
            <v>0</v>
          </cell>
          <cell r="H18">
            <v>35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40</v>
          </cell>
          <cell r="C19">
            <v>0</v>
          </cell>
          <cell r="D19">
            <v>0</v>
          </cell>
          <cell r="E19">
            <v>0</v>
          </cell>
          <cell r="H19">
            <v>35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40</v>
          </cell>
          <cell r="C20">
            <v>0</v>
          </cell>
          <cell r="D20">
            <v>0</v>
          </cell>
          <cell r="E20">
            <v>0</v>
          </cell>
          <cell r="H20">
            <v>35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40</v>
          </cell>
          <cell r="C21">
            <v>0</v>
          </cell>
          <cell r="D21">
            <v>0</v>
          </cell>
          <cell r="E21">
            <v>0</v>
          </cell>
          <cell r="H21">
            <v>35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40</v>
          </cell>
          <cell r="C22">
            <v>0</v>
          </cell>
          <cell r="D22">
            <v>0</v>
          </cell>
          <cell r="E22">
            <v>0</v>
          </cell>
          <cell r="H22">
            <v>35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40</v>
          </cell>
          <cell r="C23">
            <v>0</v>
          </cell>
          <cell r="D23">
            <v>0</v>
          </cell>
          <cell r="E23">
            <v>0</v>
          </cell>
          <cell r="H23">
            <v>36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40</v>
          </cell>
          <cell r="C24">
            <v>0</v>
          </cell>
          <cell r="D24">
            <v>0</v>
          </cell>
          <cell r="E24">
            <v>0</v>
          </cell>
          <cell r="H24">
            <v>36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40</v>
          </cell>
          <cell r="C25">
            <v>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40</v>
          </cell>
          <cell r="C26">
            <v>0</v>
          </cell>
          <cell r="D26">
            <v>0</v>
          </cell>
          <cell r="E26">
            <v>0</v>
          </cell>
          <cell r="H26">
            <v>37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40</v>
          </cell>
          <cell r="C27">
            <v>0</v>
          </cell>
          <cell r="D27">
            <v>0</v>
          </cell>
          <cell r="E27">
            <v>0</v>
          </cell>
          <cell r="H27">
            <v>37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40</v>
          </cell>
          <cell r="C28">
            <v>0</v>
          </cell>
          <cell r="D28">
            <v>0</v>
          </cell>
          <cell r="E28">
            <v>0</v>
          </cell>
          <cell r="H28">
            <v>37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40</v>
          </cell>
          <cell r="C29">
            <v>0</v>
          </cell>
          <cell r="D29">
            <v>0</v>
          </cell>
          <cell r="E29">
            <v>0</v>
          </cell>
          <cell r="H29">
            <v>37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40</v>
          </cell>
          <cell r="C30">
            <v>0</v>
          </cell>
          <cell r="D30">
            <v>0</v>
          </cell>
          <cell r="E30">
            <v>0</v>
          </cell>
          <cell r="H30">
            <v>37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40</v>
          </cell>
          <cell r="C31">
            <v>0</v>
          </cell>
          <cell r="D31">
            <v>0</v>
          </cell>
          <cell r="E31">
            <v>0</v>
          </cell>
          <cell r="H31">
            <v>37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40</v>
          </cell>
          <cell r="C32">
            <v>0</v>
          </cell>
          <cell r="D32">
            <v>0</v>
          </cell>
          <cell r="E32">
            <v>0</v>
          </cell>
          <cell r="H32">
            <v>37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40</v>
          </cell>
          <cell r="C33">
            <v>0</v>
          </cell>
          <cell r="D33">
            <v>0</v>
          </cell>
          <cell r="E33">
            <v>0</v>
          </cell>
          <cell r="H33">
            <v>36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40</v>
          </cell>
          <cell r="C34">
            <v>0</v>
          </cell>
          <cell r="D34">
            <v>0</v>
          </cell>
          <cell r="E34">
            <v>0</v>
          </cell>
          <cell r="H34">
            <v>36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40</v>
          </cell>
          <cell r="C35">
            <v>0</v>
          </cell>
          <cell r="D35">
            <v>0</v>
          </cell>
          <cell r="E35">
            <v>0</v>
          </cell>
          <cell r="H35">
            <v>36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40</v>
          </cell>
          <cell r="C36">
            <v>0</v>
          </cell>
          <cell r="D36">
            <v>0</v>
          </cell>
          <cell r="E36">
            <v>0</v>
          </cell>
          <cell r="H36">
            <v>36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40</v>
          </cell>
          <cell r="C37">
            <v>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40</v>
          </cell>
          <cell r="C38">
            <v>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40</v>
          </cell>
          <cell r="C39">
            <v>0</v>
          </cell>
          <cell r="D39">
            <v>0</v>
          </cell>
          <cell r="E39">
            <v>0</v>
          </cell>
          <cell r="H39">
            <v>37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40</v>
          </cell>
          <cell r="C40">
            <v>0</v>
          </cell>
          <cell r="D40">
            <v>0</v>
          </cell>
          <cell r="E40">
            <v>0</v>
          </cell>
          <cell r="H40">
            <v>37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40</v>
          </cell>
          <cell r="C41">
            <v>0</v>
          </cell>
          <cell r="D41">
            <v>0</v>
          </cell>
          <cell r="E41">
            <v>0</v>
          </cell>
          <cell r="H41">
            <v>36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40</v>
          </cell>
          <cell r="C42">
            <v>0</v>
          </cell>
          <cell r="D42">
            <v>0</v>
          </cell>
          <cell r="E42">
            <v>0</v>
          </cell>
          <cell r="H42">
            <v>36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40</v>
          </cell>
          <cell r="C43">
            <v>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40</v>
          </cell>
          <cell r="C44">
            <v>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40</v>
          </cell>
          <cell r="C45">
            <v>0</v>
          </cell>
          <cell r="D45">
            <v>0</v>
          </cell>
          <cell r="E45">
            <v>0</v>
          </cell>
          <cell r="H45">
            <v>36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40</v>
          </cell>
          <cell r="C46">
            <v>0</v>
          </cell>
          <cell r="D46">
            <v>0</v>
          </cell>
          <cell r="E46">
            <v>0</v>
          </cell>
          <cell r="H46">
            <v>35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40</v>
          </cell>
          <cell r="C47">
            <v>0</v>
          </cell>
          <cell r="D47">
            <v>0</v>
          </cell>
          <cell r="E47">
            <v>0</v>
          </cell>
          <cell r="H47">
            <v>35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40</v>
          </cell>
          <cell r="C48">
            <v>0</v>
          </cell>
          <cell r="D48">
            <v>0</v>
          </cell>
          <cell r="E48">
            <v>0</v>
          </cell>
          <cell r="H48">
            <v>35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40</v>
          </cell>
          <cell r="C49">
            <v>0</v>
          </cell>
          <cell r="D49">
            <v>0</v>
          </cell>
          <cell r="E49">
            <v>0</v>
          </cell>
          <cell r="H49">
            <v>35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40</v>
          </cell>
          <cell r="C50">
            <v>0</v>
          </cell>
          <cell r="D50">
            <v>0</v>
          </cell>
          <cell r="E50">
            <v>0</v>
          </cell>
          <cell r="H50">
            <v>35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40</v>
          </cell>
          <cell r="C51">
            <v>0</v>
          </cell>
          <cell r="D51">
            <v>0</v>
          </cell>
          <cell r="E51">
            <v>0</v>
          </cell>
          <cell r="H51">
            <v>35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40</v>
          </cell>
          <cell r="C52">
            <v>0</v>
          </cell>
          <cell r="D52">
            <v>0</v>
          </cell>
          <cell r="E52">
            <v>0</v>
          </cell>
          <cell r="H52">
            <v>35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40</v>
          </cell>
          <cell r="C53">
            <v>0</v>
          </cell>
          <cell r="D53">
            <v>0</v>
          </cell>
          <cell r="E53">
            <v>0</v>
          </cell>
          <cell r="H53">
            <v>35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40</v>
          </cell>
          <cell r="C54">
            <v>0</v>
          </cell>
          <cell r="D54">
            <v>0</v>
          </cell>
          <cell r="E54">
            <v>0</v>
          </cell>
          <cell r="H54">
            <v>35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40</v>
          </cell>
          <cell r="C55">
            <v>0</v>
          </cell>
          <cell r="D55">
            <v>0</v>
          </cell>
          <cell r="E55">
            <v>0</v>
          </cell>
          <cell r="H55">
            <v>35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40</v>
          </cell>
          <cell r="C56">
            <v>0</v>
          </cell>
          <cell r="D56">
            <v>0</v>
          </cell>
          <cell r="E56">
            <v>0</v>
          </cell>
          <cell r="H56">
            <v>35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40</v>
          </cell>
          <cell r="C57">
            <v>0</v>
          </cell>
          <cell r="D57">
            <v>0</v>
          </cell>
          <cell r="E57">
            <v>0</v>
          </cell>
          <cell r="H57">
            <v>35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40</v>
          </cell>
          <cell r="C58">
            <v>0</v>
          </cell>
          <cell r="D58">
            <v>0</v>
          </cell>
          <cell r="E58">
            <v>0</v>
          </cell>
          <cell r="H58">
            <v>35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40</v>
          </cell>
          <cell r="C59">
            <v>0</v>
          </cell>
          <cell r="D59">
            <v>0</v>
          </cell>
          <cell r="E59">
            <v>0</v>
          </cell>
          <cell r="H59">
            <v>35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40</v>
          </cell>
          <cell r="C60">
            <v>0</v>
          </cell>
          <cell r="D60">
            <v>0</v>
          </cell>
          <cell r="E60">
            <v>0</v>
          </cell>
          <cell r="H60">
            <v>35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40</v>
          </cell>
          <cell r="C61">
            <v>0</v>
          </cell>
          <cell r="D61">
            <v>0</v>
          </cell>
          <cell r="E61">
            <v>0</v>
          </cell>
          <cell r="H61">
            <v>35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40</v>
          </cell>
          <cell r="C62">
            <v>0</v>
          </cell>
          <cell r="D62">
            <v>0</v>
          </cell>
          <cell r="E62">
            <v>0</v>
          </cell>
          <cell r="H62">
            <v>35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40</v>
          </cell>
          <cell r="C63">
            <v>0</v>
          </cell>
          <cell r="D63">
            <v>0</v>
          </cell>
          <cell r="E63">
            <v>0</v>
          </cell>
          <cell r="H63">
            <v>33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40</v>
          </cell>
          <cell r="C64">
            <v>0</v>
          </cell>
          <cell r="D64">
            <v>0</v>
          </cell>
          <cell r="E64">
            <v>0</v>
          </cell>
          <cell r="H64">
            <v>33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40</v>
          </cell>
          <cell r="C65">
            <v>0</v>
          </cell>
          <cell r="D65">
            <v>0</v>
          </cell>
          <cell r="E65">
            <v>0</v>
          </cell>
          <cell r="H65">
            <v>33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40</v>
          </cell>
          <cell r="C66">
            <v>0</v>
          </cell>
          <cell r="D66">
            <v>0</v>
          </cell>
          <cell r="E66">
            <v>0</v>
          </cell>
          <cell r="H66">
            <v>33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40</v>
          </cell>
          <cell r="C67">
            <v>0</v>
          </cell>
          <cell r="D67">
            <v>0</v>
          </cell>
          <cell r="E67">
            <v>0</v>
          </cell>
          <cell r="H67">
            <v>33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40</v>
          </cell>
          <cell r="C68">
            <v>0</v>
          </cell>
          <cell r="D68">
            <v>0</v>
          </cell>
          <cell r="E68">
            <v>0</v>
          </cell>
          <cell r="H68">
            <v>33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40</v>
          </cell>
          <cell r="C69">
            <v>0</v>
          </cell>
          <cell r="D69">
            <v>0</v>
          </cell>
          <cell r="E69">
            <v>0</v>
          </cell>
          <cell r="H69">
            <v>33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40</v>
          </cell>
          <cell r="C70">
            <v>0</v>
          </cell>
          <cell r="D70">
            <v>0</v>
          </cell>
          <cell r="E70">
            <v>0</v>
          </cell>
          <cell r="H70">
            <v>33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40</v>
          </cell>
          <cell r="C71">
            <v>0</v>
          </cell>
          <cell r="D71">
            <v>0</v>
          </cell>
          <cell r="E71">
            <v>0</v>
          </cell>
          <cell r="H71">
            <v>33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40</v>
          </cell>
          <cell r="C72">
            <v>0</v>
          </cell>
          <cell r="D72">
            <v>0</v>
          </cell>
          <cell r="E72">
            <v>0</v>
          </cell>
          <cell r="H72">
            <v>33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40</v>
          </cell>
          <cell r="C73">
            <v>0</v>
          </cell>
          <cell r="D73">
            <v>0</v>
          </cell>
          <cell r="E73">
            <v>0</v>
          </cell>
          <cell r="H73">
            <v>33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0</v>
          </cell>
          <cell r="C74">
            <v>25</v>
          </cell>
          <cell r="D74">
            <v>0</v>
          </cell>
          <cell r="E74">
            <v>0</v>
          </cell>
          <cell r="H74">
            <v>0</v>
          </cell>
          <cell r="I74">
            <v>25</v>
          </cell>
          <cell r="J74">
            <v>0</v>
          </cell>
          <cell r="K74">
            <v>0</v>
          </cell>
        </row>
        <row r="75">
          <cell r="B75">
            <v>0</v>
          </cell>
          <cell r="C75">
            <v>25</v>
          </cell>
          <cell r="D75">
            <v>0</v>
          </cell>
          <cell r="E75">
            <v>0</v>
          </cell>
          <cell r="H75">
            <v>0</v>
          </cell>
          <cell r="I75">
            <v>25</v>
          </cell>
          <cell r="J75">
            <v>0</v>
          </cell>
          <cell r="K75">
            <v>0</v>
          </cell>
        </row>
        <row r="76">
          <cell r="B76">
            <v>0</v>
          </cell>
          <cell r="C76">
            <v>25</v>
          </cell>
          <cell r="D76">
            <v>0</v>
          </cell>
          <cell r="E76">
            <v>0</v>
          </cell>
          <cell r="H76">
            <v>0</v>
          </cell>
          <cell r="I76">
            <v>25</v>
          </cell>
          <cell r="J76">
            <v>0</v>
          </cell>
          <cell r="K76">
            <v>0</v>
          </cell>
        </row>
        <row r="77">
          <cell r="B77">
            <v>0</v>
          </cell>
          <cell r="C77">
            <v>25</v>
          </cell>
          <cell r="D77">
            <v>0</v>
          </cell>
          <cell r="E77">
            <v>0</v>
          </cell>
          <cell r="H77">
            <v>0</v>
          </cell>
          <cell r="I77">
            <v>25</v>
          </cell>
          <cell r="J77">
            <v>0</v>
          </cell>
          <cell r="K77">
            <v>0</v>
          </cell>
        </row>
        <row r="78">
          <cell r="B78">
            <v>0</v>
          </cell>
          <cell r="C78">
            <v>25</v>
          </cell>
          <cell r="D78">
            <v>0</v>
          </cell>
          <cell r="E78">
            <v>0</v>
          </cell>
          <cell r="H78">
            <v>0</v>
          </cell>
          <cell r="I78">
            <v>25</v>
          </cell>
          <cell r="J78">
            <v>0</v>
          </cell>
          <cell r="K78">
            <v>0</v>
          </cell>
        </row>
        <row r="79">
          <cell r="B79">
            <v>40</v>
          </cell>
          <cell r="C79">
            <v>0</v>
          </cell>
          <cell r="D79">
            <v>0</v>
          </cell>
          <cell r="E79">
            <v>0</v>
          </cell>
          <cell r="H79">
            <v>36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40</v>
          </cell>
          <cell r="C80">
            <v>0</v>
          </cell>
          <cell r="D80">
            <v>0</v>
          </cell>
          <cell r="E80">
            <v>0</v>
          </cell>
          <cell r="H80">
            <v>36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40</v>
          </cell>
          <cell r="C81">
            <v>0</v>
          </cell>
          <cell r="D81">
            <v>0</v>
          </cell>
          <cell r="E81">
            <v>0</v>
          </cell>
          <cell r="H81">
            <v>36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40</v>
          </cell>
          <cell r="C82">
            <v>0</v>
          </cell>
          <cell r="D82">
            <v>0</v>
          </cell>
          <cell r="E82">
            <v>0</v>
          </cell>
          <cell r="H82">
            <v>36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40</v>
          </cell>
          <cell r="C83">
            <v>0</v>
          </cell>
          <cell r="D83">
            <v>0</v>
          </cell>
          <cell r="E83">
            <v>0</v>
          </cell>
          <cell r="H83">
            <v>36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40</v>
          </cell>
          <cell r="C84">
            <v>0</v>
          </cell>
          <cell r="D84">
            <v>0</v>
          </cell>
          <cell r="E84">
            <v>0</v>
          </cell>
          <cell r="H84">
            <v>36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40</v>
          </cell>
          <cell r="C85">
            <v>0</v>
          </cell>
          <cell r="D85">
            <v>0</v>
          </cell>
          <cell r="E85">
            <v>0</v>
          </cell>
          <cell r="H85">
            <v>36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40</v>
          </cell>
          <cell r="C86">
            <v>0</v>
          </cell>
          <cell r="D86">
            <v>0</v>
          </cell>
          <cell r="E86">
            <v>0</v>
          </cell>
          <cell r="H86">
            <v>36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40</v>
          </cell>
          <cell r="C87">
            <v>0</v>
          </cell>
          <cell r="D87">
            <v>0</v>
          </cell>
          <cell r="E87">
            <v>0</v>
          </cell>
          <cell r="H87">
            <v>37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40</v>
          </cell>
          <cell r="C88">
            <v>0</v>
          </cell>
          <cell r="D88">
            <v>0</v>
          </cell>
          <cell r="E88">
            <v>0</v>
          </cell>
          <cell r="H88">
            <v>37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40</v>
          </cell>
          <cell r="C89">
            <v>0</v>
          </cell>
          <cell r="D89">
            <v>0</v>
          </cell>
          <cell r="E89">
            <v>0</v>
          </cell>
          <cell r="H89">
            <v>37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40</v>
          </cell>
          <cell r="C90">
            <v>0</v>
          </cell>
          <cell r="D90">
            <v>0</v>
          </cell>
          <cell r="E90">
            <v>0</v>
          </cell>
          <cell r="H90">
            <v>37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40</v>
          </cell>
          <cell r="C91">
            <v>0</v>
          </cell>
          <cell r="D91">
            <v>0</v>
          </cell>
          <cell r="E91">
            <v>0</v>
          </cell>
          <cell r="H91">
            <v>37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40</v>
          </cell>
          <cell r="C92">
            <v>0</v>
          </cell>
          <cell r="D92">
            <v>0</v>
          </cell>
          <cell r="E92">
            <v>0</v>
          </cell>
          <cell r="H92">
            <v>37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40</v>
          </cell>
          <cell r="C93">
            <v>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40</v>
          </cell>
          <cell r="C94">
            <v>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40</v>
          </cell>
          <cell r="C95">
            <v>0</v>
          </cell>
          <cell r="D95">
            <v>0</v>
          </cell>
          <cell r="E95">
            <v>0</v>
          </cell>
          <cell r="H95">
            <v>37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40</v>
          </cell>
          <cell r="C96">
            <v>0</v>
          </cell>
          <cell r="D96">
            <v>0</v>
          </cell>
          <cell r="E96">
            <v>0</v>
          </cell>
          <cell r="H96">
            <v>37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40</v>
          </cell>
          <cell r="C97">
            <v>0</v>
          </cell>
          <cell r="D97">
            <v>0</v>
          </cell>
          <cell r="E97">
            <v>0</v>
          </cell>
          <cell r="H97">
            <v>37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40</v>
          </cell>
          <cell r="C98">
            <v>0</v>
          </cell>
          <cell r="D98">
            <v>0</v>
          </cell>
          <cell r="E98">
            <v>0</v>
          </cell>
          <cell r="H98">
            <v>37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40</v>
          </cell>
          <cell r="C99">
            <v>0</v>
          </cell>
          <cell r="D99">
            <v>0</v>
          </cell>
          <cell r="E99">
            <v>0</v>
          </cell>
          <cell r="H99">
            <v>37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40</v>
          </cell>
          <cell r="C100">
            <v>0</v>
          </cell>
          <cell r="D100">
            <v>0</v>
          </cell>
          <cell r="E100">
            <v>0</v>
          </cell>
          <cell r="H100">
            <v>37</v>
          </cell>
          <cell r="I100">
            <v>0</v>
          </cell>
          <cell r="J100">
            <v>0</v>
          </cell>
          <cell r="K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880</v>
          </cell>
          <cell r="G5">
            <v>0</v>
          </cell>
          <cell r="J5">
            <v>320</v>
          </cell>
          <cell r="K5">
            <v>0</v>
          </cell>
          <cell r="L5">
            <v>0</v>
          </cell>
          <cell r="M5">
            <v>0</v>
          </cell>
          <cell r="N5">
            <v>797.34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880</v>
          </cell>
          <cell r="G6">
            <v>0</v>
          </cell>
          <cell r="J6">
            <v>320</v>
          </cell>
          <cell r="K6">
            <v>0</v>
          </cell>
          <cell r="L6">
            <v>0</v>
          </cell>
          <cell r="M6">
            <v>0</v>
          </cell>
          <cell r="N6">
            <v>767.34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880</v>
          </cell>
          <cell r="G7">
            <v>0</v>
          </cell>
          <cell r="J7">
            <v>320</v>
          </cell>
          <cell r="K7">
            <v>0</v>
          </cell>
          <cell r="L7">
            <v>0</v>
          </cell>
          <cell r="M7">
            <v>0</v>
          </cell>
          <cell r="N7">
            <v>698.27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880</v>
          </cell>
          <cell r="G8">
            <v>0</v>
          </cell>
          <cell r="J8">
            <v>320</v>
          </cell>
          <cell r="K8">
            <v>0</v>
          </cell>
          <cell r="L8">
            <v>0</v>
          </cell>
          <cell r="M8">
            <v>0</v>
          </cell>
          <cell r="N8">
            <v>669.27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880</v>
          </cell>
          <cell r="G9">
            <v>0</v>
          </cell>
          <cell r="J9">
            <v>320</v>
          </cell>
          <cell r="K9">
            <v>0</v>
          </cell>
          <cell r="L9">
            <v>0</v>
          </cell>
          <cell r="M9">
            <v>0</v>
          </cell>
          <cell r="N9">
            <v>673.34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880</v>
          </cell>
          <cell r="G10">
            <v>0</v>
          </cell>
          <cell r="J10">
            <v>320</v>
          </cell>
          <cell r="K10">
            <v>0</v>
          </cell>
          <cell r="L10">
            <v>0</v>
          </cell>
          <cell r="M10">
            <v>0</v>
          </cell>
          <cell r="N10">
            <v>673.34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880</v>
          </cell>
          <cell r="G11">
            <v>0</v>
          </cell>
          <cell r="J11">
            <v>320</v>
          </cell>
          <cell r="K11">
            <v>0</v>
          </cell>
          <cell r="L11">
            <v>0</v>
          </cell>
          <cell r="M11">
            <v>0</v>
          </cell>
          <cell r="N11">
            <v>673.34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880</v>
          </cell>
          <cell r="G12">
            <v>0</v>
          </cell>
          <cell r="J12">
            <v>320</v>
          </cell>
          <cell r="K12">
            <v>0</v>
          </cell>
          <cell r="L12">
            <v>0</v>
          </cell>
          <cell r="M12">
            <v>0</v>
          </cell>
          <cell r="N12">
            <v>673.34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880</v>
          </cell>
          <cell r="G13">
            <v>0</v>
          </cell>
          <cell r="J13">
            <v>320</v>
          </cell>
          <cell r="K13">
            <v>0</v>
          </cell>
          <cell r="L13">
            <v>0</v>
          </cell>
          <cell r="M13">
            <v>0</v>
          </cell>
          <cell r="N13">
            <v>620.92999999999995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880</v>
          </cell>
          <cell r="G14">
            <v>0</v>
          </cell>
          <cell r="J14">
            <v>320</v>
          </cell>
          <cell r="K14">
            <v>0</v>
          </cell>
          <cell r="L14">
            <v>0</v>
          </cell>
          <cell r="M14">
            <v>0</v>
          </cell>
          <cell r="N14">
            <v>620.92999999999995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880</v>
          </cell>
          <cell r="G15">
            <v>0</v>
          </cell>
          <cell r="J15">
            <v>320</v>
          </cell>
          <cell r="K15">
            <v>0</v>
          </cell>
          <cell r="L15">
            <v>0</v>
          </cell>
          <cell r="M15">
            <v>0</v>
          </cell>
          <cell r="N15">
            <v>620.92999999999995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880</v>
          </cell>
          <cell r="G16">
            <v>0</v>
          </cell>
          <cell r="J16">
            <v>320</v>
          </cell>
          <cell r="K16">
            <v>0</v>
          </cell>
          <cell r="L16">
            <v>0</v>
          </cell>
          <cell r="M16">
            <v>0</v>
          </cell>
          <cell r="N16">
            <v>620.92999999999995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890</v>
          </cell>
          <cell r="G17">
            <v>0</v>
          </cell>
          <cell r="J17">
            <v>320</v>
          </cell>
          <cell r="K17">
            <v>0</v>
          </cell>
          <cell r="L17">
            <v>0</v>
          </cell>
          <cell r="M17">
            <v>0</v>
          </cell>
          <cell r="N17">
            <v>620.04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890</v>
          </cell>
          <cell r="G18">
            <v>0</v>
          </cell>
          <cell r="J18">
            <v>320</v>
          </cell>
          <cell r="K18">
            <v>0</v>
          </cell>
          <cell r="L18">
            <v>0</v>
          </cell>
          <cell r="M18">
            <v>0</v>
          </cell>
          <cell r="N18">
            <v>620.04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890</v>
          </cell>
          <cell r="G19">
            <v>0</v>
          </cell>
          <cell r="J19">
            <v>320</v>
          </cell>
          <cell r="K19">
            <v>0</v>
          </cell>
          <cell r="L19">
            <v>0</v>
          </cell>
          <cell r="M19">
            <v>0</v>
          </cell>
          <cell r="N19">
            <v>620.04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890</v>
          </cell>
          <cell r="G20">
            <v>0</v>
          </cell>
          <cell r="J20">
            <v>320</v>
          </cell>
          <cell r="K20">
            <v>0</v>
          </cell>
          <cell r="L20">
            <v>0</v>
          </cell>
          <cell r="M20">
            <v>0</v>
          </cell>
          <cell r="N20">
            <v>620.04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890</v>
          </cell>
          <cell r="G21">
            <v>0</v>
          </cell>
          <cell r="J21">
            <v>320</v>
          </cell>
          <cell r="K21">
            <v>0</v>
          </cell>
          <cell r="L21">
            <v>0</v>
          </cell>
          <cell r="M21">
            <v>0</v>
          </cell>
          <cell r="N21">
            <v>620.04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890</v>
          </cell>
          <cell r="G22">
            <v>0</v>
          </cell>
          <cell r="J22">
            <v>320</v>
          </cell>
          <cell r="K22">
            <v>0</v>
          </cell>
          <cell r="L22">
            <v>0</v>
          </cell>
          <cell r="M22">
            <v>0</v>
          </cell>
          <cell r="N22">
            <v>620.04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890</v>
          </cell>
          <cell r="G23">
            <v>0</v>
          </cell>
          <cell r="J23">
            <v>320</v>
          </cell>
          <cell r="K23">
            <v>0</v>
          </cell>
          <cell r="L23">
            <v>0</v>
          </cell>
          <cell r="M23">
            <v>0</v>
          </cell>
          <cell r="N23">
            <v>620.04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890</v>
          </cell>
          <cell r="G24">
            <v>0</v>
          </cell>
          <cell r="J24">
            <v>320</v>
          </cell>
          <cell r="K24">
            <v>0</v>
          </cell>
          <cell r="L24">
            <v>0</v>
          </cell>
          <cell r="M24">
            <v>0</v>
          </cell>
          <cell r="N24">
            <v>620.04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890</v>
          </cell>
          <cell r="G25">
            <v>0</v>
          </cell>
          <cell r="J25">
            <v>320</v>
          </cell>
          <cell r="K25">
            <v>0</v>
          </cell>
          <cell r="L25">
            <v>0</v>
          </cell>
          <cell r="M25">
            <v>0</v>
          </cell>
          <cell r="N25">
            <v>620.04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890</v>
          </cell>
          <cell r="G26">
            <v>0</v>
          </cell>
          <cell r="J26">
            <v>320</v>
          </cell>
          <cell r="K26">
            <v>0</v>
          </cell>
          <cell r="L26">
            <v>0</v>
          </cell>
          <cell r="M26">
            <v>0</v>
          </cell>
          <cell r="N26">
            <v>620.04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890</v>
          </cell>
          <cell r="G27">
            <v>0</v>
          </cell>
          <cell r="J27">
            <v>320</v>
          </cell>
          <cell r="K27">
            <v>0</v>
          </cell>
          <cell r="L27">
            <v>0</v>
          </cell>
          <cell r="M27">
            <v>0</v>
          </cell>
          <cell r="N27">
            <v>620.04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890</v>
          </cell>
          <cell r="G28">
            <v>0</v>
          </cell>
          <cell r="J28">
            <v>320</v>
          </cell>
          <cell r="K28">
            <v>0</v>
          </cell>
          <cell r="L28">
            <v>0</v>
          </cell>
          <cell r="M28">
            <v>0</v>
          </cell>
          <cell r="N28">
            <v>620.04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890</v>
          </cell>
          <cell r="G29">
            <v>0</v>
          </cell>
          <cell r="J29">
            <v>320</v>
          </cell>
          <cell r="K29">
            <v>0</v>
          </cell>
          <cell r="L29">
            <v>0</v>
          </cell>
          <cell r="M29">
            <v>0</v>
          </cell>
          <cell r="N29">
            <v>620.04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890</v>
          </cell>
          <cell r="G30">
            <v>0</v>
          </cell>
          <cell r="J30">
            <v>320</v>
          </cell>
          <cell r="K30">
            <v>0</v>
          </cell>
          <cell r="L30">
            <v>0</v>
          </cell>
          <cell r="M30">
            <v>0</v>
          </cell>
          <cell r="N30">
            <v>620.04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890</v>
          </cell>
          <cell r="G31">
            <v>0</v>
          </cell>
          <cell r="J31">
            <v>320</v>
          </cell>
          <cell r="K31">
            <v>0</v>
          </cell>
          <cell r="L31">
            <v>0</v>
          </cell>
          <cell r="M31">
            <v>0</v>
          </cell>
          <cell r="N31">
            <v>620.04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890</v>
          </cell>
          <cell r="G32">
            <v>0</v>
          </cell>
          <cell r="J32">
            <v>320</v>
          </cell>
          <cell r="K32">
            <v>0</v>
          </cell>
          <cell r="L32">
            <v>0</v>
          </cell>
          <cell r="M32">
            <v>0</v>
          </cell>
          <cell r="N32">
            <v>620.04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890</v>
          </cell>
          <cell r="G33">
            <v>0</v>
          </cell>
          <cell r="J33">
            <v>320</v>
          </cell>
          <cell r="K33">
            <v>0</v>
          </cell>
          <cell r="L33">
            <v>0</v>
          </cell>
          <cell r="M33">
            <v>0</v>
          </cell>
          <cell r="N33">
            <v>620.04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890</v>
          </cell>
          <cell r="G34">
            <v>0</v>
          </cell>
          <cell r="J34">
            <v>320</v>
          </cell>
          <cell r="K34">
            <v>0</v>
          </cell>
          <cell r="L34">
            <v>0</v>
          </cell>
          <cell r="M34">
            <v>0</v>
          </cell>
          <cell r="N34">
            <v>620.04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890</v>
          </cell>
          <cell r="G35">
            <v>0</v>
          </cell>
          <cell r="J35">
            <v>320</v>
          </cell>
          <cell r="K35">
            <v>0</v>
          </cell>
          <cell r="L35">
            <v>0</v>
          </cell>
          <cell r="M35">
            <v>0</v>
          </cell>
          <cell r="N35">
            <v>620.04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890</v>
          </cell>
          <cell r="G36">
            <v>0</v>
          </cell>
          <cell r="J36">
            <v>320</v>
          </cell>
          <cell r="K36">
            <v>0</v>
          </cell>
          <cell r="L36">
            <v>0</v>
          </cell>
          <cell r="M36">
            <v>0</v>
          </cell>
          <cell r="N36">
            <v>620.04</v>
          </cell>
          <cell r="O36">
            <v>0</v>
          </cell>
        </row>
        <row r="37">
          <cell r="B37">
            <v>320</v>
          </cell>
          <cell r="C37">
            <v>40</v>
          </cell>
          <cell r="D37">
            <v>0</v>
          </cell>
          <cell r="E37">
            <v>0</v>
          </cell>
          <cell r="F37">
            <v>890</v>
          </cell>
          <cell r="G37">
            <v>0</v>
          </cell>
          <cell r="J37">
            <v>320</v>
          </cell>
          <cell r="K37">
            <v>0</v>
          </cell>
          <cell r="L37">
            <v>0</v>
          </cell>
          <cell r="M37">
            <v>0</v>
          </cell>
          <cell r="N37">
            <v>620.04</v>
          </cell>
          <cell r="O37">
            <v>0</v>
          </cell>
        </row>
        <row r="38">
          <cell r="B38">
            <v>320</v>
          </cell>
          <cell r="C38">
            <v>40</v>
          </cell>
          <cell r="D38">
            <v>0</v>
          </cell>
          <cell r="E38">
            <v>0</v>
          </cell>
          <cell r="F38">
            <v>890</v>
          </cell>
          <cell r="G38">
            <v>0</v>
          </cell>
          <cell r="J38">
            <v>320</v>
          </cell>
          <cell r="K38">
            <v>0</v>
          </cell>
          <cell r="L38">
            <v>0</v>
          </cell>
          <cell r="M38">
            <v>0</v>
          </cell>
          <cell r="N38">
            <v>620.04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890</v>
          </cell>
          <cell r="G39">
            <v>0</v>
          </cell>
          <cell r="J39">
            <v>320</v>
          </cell>
          <cell r="K39">
            <v>0</v>
          </cell>
          <cell r="L39">
            <v>0</v>
          </cell>
          <cell r="M39">
            <v>0</v>
          </cell>
          <cell r="N39">
            <v>620.04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890</v>
          </cell>
          <cell r="G40">
            <v>0</v>
          </cell>
          <cell r="J40">
            <v>320</v>
          </cell>
          <cell r="K40">
            <v>0</v>
          </cell>
          <cell r="L40">
            <v>0</v>
          </cell>
          <cell r="M40">
            <v>0</v>
          </cell>
          <cell r="N40">
            <v>620.04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890</v>
          </cell>
          <cell r="G41">
            <v>0</v>
          </cell>
          <cell r="J41">
            <v>320</v>
          </cell>
          <cell r="K41">
            <v>0</v>
          </cell>
          <cell r="L41">
            <v>0</v>
          </cell>
          <cell r="M41">
            <v>0</v>
          </cell>
          <cell r="N41">
            <v>620.04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890</v>
          </cell>
          <cell r="G42">
            <v>0</v>
          </cell>
          <cell r="J42">
            <v>320</v>
          </cell>
          <cell r="K42">
            <v>0</v>
          </cell>
          <cell r="L42">
            <v>0</v>
          </cell>
          <cell r="M42">
            <v>0</v>
          </cell>
          <cell r="N42">
            <v>620.04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890</v>
          </cell>
          <cell r="G43">
            <v>0</v>
          </cell>
          <cell r="J43">
            <v>320</v>
          </cell>
          <cell r="K43">
            <v>0</v>
          </cell>
          <cell r="L43">
            <v>0</v>
          </cell>
          <cell r="M43">
            <v>0</v>
          </cell>
          <cell r="N43">
            <v>620.04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890</v>
          </cell>
          <cell r="G44">
            <v>0</v>
          </cell>
          <cell r="J44">
            <v>320</v>
          </cell>
          <cell r="K44">
            <v>0</v>
          </cell>
          <cell r="L44">
            <v>0</v>
          </cell>
          <cell r="M44">
            <v>0</v>
          </cell>
          <cell r="N44">
            <v>620.04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880</v>
          </cell>
          <cell r="G45">
            <v>0</v>
          </cell>
          <cell r="J45">
            <v>320</v>
          </cell>
          <cell r="K45">
            <v>0</v>
          </cell>
          <cell r="L45">
            <v>0</v>
          </cell>
          <cell r="M45">
            <v>0</v>
          </cell>
          <cell r="N45">
            <v>620.92999999999995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880</v>
          </cell>
          <cell r="G46">
            <v>0</v>
          </cell>
          <cell r="J46">
            <v>320</v>
          </cell>
          <cell r="K46">
            <v>0</v>
          </cell>
          <cell r="L46">
            <v>0</v>
          </cell>
          <cell r="M46">
            <v>0</v>
          </cell>
          <cell r="N46">
            <v>620.92999999999995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880</v>
          </cell>
          <cell r="G47">
            <v>0</v>
          </cell>
          <cell r="J47">
            <v>320</v>
          </cell>
          <cell r="K47">
            <v>0</v>
          </cell>
          <cell r="L47">
            <v>0</v>
          </cell>
          <cell r="M47">
            <v>0</v>
          </cell>
          <cell r="N47">
            <v>620.92999999999995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880</v>
          </cell>
          <cell r="G48">
            <v>0</v>
          </cell>
          <cell r="J48">
            <v>320</v>
          </cell>
          <cell r="K48">
            <v>0</v>
          </cell>
          <cell r="L48">
            <v>0</v>
          </cell>
          <cell r="M48">
            <v>0</v>
          </cell>
          <cell r="N48">
            <v>620.92999999999995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880</v>
          </cell>
          <cell r="G49">
            <v>0</v>
          </cell>
          <cell r="J49">
            <v>320</v>
          </cell>
          <cell r="K49">
            <v>0</v>
          </cell>
          <cell r="L49">
            <v>0</v>
          </cell>
          <cell r="M49">
            <v>0</v>
          </cell>
          <cell r="N49">
            <v>620.92999999999995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880</v>
          </cell>
          <cell r="G50">
            <v>0</v>
          </cell>
          <cell r="J50">
            <v>320</v>
          </cell>
          <cell r="K50">
            <v>0</v>
          </cell>
          <cell r="L50">
            <v>0</v>
          </cell>
          <cell r="M50">
            <v>0</v>
          </cell>
          <cell r="N50">
            <v>620.92999999999995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880</v>
          </cell>
          <cell r="G51">
            <v>0</v>
          </cell>
          <cell r="J51">
            <v>320</v>
          </cell>
          <cell r="K51">
            <v>0</v>
          </cell>
          <cell r="L51">
            <v>0</v>
          </cell>
          <cell r="M51">
            <v>0</v>
          </cell>
          <cell r="N51">
            <v>620.92999999999995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880</v>
          </cell>
          <cell r="G52">
            <v>0</v>
          </cell>
          <cell r="J52">
            <v>320</v>
          </cell>
          <cell r="K52">
            <v>0</v>
          </cell>
          <cell r="L52">
            <v>0</v>
          </cell>
          <cell r="M52">
            <v>0</v>
          </cell>
          <cell r="N52">
            <v>620.92999999999995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870</v>
          </cell>
          <cell r="G53">
            <v>0</v>
          </cell>
          <cell r="J53">
            <v>320</v>
          </cell>
          <cell r="K53">
            <v>0</v>
          </cell>
          <cell r="L53">
            <v>0</v>
          </cell>
          <cell r="M53">
            <v>0</v>
          </cell>
          <cell r="N53">
            <v>620.80999999999995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870</v>
          </cell>
          <cell r="G54">
            <v>0</v>
          </cell>
          <cell r="J54">
            <v>320</v>
          </cell>
          <cell r="K54">
            <v>0</v>
          </cell>
          <cell r="L54">
            <v>0</v>
          </cell>
          <cell r="M54">
            <v>0</v>
          </cell>
          <cell r="N54">
            <v>620.80999999999995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870</v>
          </cell>
          <cell r="G55">
            <v>0</v>
          </cell>
          <cell r="J55">
            <v>320</v>
          </cell>
          <cell r="K55">
            <v>0</v>
          </cell>
          <cell r="L55">
            <v>0</v>
          </cell>
          <cell r="M55">
            <v>0</v>
          </cell>
          <cell r="N55">
            <v>620.80999999999995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870</v>
          </cell>
          <cell r="G56">
            <v>0</v>
          </cell>
          <cell r="J56">
            <v>320</v>
          </cell>
          <cell r="K56">
            <v>0</v>
          </cell>
          <cell r="L56">
            <v>0</v>
          </cell>
          <cell r="M56">
            <v>0</v>
          </cell>
          <cell r="N56">
            <v>620.80999999999995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870</v>
          </cell>
          <cell r="G57">
            <v>0</v>
          </cell>
          <cell r="J57">
            <v>320</v>
          </cell>
          <cell r="K57">
            <v>0</v>
          </cell>
          <cell r="L57">
            <v>0</v>
          </cell>
          <cell r="M57">
            <v>0</v>
          </cell>
          <cell r="N57">
            <v>625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870</v>
          </cell>
          <cell r="G58">
            <v>0</v>
          </cell>
          <cell r="J58">
            <v>320</v>
          </cell>
          <cell r="K58">
            <v>0</v>
          </cell>
          <cell r="L58">
            <v>0</v>
          </cell>
          <cell r="M58">
            <v>0</v>
          </cell>
          <cell r="N58">
            <v>625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870</v>
          </cell>
          <cell r="G59">
            <v>0</v>
          </cell>
          <cell r="J59">
            <v>320</v>
          </cell>
          <cell r="K59">
            <v>0</v>
          </cell>
          <cell r="L59">
            <v>0</v>
          </cell>
          <cell r="M59">
            <v>0</v>
          </cell>
          <cell r="N59">
            <v>625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870</v>
          </cell>
          <cell r="G60">
            <v>0</v>
          </cell>
          <cell r="J60">
            <v>320</v>
          </cell>
          <cell r="K60">
            <v>0</v>
          </cell>
          <cell r="L60">
            <v>0</v>
          </cell>
          <cell r="M60">
            <v>0</v>
          </cell>
          <cell r="N60">
            <v>625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870</v>
          </cell>
          <cell r="G61">
            <v>0</v>
          </cell>
          <cell r="J61">
            <v>320</v>
          </cell>
          <cell r="K61">
            <v>0</v>
          </cell>
          <cell r="L61">
            <v>0</v>
          </cell>
          <cell r="M61">
            <v>0</v>
          </cell>
          <cell r="N61">
            <v>625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870</v>
          </cell>
          <cell r="G62">
            <v>0</v>
          </cell>
          <cell r="J62">
            <v>320</v>
          </cell>
          <cell r="K62">
            <v>0</v>
          </cell>
          <cell r="L62">
            <v>0</v>
          </cell>
          <cell r="M62">
            <v>0</v>
          </cell>
          <cell r="N62">
            <v>625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870</v>
          </cell>
          <cell r="G63">
            <v>0</v>
          </cell>
          <cell r="J63">
            <v>320</v>
          </cell>
          <cell r="K63">
            <v>0</v>
          </cell>
          <cell r="L63">
            <v>0</v>
          </cell>
          <cell r="M63">
            <v>0</v>
          </cell>
          <cell r="N63">
            <v>625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870</v>
          </cell>
          <cell r="G64">
            <v>0</v>
          </cell>
          <cell r="J64">
            <v>320</v>
          </cell>
          <cell r="K64">
            <v>0</v>
          </cell>
          <cell r="L64">
            <v>0</v>
          </cell>
          <cell r="M64">
            <v>0</v>
          </cell>
          <cell r="N64">
            <v>625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870</v>
          </cell>
          <cell r="G65">
            <v>0</v>
          </cell>
          <cell r="J65">
            <v>320</v>
          </cell>
          <cell r="K65">
            <v>0</v>
          </cell>
          <cell r="L65">
            <v>0</v>
          </cell>
          <cell r="M65">
            <v>0</v>
          </cell>
          <cell r="N65">
            <v>625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870</v>
          </cell>
          <cell r="G66">
            <v>0</v>
          </cell>
          <cell r="J66">
            <v>320</v>
          </cell>
          <cell r="K66">
            <v>0</v>
          </cell>
          <cell r="L66">
            <v>0</v>
          </cell>
          <cell r="M66">
            <v>0</v>
          </cell>
          <cell r="N66">
            <v>625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870</v>
          </cell>
          <cell r="G67">
            <v>0</v>
          </cell>
          <cell r="J67">
            <v>320</v>
          </cell>
          <cell r="K67">
            <v>0</v>
          </cell>
          <cell r="L67">
            <v>0</v>
          </cell>
          <cell r="M67">
            <v>0</v>
          </cell>
          <cell r="N67">
            <v>625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870</v>
          </cell>
          <cell r="G68">
            <v>0</v>
          </cell>
          <cell r="J68">
            <v>320</v>
          </cell>
          <cell r="K68">
            <v>0</v>
          </cell>
          <cell r="L68">
            <v>0</v>
          </cell>
          <cell r="M68">
            <v>0</v>
          </cell>
          <cell r="N68">
            <v>625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870</v>
          </cell>
          <cell r="G69">
            <v>0</v>
          </cell>
          <cell r="J69">
            <v>320</v>
          </cell>
          <cell r="K69">
            <v>0</v>
          </cell>
          <cell r="L69">
            <v>0</v>
          </cell>
          <cell r="M69">
            <v>0</v>
          </cell>
          <cell r="N69">
            <v>625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870</v>
          </cell>
          <cell r="G70">
            <v>0</v>
          </cell>
          <cell r="J70">
            <v>320</v>
          </cell>
          <cell r="K70">
            <v>0</v>
          </cell>
          <cell r="L70">
            <v>0</v>
          </cell>
          <cell r="M70">
            <v>0</v>
          </cell>
          <cell r="N70">
            <v>625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870</v>
          </cell>
          <cell r="G71">
            <v>0</v>
          </cell>
          <cell r="J71">
            <v>320</v>
          </cell>
          <cell r="K71">
            <v>0</v>
          </cell>
          <cell r="L71">
            <v>0</v>
          </cell>
          <cell r="M71">
            <v>0</v>
          </cell>
          <cell r="N71">
            <v>625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870</v>
          </cell>
          <cell r="G72">
            <v>0</v>
          </cell>
          <cell r="J72">
            <v>320</v>
          </cell>
          <cell r="K72">
            <v>0</v>
          </cell>
          <cell r="L72">
            <v>0</v>
          </cell>
          <cell r="M72">
            <v>0</v>
          </cell>
          <cell r="N72">
            <v>625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870</v>
          </cell>
          <cell r="G73">
            <v>0</v>
          </cell>
          <cell r="J73">
            <v>320</v>
          </cell>
          <cell r="K73">
            <v>0</v>
          </cell>
          <cell r="L73">
            <v>0</v>
          </cell>
          <cell r="M73">
            <v>0</v>
          </cell>
          <cell r="N73">
            <v>625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870</v>
          </cell>
          <cell r="G74">
            <v>0</v>
          </cell>
          <cell r="J74">
            <v>320</v>
          </cell>
          <cell r="K74">
            <v>0</v>
          </cell>
          <cell r="L74">
            <v>0</v>
          </cell>
          <cell r="M74">
            <v>0</v>
          </cell>
          <cell r="N74">
            <v>625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870</v>
          </cell>
          <cell r="G75">
            <v>0</v>
          </cell>
          <cell r="J75">
            <v>320</v>
          </cell>
          <cell r="K75">
            <v>0</v>
          </cell>
          <cell r="L75">
            <v>0</v>
          </cell>
          <cell r="M75">
            <v>0</v>
          </cell>
          <cell r="N75">
            <v>625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870</v>
          </cell>
          <cell r="G76">
            <v>0</v>
          </cell>
          <cell r="J76">
            <v>320</v>
          </cell>
          <cell r="K76">
            <v>0</v>
          </cell>
          <cell r="L76">
            <v>0</v>
          </cell>
          <cell r="M76">
            <v>0</v>
          </cell>
          <cell r="N76">
            <v>625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880</v>
          </cell>
          <cell r="G77">
            <v>0</v>
          </cell>
          <cell r="J77">
            <v>320</v>
          </cell>
          <cell r="K77">
            <v>0</v>
          </cell>
          <cell r="L77">
            <v>0</v>
          </cell>
          <cell r="M77">
            <v>0</v>
          </cell>
          <cell r="N77">
            <v>625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880</v>
          </cell>
          <cell r="G78">
            <v>0</v>
          </cell>
          <cell r="J78">
            <v>320</v>
          </cell>
          <cell r="K78">
            <v>0</v>
          </cell>
          <cell r="L78">
            <v>0</v>
          </cell>
          <cell r="M78">
            <v>0</v>
          </cell>
          <cell r="N78">
            <v>625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880</v>
          </cell>
          <cell r="G79">
            <v>0</v>
          </cell>
          <cell r="J79">
            <v>320</v>
          </cell>
          <cell r="K79">
            <v>0</v>
          </cell>
          <cell r="L79">
            <v>0</v>
          </cell>
          <cell r="M79">
            <v>0</v>
          </cell>
          <cell r="N79">
            <v>561.4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880</v>
          </cell>
          <cell r="G80">
            <v>0</v>
          </cell>
          <cell r="J80">
            <v>320</v>
          </cell>
          <cell r="K80">
            <v>0</v>
          </cell>
          <cell r="L80">
            <v>0</v>
          </cell>
          <cell r="M80">
            <v>0</v>
          </cell>
          <cell r="N80">
            <v>561.4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880</v>
          </cell>
          <cell r="G81">
            <v>0</v>
          </cell>
          <cell r="J81">
            <v>320</v>
          </cell>
          <cell r="K81">
            <v>0</v>
          </cell>
          <cell r="L81">
            <v>0</v>
          </cell>
          <cell r="M81">
            <v>0</v>
          </cell>
          <cell r="N81">
            <v>529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880</v>
          </cell>
          <cell r="G82">
            <v>0</v>
          </cell>
          <cell r="J82">
            <v>320</v>
          </cell>
          <cell r="K82">
            <v>0</v>
          </cell>
          <cell r="L82">
            <v>0</v>
          </cell>
          <cell r="M82">
            <v>0</v>
          </cell>
          <cell r="N82">
            <v>529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880</v>
          </cell>
          <cell r="G83">
            <v>0</v>
          </cell>
          <cell r="J83">
            <v>320</v>
          </cell>
          <cell r="K83">
            <v>0</v>
          </cell>
          <cell r="L83">
            <v>0</v>
          </cell>
          <cell r="M83">
            <v>0</v>
          </cell>
          <cell r="N83">
            <v>529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880</v>
          </cell>
          <cell r="G84">
            <v>0</v>
          </cell>
          <cell r="J84">
            <v>320</v>
          </cell>
          <cell r="K84">
            <v>0</v>
          </cell>
          <cell r="L84">
            <v>0</v>
          </cell>
          <cell r="M84">
            <v>0</v>
          </cell>
          <cell r="N84">
            <v>529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880</v>
          </cell>
          <cell r="G85">
            <v>0</v>
          </cell>
          <cell r="J85">
            <v>320</v>
          </cell>
          <cell r="K85">
            <v>0</v>
          </cell>
          <cell r="L85">
            <v>0</v>
          </cell>
          <cell r="M85">
            <v>0</v>
          </cell>
          <cell r="N85">
            <v>457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880</v>
          </cell>
          <cell r="G86">
            <v>0</v>
          </cell>
          <cell r="J86">
            <v>320</v>
          </cell>
          <cell r="K86">
            <v>0</v>
          </cell>
          <cell r="L86">
            <v>0</v>
          </cell>
          <cell r="M86">
            <v>0</v>
          </cell>
          <cell r="N86">
            <v>457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880</v>
          </cell>
          <cell r="G87">
            <v>0</v>
          </cell>
          <cell r="J87">
            <v>320</v>
          </cell>
          <cell r="K87">
            <v>0</v>
          </cell>
          <cell r="L87">
            <v>0</v>
          </cell>
          <cell r="M87">
            <v>0</v>
          </cell>
          <cell r="N87">
            <v>457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880</v>
          </cell>
          <cell r="G88">
            <v>0</v>
          </cell>
          <cell r="J88">
            <v>320</v>
          </cell>
          <cell r="K88">
            <v>0</v>
          </cell>
          <cell r="L88">
            <v>0</v>
          </cell>
          <cell r="M88">
            <v>0</v>
          </cell>
          <cell r="N88">
            <v>457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880</v>
          </cell>
          <cell r="G89">
            <v>0</v>
          </cell>
          <cell r="J89">
            <v>320</v>
          </cell>
          <cell r="K89">
            <v>0</v>
          </cell>
          <cell r="L89">
            <v>0</v>
          </cell>
          <cell r="M89">
            <v>0</v>
          </cell>
          <cell r="N89">
            <v>457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880</v>
          </cell>
          <cell r="G90">
            <v>0</v>
          </cell>
          <cell r="J90">
            <v>320</v>
          </cell>
          <cell r="K90">
            <v>0</v>
          </cell>
          <cell r="L90">
            <v>0</v>
          </cell>
          <cell r="M90">
            <v>0</v>
          </cell>
          <cell r="N90">
            <v>530.92999999999995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880</v>
          </cell>
          <cell r="G91">
            <v>0</v>
          </cell>
          <cell r="J91">
            <v>320</v>
          </cell>
          <cell r="K91">
            <v>0</v>
          </cell>
          <cell r="L91">
            <v>0</v>
          </cell>
          <cell r="M91">
            <v>0</v>
          </cell>
          <cell r="N91">
            <v>560.92999999999995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880</v>
          </cell>
          <cell r="G92">
            <v>0</v>
          </cell>
          <cell r="J92">
            <v>320</v>
          </cell>
          <cell r="K92">
            <v>0</v>
          </cell>
          <cell r="L92">
            <v>0</v>
          </cell>
          <cell r="M92">
            <v>0</v>
          </cell>
          <cell r="N92">
            <v>580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880</v>
          </cell>
          <cell r="G93">
            <v>0</v>
          </cell>
          <cell r="J93">
            <v>320</v>
          </cell>
          <cell r="K93">
            <v>0</v>
          </cell>
          <cell r="L93">
            <v>0</v>
          </cell>
          <cell r="M93">
            <v>0</v>
          </cell>
          <cell r="N93">
            <v>580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880</v>
          </cell>
          <cell r="G94">
            <v>0</v>
          </cell>
          <cell r="J94">
            <v>320</v>
          </cell>
          <cell r="K94">
            <v>0</v>
          </cell>
          <cell r="L94">
            <v>0</v>
          </cell>
          <cell r="M94">
            <v>0</v>
          </cell>
          <cell r="N94">
            <v>580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880</v>
          </cell>
          <cell r="G95">
            <v>0</v>
          </cell>
          <cell r="J95">
            <v>320</v>
          </cell>
          <cell r="K95">
            <v>0</v>
          </cell>
          <cell r="L95">
            <v>0</v>
          </cell>
          <cell r="M95">
            <v>0</v>
          </cell>
          <cell r="N95">
            <v>530.92999999999995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880</v>
          </cell>
          <cell r="G96">
            <v>0</v>
          </cell>
          <cell r="J96">
            <v>320</v>
          </cell>
          <cell r="K96">
            <v>0</v>
          </cell>
          <cell r="L96">
            <v>0</v>
          </cell>
          <cell r="M96">
            <v>0</v>
          </cell>
          <cell r="N96">
            <v>580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880</v>
          </cell>
          <cell r="G97">
            <v>0</v>
          </cell>
          <cell r="J97">
            <v>320</v>
          </cell>
          <cell r="K97">
            <v>0</v>
          </cell>
          <cell r="L97">
            <v>0</v>
          </cell>
          <cell r="M97">
            <v>0</v>
          </cell>
          <cell r="N97">
            <v>580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880</v>
          </cell>
          <cell r="G98">
            <v>0</v>
          </cell>
          <cell r="J98">
            <v>320</v>
          </cell>
          <cell r="K98">
            <v>0</v>
          </cell>
          <cell r="L98">
            <v>0</v>
          </cell>
          <cell r="M98">
            <v>0</v>
          </cell>
          <cell r="N98">
            <v>580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880</v>
          </cell>
          <cell r="G99">
            <v>0</v>
          </cell>
          <cell r="J99">
            <v>320</v>
          </cell>
          <cell r="K99">
            <v>0</v>
          </cell>
          <cell r="L99">
            <v>0</v>
          </cell>
          <cell r="M99">
            <v>0</v>
          </cell>
          <cell r="N99">
            <v>580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880</v>
          </cell>
          <cell r="G100">
            <v>0</v>
          </cell>
          <cell r="J100">
            <v>320</v>
          </cell>
          <cell r="K100">
            <v>0</v>
          </cell>
          <cell r="L100">
            <v>0</v>
          </cell>
          <cell r="M100">
            <v>0</v>
          </cell>
          <cell r="N100">
            <v>580</v>
          </cell>
          <cell r="O100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444</v>
      </c>
      <c r="B1" s="188">
        <v>45464</v>
      </c>
      <c r="C1" s="46"/>
    </row>
    <row r="2" spans="1:3">
      <c r="A2" s="46" t="s">
        <v>185</v>
      </c>
      <c r="B2" s="46" t="s">
        <v>442</v>
      </c>
      <c r="C2" s="46" t="s">
        <v>443</v>
      </c>
    </row>
    <row r="3" spans="1:3">
      <c r="A3" s="33" t="s">
        <v>440</v>
      </c>
      <c r="B3" s="33">
        <v>8.3999999999999995E-3</v>
      </c>
      <c r="C3" s="46" t="s">
        <v>520</v>
      </c>
    </row>
    <row r="4" spans="1:3">
      <c r="A4" s="33" t="s">
        <v>441</v>
      </c>
      <c r="B4" s="33">
        <v>3.3</v>
      </c>
      <c r="C4" s="46"/>
    </row>
    <row r="7" spans="1:3">
      <c r="A7" s="46" t="s">
        <v>445</v>
      </c>
      <c r="B7" s="46"/>
    </row>
    <row r="8" spans="1:3">
      <c r="A8" s="46" t="s">
        <v>446</v>
      </c>
      <c r="B8" s="46">
        <v>263</v>
      </c>
    </row>
    <row r="9" spans="1:3">
      <c r="A9" s="46" t="s">
        <v>447</v>
      </c>
      <c r="B9" s="205">
        <v>45464.980925925927</v>
      </c>
    </row>
    <row r="12" spans="1:3">
      <c r="A12" s="46" t="s">
        <v>448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45464</v>
      </c>
      <c r="B1" s="216" t="s">
        <v>434</v>
      </c>
      <c r="C1" s="212"/>
      <c r="D1" s="214" t="s">
        <v>293</v>
      </c>
      <c r="E1" s="214"/>
      <c r="F1" s="214"/>
      <c r="G1" s="214"/>
      <c r="H1" s="215"/>
      <c r="I1" s="217" t="s">
        <v>435</v>
      </c>
      <c r="J1" s="218"/>
      <c r="K1" s="218"/>
      <c r="L1" s="218"/>
      <c r="M1" s="219"/>
      <c r="N1" s="206"/>
      <c r="P1" s="210" t="s">
        <v>288</v>
      </c>
      <c r="Q1" s="210"/>
      <c r="R1" s="210"/>
      <c r="S1" s="210"/>
      <c r="T1" s="210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59" t="s">
        <v>145</v>
      </c>
      <c r="J2" s="160" t="s">
        <v>146</v>
      </c>
      <c r="K2" s="160" t="s">
        <v>149</v>
      </c>
      <c r="L2" s="161" t="s">
        <v>148</v>
      </c>
      <c r="M2" s="23" t="s">
        <v>217</v>
      </c>
      <c r="N2" s="206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202">
        <v>26.86</v>
      </c>
      <c r="C3" s="202">
        <v>26.86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11.205991999999998</v>
      </c>
      <c r="J3" s="21">
        <f>C3*E3/100</f>
        <v>6.2664379999999991</v>
      </c>
      <c r="K3" s="21">
        <f>C3*F3/100</f>
        <v>8.0821740000000002</v>
      </c>
      <c r="L3" s="21">
        <f>C3*G3/100</f>
        <v>1.305396</v>
      </c>
      <c r="M3" s="155">
        <f>SUM(I3:L3)</f>
        <v>26.86</v>
      </c>
      <c r="N3" s="22"/>
      <c r="P3" s="37">
        <f t="shared" ref="P3:P34" si="1">I3</f>
        <v>11.205991999999998</v>
      </c>
      <c r="Q3" s="37">
        <f t="shared" ref="Q3:Q34" si="2">J3</f>
        <v>6.2664379999999991</v>
      </c>
      <c r="R3" s="37">
        <f t="shared" ref="R3:R34" si="3">K3</f>
        <v>8.0821740000000002</v>
      </c>
      <c r="S3" s="37">
        <f t="shared" ref="S3:S34" si="4">L3</f>
        <v>1.305396</v>
      </c>
      <c r="T3" s="37">
        <f>SUM(P3:S3)</f>
        <v>26.86</v>
      </c>
    </row>
    <row r="4" spans="1:20">
      <c r="A4" s="8" t="s">
        <v>46</v>
      </c>
      <c r="B4" s="202">
        <v>26.86</v>
      </c>
      <c r="C4" s="202">
        <v>26.86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11.205991999999998</v>
      </c>
      <c r="J4" s="21">
        <f t="shared" ref="J4:J67" si="6">C4*E4/100</f>
        <v>6.2664379999999991</v>
      </c>
      <c r="K4" s="21">
        <f t="shared" ref="K4:K67" si="7">C4*F4/100</f>
        <v>8.0821740000000002</v>
      </c>
      <c r="L4" s="21">
        <f t="shared" ref="L4:L67" si="8">C4*G4/100</f>
        <v>1.305396</v>
      </c>
      <c r="M4" s="156">
        <f t="shared" ref="M4:M67" si="9">SUM(I4:L4)</f>
        <v>26.86</v>
      </c>
      <c r="N4" s="22"/>
      <c r="P4" s="37">
        <f t="shared" si="1"/>
        <v>11.205991999999998</v>
      </c>
      <c r="Q4" s="37">
        <f t="shared" si="2"/>
        <v>6.2664379999999991</v>
      </c>
      <c r="R4" s="37">
        <f t="shared" si="3"/>
        <v>8.0821740000000002</v>
      </c>
      <c r="S4" s="37">
        <f t="shared" si="4"/>
        <v>1.305396</v>
      </c>
      <c r="T4" s="37">
        <f t="shared" ref="T4:T67" si="10">SUM(P4:S4)</f>
        <v>26.86</v>
      </c>
    </row>
    <row r="5" spans="1:20">
      <c r="A5" s="8" t="s">
        <v>47</v>
      </c>
      <c r="B5" s="202">
        <v>26.86</v>
      </c>
      <c r="C5" s="202">
        <v>26.86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11.205991999999998</v>
      </c>
      <c r="J5" s="21">
        <f t="shared" si="6"/>
        <v>6.2664379999999991</v>
      </c>
      <c r="K5" s="21">
        <f t="shared" si="7"/>
        <v>8.0821740000000002</v>
      </c>
      <c r="L5" s="21">
        <f t="shared" si="8"/>
        <v>1.305396</v>
      </c>
      <c r="M5" s="156">
        <f t="shared" si="9"/>
        <v>26.86</v>
      </c>
      <c r="N5" s="22"/>
      <c r="P5" s="37">
        <f t="shared" si="1"/>
        <v>11.205991999999998</v>
      </c>
      <c r="Q5" s="37">
        <f t="shared" si="2"/>
        <v>6.2664379999999991</v>
      </c>
      <c r="R5" s="37">
        <f t="shared" si="3"/>
        <v>8.0821740000000002</v>
      </c>
      <c r="S5" s="37">
        <f t="shared" si="4"/>
        <v>1.305396</v>
      </c>
      <c r="T5" s="37">
        <f t="shared" si="10"/>
        <v>26.86</v>
      </c>
    </row>
    <row r="6" spans="1:20">
      <c r="A6" s="8" t="s">
        <v>48</v>
      </c>
      <c r="B6" s="202">
        <v>26.86</v>
      </c>
      <c r="C6" s="202">
        <v>26.86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11.205991999999998</v>
      </c>
      <c r="J6" s="21">
        <f t="shared" si="6"/>
        <v>6.2664379999999991</v>
      </c>
      <c r="K6" s="21">
        <f t="shared" si="7"/>
        <v>8.0821740000000002</v>
      </c>
      <c r="L6" s="21">
        <f t="shared" si="8"/>
        <v>1.305396</v>
      </c>
      <c r="M6" s="156">
        <f t="shared" si="9"/>
        <v>26.86</v>
      </c>
      <c r="N6" s="22"/>
      <c r="P6" s="37">
        <f t="shared" si="1"/>
        <v>11.205991999999998</v>
      </c>
      <c r="Q6" s="37">
        <f t="shared" si="2"/>
        <v>6.2664379999999991</v>
      </c>
      <c r="R6" s="37">
        <f t="shared" si="3"/>
        <v>8.0821740000000002</v>
      </c>
      <c r="S6" s="37">
        <f t="shared" si="4"/>
        <v>1.305396</v>
      </c>
      <c r="T6" s="37">
        <f t="shared" si="10"/>
        <v>26.86</v>
      </c>
    </row>
    <row r="7" spans="1:20">
      <c r="A7" s="8" t="s">
        <v>49</v>
      </c>
      <c r="B7" s="202">
        <v>26.86</v>
      </c>
      <c r="C7" s="202">
        <v>26.86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11.205991999999998</v>
      </c>
      <c r="J7" s="21">
        <f t="shared" si="6"/>
        <v>6.2664379999999991</v>
      </c>
      <c r="K7" s="21">
        <f t="shared" si="7"/>
        <v>8.0821740000000002</v>
      </c>
      <c r="L7" s="21">
        <f t="shared" si="8"/>
        <v>1.305396</v>
      </c>
      <c r="M7" s="156">
        <f t="shared" si="9"/>
        <v>26.86</v>
      </c>
      <c r="N7" s="22"/>
      <c r="P7" s="37">
        <f t="shared" si="1"/>
        <v>11.205991999999998</v>
      </c>
      <c r="Q7" s="37">
        <f t="shared" si="2"/>
        <v>6.2664379999999991</v>
      </c>
      <c r="R7" s="37">
        <f t="shared" si="3"/>
        <v>8.0821740000000002</v>
      </c>
      <c r="S7" s="37">
        <f t="shared" si="4"/>
        <v>1.305396</v>
      </c>
      <c r="T7" s="37">
        <f t="shared" si="10"/>
        <v>26.86</v>
      </c>
    </row>
    <row r="8" spans="1:20">
      <c r="A8" s="8" t="s">
        <v>50</v>
      </c>
      <c r="B8" s="202">
        <v>26.86</v>
      </c>
      <c r="C8" s="202">
        <v>26.86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11.205991999999998</v>
      </c>
      <c r="J8" s="21">
        <f t="shared" si="6"/>
        <v>6.2664379999999991</v>
      </c>
      <c r="K8" s="21">
        <f t="shared" si="7"/>
        <v>8.0821740000000002</v>
      </c>
      <c r="L8" s="21">
        <f t="shared" si="8"/>
        <v>1.305396</v>
      </c>
      <c r="M8" s="156">
        <f t="shared" si="9"/>
        <v>26.86</v>
      </c>
      <c r="N8" s="22"/>
      <c r="P8" s="37">
        <f t="shared" si="1"/>
        <v>11.205991999999998</v>
      </c>
      <c r="Q8" s="37">
        <f t="shared" si="2"/>
        <v>6.2664379999999991</v>
      </c>
      <c r="R8" s="37">
        <f t="shared" si="3"/>
        <v>8.0821740000000002</v>
      </c>
      <c r="S8" s="37">
        <f t="shared" si="4"/>
        <v>1.305396</v>
      </c>
      <c r="T8" s="37">
        <f t="shared" si="10"/>
        <v>26.86</v>
      </c>
    </row>
    <row r="9" spans="1:20">
      <c r="A9" s="8" t="s">
        <v>51</v>
      </c>
      <c r="B9" s="202">
        <v>26.86</v>
      </c>
      <c r="C9" s="202">
        <v>26.86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11.205991999999998</v>
      </c>
      <c r="J9" s="21">
        <f t="shared" si="6"/>
        <v>6.2664379999999991</v>
      </c>
      <c r="K9" s="21">
        <f t="shared" si="7"/>
        <v>8.0821740000000002</v>
      </c>
      <c r="L9" s="21">
        <f t="shared" si="8"/>
        <v>1.305396</v>
      </c>
      <c r="M9" s="156">
        <f t="shared" si="9"/>
        <v>26.86</v>
      </c>
      <c r="N9" s="22"/>
      <c r="P9" s="37">
        <f t="shared" si="1"/>
        <v>11.205991999999998</v>
      </c>
      <c r="Q9" s="37">
        <f t="shared" si="2"/>
        <v>6.2664379999999991</v>
      </c>
      <c r="R9" s="37">
        <f t="shared" si="3"/>
        <v>8.0821740000000002</v>
      </c>
      <c r="S9" s="37">
        <f t="shared" si="4"/>
        <v>1.305396</v>
      </c>
      <c r="T9" s="37">
        <f t="shared" si="10"/>
        <v>26.86</v>
      </c>
    </row>
    <row r="10" spans="1:20">
      <c r="A10" s="8" t="s">
        <v>52</v>
      </c>
      <c r="B10" s="202">
        <v>26.86</v>
      </c>
      <c r="C10" s="202">
        <v>26.86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11.205991999999998</v>
      </c>
      <c r="J10" s="21">
        <f t="shared" si="6"/>
        <v>6.2664379999999991</v>
      </c>
      <c r="K10" s="21">
        <f t="shared" si="7"/>
        <v>8.0821740000000002</v>
      </c>
      <c r="L10" s="21">
        <f t="shared" si="8"/>
        <v>1.305396</v>
      </c>
      <c r="M10" s="156">
        <f t="shared" si="9"/>
        <v>26.86</v>
      </c>
      <c r="N10" s="22"/>
      <c r="P10" s="37">
        <f t="shared" si="1"/>
        <v>11.205991999999998</v>
      </c>
      <c r="Q10" s="37">
        <f t="shared" si="2"/>
        <v>6.2664379999999991</v>
      </c>
      <c r="R10" s="37">
        <f t="shared" si="3"/>
        <v>8.0821740000000002</v>
      </c>
      <c r="S10" s="37">
        <f t="shared" si="4"/>
        <v>1.305396</v>
      </c>
      <c r="T10" s="37">
        <f t="shared" si="10"/>
        <v>26.86</v>
      </c>
    </row>
    <row r="11" spans="1:20">
      <c r="A11" s="8" t="s">
        <v>53</v>
      </c>
      <c r="B11" s="202">
        <v>26.86</v>
      </c>
      <c r="C11" s="202">
        <v>26.86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11.205991999999998</v>
      </c>
      <c r="J11" s="21">
        <f t="shared" si="6"/>
        <v>6.2664379999999991</v>
      </c>
      <c r="K11" s="21">
        <f t="shared" si="7"/>
        <v>8.0821740000000002</v>
      </c>
      <c r="L11" s="21">
        <f t="shared" si="8"/>
        <v>1.305396</v>
      </c>
      <c r="M11" s="156">
        <f t="shared" si="9"/>
        <v>26.86</v>
      </c>
      <c r="N11" s="22"/>
      <c r="P11" s="37">
        <f t="shared" si="1"/>
        <v>11.205991999999998</v>
      </c>
      <c r="Q11" s="37">
        <f t="shared" si="2"/>
        <v>6.2664379999999991</v>
      </c>
      <c r="R11" s="37">
        <f t="shared" si="3"/>
        <v>8.0821740000000002</v>
      </c>
      <c r="S11" s="37">
        <f t="shared" si="4"/>
        <v>1.305396</v>
      </c>
      <c r="T11" s="37">
        <f t="shared" si="10"/>
        <v>26.86</v>
      </c>
    </row>
    <row r="12" spans="1:20">
      <c r="A12" s="8" t="s">
        <v>54</v>
      </c>
      <c r="B12" s="202">
        <v>26.86</v>
      </c>
      <c r="C12" s="202">
        <v>26.86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11.205991999999998</v>
      </c>
      <c r="J12" s="21">
        <f t="shared" si="6"/>
        <v>6.2664379999999991</v>
      </c>
      <c r="K12" s="21">
        <f t="shared" si="7"/>
        <v>8.0821740000000002</v>
      </c>
      <c r="L12" s="21">
        <f t="shared" si="8"/>
        <v>1.305396</v>
      </c>
      <c r="M12" s="156">
        <f t="shared" si="9"/>
        <v>26.86</v>
      </c>
      <c r="N12" s="22"/>
      <c r="P12" s="37">
        <f t="shared" si="1"/>
        <v>11.205991999999998</v>
      </c>
      <c r="Q12" s="37">
        <f t="shared" si="2"/>
        <v>6.2664379999999991</v>
      </c>
      <c r="R12" s="37">
        <f t="shared" si="3"/>
        <v>8.0821740000000002</v>
      </c>
      <c r="S12" s="37">
        <f t="shared" si="4"/>
        <v>1.305396</v>
      </c>
      <c r="T12" s="37">
        <f t="shared" si="10"/>
        <v>26.86</v>
      </c>
    </row>
    <row r="13" spans="1:20">
      <c r="A13" s="8" t="s">
        <v>55</v>
      </c>
      <c r="B13" s="202">
        <v>26.86</v>
      </c>
      <c r="C13" s="202">
        <v>26.86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11.205991999999998</v>
      </c>
      <c r="J13" s="21">
        <f t="shared" si="6"/>
        <v>6.2664379999999991</v>
      </c>
      <c r="K13" s="21">
        <f t="shared" si="7"/>
        <v>8.0821740000000002</v>
      </c>
      <c r="L13" s="21">
        <f t="shared" si="8"/>
        <v>1.305396</v>
      </c>
      <c r="M13" s="156">
        <f t="shared" si="9"/>
        <v>26.86</v>
      </c>
      <c r="N13" s="22"/>
      <c r="P13" s="37">
        <f t="shared" si="1"/>
        <v>11.205991999999998</v>
      </c>
      <c r="Q13" s="37">
        <f t="shared" si="2"/>
        <v>6.2664379999999991</v>
      </c>
      <c r="R13" s="37">
        <f t="shared" si="3"/>
        <v>8.0821740000000002</v>
      </c>
      <c r="S13" s="37">
        <f t="shared" si="4"/>
        <v>1.305396</v>
      </c>
      <c r="T13" s="37">
        <f t="shared" si="10"/>
        <v>26.86</v>
      </c>
    </row>
    <row r="14" spans="1:20">
      <c r="A14" s="8" t="s">
        <v>56</v>
      </c>
      <c r="B14" s="202">
        <v>26.86</v>
      </c>
      <c r="C14" s="202">
        <v>26.86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11.205991999999998</v>
      </c>
      <c r="J14" s="21">
        <f t="shared" si="6"/>
        <v>6.2664379999999991</v>
      </c>
      <c r="K14" s="21">
        <f t="shared" si="7"/>
        <v>8.0821740000000002</v>
      </c>
      <c r="L14" s="21">
        <f t="shared" si="8"/>
        <v>1.305396</v>
      </c>
      <c r="M14" s="156">
        <f t="shared" si="9"/>
        <v>26.86</v>
      </c>
      <c r="N14" s="22"/>
      <c r="P14" s="37">
        <f t="shared" si="1"/>
        <v>11.205991999999998</v>
      </c>
      <c r="Q14" s="37">
        <f t="shared" si="2"/>
        <v>6.2664379999999991</v>
      </c>
      <c r="R14" s="37">
        <f t="shared" si="3"/>
        <v>8.0821740000000002</v>
      </c>
      <c r="S14" s="37">
        <f t="shared" si="4"/>
        <v>1.305396</v>
      </c>
      <c r="T14" s="37">
        <f t="shared" si="10"/>
        <v>26.86</v>
      </c>
    </row>
    <row r="15" spans="1:20">
      <c r="A15" s="8" t="s">
        <v>57</v>
      </c>
      <c r="B15" s="202">
        <v>26.86</v>
      </c>
      <c r="C15" s="202">
        <v>26.86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11.205991999999998</v>
      </c>
      <c r="J15" s="21">
        <f t="shared" si="6"/>
        <v>6.2664379999999991</v>
      </c>
      <c r="K15" s="21">
        <f t="shared" si="7"/>
        <v>8.0821740000000002</v>
      </c>
      <c r="L15" s="21">
        <f t="shared" si="8"/>
        <v>1.305396</v>
      </c>
      <c r="M15" s="156">
        <f t="shared" si="9"/>
        <v>26.86</v>
      </c>
      <c r="N15" s="22"/>
      <c r="P15" s="37">
        <f t="shared" si="1"/>
        <v>11.205991999999998</v>
      </c>
      <c r="Q15" s="37">
        <f t="shared" si="2"/>
        <v>6.2664379999999991</v>
      </c>
      <c r="R15" s="37">
        <f t="shared" si="3"/>
        <v>8.0821740000000002</v>
      </c>
      <c r="S15" s="37">
        <f t="shared" si="4"/>
        <v>1.305396</v>
      </c>
      <c r="T15" s="37">
        <f t="shared" si="10"/>
        <v>26.86</v>
      </c>
    </row>
    <row r="16" spans="1:20">
      <c r="A16" s="8" t="s">
        <v>58</v>
      </c>
      <c r="B16" s="202">
        <v>26.86</v>
      </c>
      <c r="C16" s="202">
        <v>26.86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11.205991999999998</v>
      </c>
      <c r="J16" s="21">
        <f t="shared" si="6"/>
        <v>6.2664379999999991</v>
      </c>
      <c r="K16" s="21">
        <f t="shared" si="7"/>
        <v>8.0821740000000002</v>
      </c>
      <c r="L16" s="21">
        <f t="shared" si="8"/>
        <v>1.305396</v>
      </c>
      <c r="M16" s="156">
        <f t="shared" si="9"/>
        <v>26.86</v>
      </c>
      <c r="N16" s="22"/>
      <c r="P16" s="37">
        <f t="shared" si="1"/>
        <v>11.205991999999998</v>
      </c>
      <c r="Q16" s="37">
        <f t="shared" si="2"/>
        <v>6.2664379999999991</v>
      </c>
      <c r="R16" s="37">
        <f t="shared" si="3"/>
        <v>8.0821740000000002</v>
      </c>
      <c r="S16" s="37">
        <f t="shared" si="4"/>
        <v>1.305396</v>
      </c>
      <c r="T16" s="37">
        <f t="shared" si="10"/>
        <v>26.86</v>
      </c>
    </row>
    <row r="17" spans="1:20">
      <c r="A17" s="8" t="s">
        <v>59</v>
      </c>
      <c r="B17" s="202">
        <v>26.86</v>
      </c>
      <c r="C17" s="202">
        <v>26.86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11.205991999999998</v>
      </c>
      <c r="J17" s="21">
        <f t="shared" si="6"/>
        <v>6.2664379999999991</v>
      </c>
      <c r="K17" s="21">
        <f t="shared" si="7"/>
        <v>8.0821740000000002</v>
      </c>
      <c r="L17" s="21">
        <f t="shared" si="8"/>
        <v>1.305396</v>
      </c>
      <c r="M17" s="156">
        <f t="shared" si="9"/>
        <v>26.86</v>
      </c>
      <c r="N17" s="22"/>
      <c r="P17" s="37">
        <f t="shared" si="1"/>
        <v>11.205991999999998</v>
      </c>
      <c r="Q17" s="37">
        <f t="shared" si="2"/>
        <v>6.2664379999999991</v>
      </c>
      <c r="R17" s="37">
        <f t="shared" si="3"/>
        <v>8.0821740000000002</v>
      </c>
      <c r="S17" s="37">
        <f t="shared" si="4"/>
        <v>1.305396</v>
      </c>
      <c r="T17" s="37">
        <f t="shared" si="10"/>
        <v>26.86</v>
      </c>
    </row>
    <row r="18" spans="1:20">
      <c r="A18" s="8" t="s">
        <v>60</v>
      </c>
      <c r="B18" s="202">
        <v>26.86</v>
      </c>
      <c r="C18" s="202">
        <v>26.86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11.205991999999998</v>
      </c>
      <c r="J18" s="21">
        <f t="shared" si="6"/>
        <v>6.2664379999999991</v>
      </c>
      <c r="K18" s="21">
        <f t="shared" si="7"/>
        <v>8.0821740000000002</v>
      </c>
      <c r="L18" s="21">
        <f t="shared" si="8"/>
        <v>1.305396</v>
      </c>
      <c r="M18" s="156">
        <f t="shared" si="9"/>
        <v>26.86</v>
      </c>
      <c r="N18" s="22"/>
      <c r="P18" s="37">
        <f t="shared" si="1"/>
        <v>11.205991999999998</v>
      </c>
      <c r="Q18" s="37">
        <f t="shared" si="2"/>
        <v>6.2664379999999991</v>
      </c>
      <c r="R18" s="37">
        <f t="shared" si="3"/>
        <v>8.0821740000000002</v>
      </c>
      <c r="S18" s="37">
        <f t="shared" si="4"/>
        <v>1.305396</v>
      </c>
      <c r="T18" s="37">
        <f t="shared" si="10"/>
        <v>26.86</v>
      </c>
    </row>
    <row r="19" spans="1:20">
      <c r="A19" s="8" t="s">
        <v>61</v>
      </c>
      <c r="B19" s="202">
        <v>26.86</v>
      </c>
      <c r="C19" s="202">
        <v>26.86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11.205991999999998</v>
      </c>
      <c r="J19" s="21">
        <f t="shared" si="6"/>
        <v>6.2664379999999991</v>
      </c>
      <c r="K19" s="21">
        <f t="shared" si="7"/>
        <v>8.0821740000000002</v>
      </c>
      <c r="L19" s="21">
        <f t="shared" si="8"/>
        <v>1.305396</v>
      </c>
      <c r="M19" s="156">
        <f t="shared" si="9"/>
        <v>26.86</v>
      </c>
      <c r="N19" s="22"/>
      <c r="P19" s="37">
        <f t="shared" si="1"/>
        <v>11.205991999999998</v>
      </c>
      <c r="Q19" s="37">
        <f t="shared" si="2"/>
        <v>6.2664379999999991</v>
      </c>
      <c r="R19" s="37">
        <f t="shared" si="3"/>
        <v>8.0821740000000002</v>
      </c>
      <c r="S19" s="37">
        <f t="shared" si="4"/>
        <v>1.305396</v>
      </c>
      <c r="T19" s="37">
        <f t="shared" si="10"/>
        <v>26.86</v>
      </c>
    </row>
    <row r="20" spans="1:20">
      <c r="A20" s="8" t="s">
        <v>62</v>
      </c>
      <c r="B20" s="202">
        <v>26.86</v>
      </c>
      <c r="C20" s="202">
        <v>26.86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11.205991999999998</v>
      </c>
      <c r="J20" s="21">
        <f t="shared" si="6"/>
        <v>6.2664379999999991</v>
      </c>
      <c r="K20" s="21">
        <f t="shared" si="7"/>
        <v>8.0821740000000002</v>
      </c>
      <c r="L20" s="21">
        <f t="shared" si="8"/>
        <v>1.305396</v>
      </c>
      <c r="M20" s="156">
        <f t="shared" si="9"/>
        <v>26.86</v>
      </c>
      <c r="N20" s="22"/>
      <c r="P20" s="37">
        <f t="shared" si="1"/>
        <v>11.205991999999998</v>
      </c>
      <c r="Q20" s="37">
        <f t="shared" si="2"/>
        <v>6.2664379999999991</v>
      </c>
      <c r="R20" s="37">
        <f t="shared" si="3"/>
        <v>8.0821740000000002</v>
      </c>
      <c r="S20" s="37">
        <f t="shared" si="4"/>
        <v>1.305396</v>
      </c>
      <c r="T20" s="37">
        <f t="shared" si="10"/>
        <v>26.86</v>
      </c>
    </row>
    <row r="21" spans="1:20">
      <c r="A21" s="8" t="s">
        <v>63</v>
      </c>
      <c r="B21" s="202">
        <v>26.86</v>
      </c>
      <c r="C21" s="202">
        <v>26.86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11.205991999999998</v>
      </c>
      <c r="J21" s="21">
        <f t="shared" si="6"/>
        <v>6.2664379999999991</v>
      </c>
      <c r="K21" s="21">
        <f t="shared" si="7"/>
        <v>8.0821740000000002</v>
      </c>
      <c r="L21" s="21">
        <f t="shared" si="8"/>
        <v>1.305396</v>
      </c>
      <c r="M21" s="156">
        <f t="shared" si="9"/>
        <v>26.86</v>
      </c>
      <c r="N21" s="22"/>
      <c r="P21" s="37">
        <f t="shared" si="1"/>
        <v>11.205991999999998</v>
      </c>
      <c r="Q21" s="37">
        <f t="shared" si="2"/>
        <v>6.2664379999999991</v>
      </c>
      <c r="R21" s="37">
        <f t="shared" si="3"/>
        <v>8.0821740000000002</v>
      </c>
      <c r="S21" s="37">
        <f t="shared" si="4"/>
        <v>1.305396</v>
      </c>
      <c r="T21" s="37">
        <f t="shared" si="10"/>
        <v>26.86</v>
      </c>
    </row>
    <row r="22" spans="1:20">
      <c r="A22" s="8" t="s">
        <v>64</v>
      </c>
      <c r="B22" s="202">
        <v>26.86</v>
      </c>
      <c r="C22" s="202">
        <v>26.86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11.205991999999998</v>
      </c>
      <c r="J22" s="21">
        <f t="shared" si="6"/>
        <v>6.2664379999999991</v>
      </c>
      <c r="K22" s="21">
        <f t="shared" si="7"/>
        <v>8.0821740000000002</v>
      </c>
      <c r="L22" s="21">
        <f t="shared" si="8"/>
        <v>1.305396</v>
      </c>
      <c r="M22" s="156">
        <f t="shared" si="9"/>
        <v>26.86</v>
      </c>
      <c r="N22" s="22"/>
      <c r="P22" s="37">
        <f t="shared" si="1"/>
        <v>11.205991999999998</v>
      </c>
      <c r="Q22" s="37">
        <f t="shared" si="2"/>
        <v>6.2664379999999991</v>
      </c>
      <c r="R22" s="37">
        <f t="shared" si="3"/>
        <v>8.0821740000000002</v>
      </c>
      <c r="S22" s="37">
        <f t="shared" si="4"/>
        <v>1.305396</v>
      </c>
      <c r="T22" s="37">
        <f t="shared" si="10"/>
        <v>26.86</v>
      </c>
    </row>
    <row r="23" spans="1:20">
      <c r="A23" s="8" t="s">
        <v>65</v>
      </c>
      <c r="B23" s="202">
        <v>26.86</v>
      </c>
      <c r="C23" s="202">
        <v>26.86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11.205991999999998</v>
      </c>
      <c r="J23" s="21">
        <f t="shared" si="6"/>
        <v>6.2664379999999991</v>
      </c>
      <c r="K23" s="21">
        <f t="shared" si="7"/>
        <v>8.0821740000000002</v>
      </c>
      <c r="L23" s="21">
        <f t="shared" si="8"/>
        <v>1.305396</v>
      </c>
      <c r="M23" s="156">
        <f t="shared" si="9"/>
        <v>26.86</v>
      </c>
      <c r="N23" s="22"/>
      <c r="P23" s="37">
        <f t="shared" si="1"/>
        <v>11.205991999999998</v>
      </c>
      <c r="Q23" s="37">
        <f t="shared" si="2"/>
        <v>6.2664379999999991</v>
      </c>
      <c r="R23" s="37">
        <f t="shared" si="3"/>
        <v>8.0821740000000002</v>
      </c>
      <c r="S23" s="37">
        <f t="shared" si="4"/>
        <v>1.305396</v>
      </c>
      <c r="T23" s="37">
        <f t="shared" si="10"/>
        <v>26.86</v>
      </c>
    </row>
    <row r="24" spans="1:20">
      <c r="A24" s="8" t="s">
        <v>66</v>
      </c>
      <c r="B24" s="202">
        <v>26.86</v>
      </c>
      <c r="C24" s="202">
        <v>26.86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11.205991999999998</v>
      </c>
      <c r="J24" s="21">
        <f t="shared" si="6"/>
        <v>6.2664379999999991</v>
      </c>
      <c r="K24" s="21">
        <f t="shared" si="7"/>
        <v>8.0821740000000002</v>
      </c>
      <c r="L24" s="21">
        <f t="shared" si="8"/>
        <v>1.305396</v>
      </c>
      <c r="M24" s="156">
        <f t="shared" si="9"/>
        <v>26.86</v>
      </c>
      <c r="N24" s="22"/>
      <c r="P24" s="37">
        <f t="shared" si="1"/>
        <v>11.205991999999998</v>
      </c>
      <c r="Q24" s="37">
        <f t="shared" si="2"/>
        <v>6.2664379999999991</v>
      </c>
      <c r="R24" s="37">
        <f t="shared" si="3"/>
        <v>8.0821740000000002</v>
      </c>
      <c r="S24" s="37">
        <f t="shared" si="4"/>
        <v>1.305396</v>
      </c>
      <c r="T24" s="37">
        <f t="shared" si="10"/>
        <v>26.86</v>
      </c>
    </row>
    <row r="25" spans="1:20">
      <c r="A25" s="8" t="s">
        <v>67</v>
      </c>
      <c r="B25" s="202">
        <v>26.86</v>
      </c>
      <c r="C25" s="202">
        <v>26.86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11.205991999999998</v>
      </c>
      <c r="J25" s="21">
        <f t="shared" si="6"/>
        <v>6.2664379999999991</v>
      </c>
      <c r="K25" s="21">
        <f t="shared" si="7"/>
        <v>8.0821740000000002</v>
      </c>
      <c r="L25" s="21">
        <f t="shared" si="8"/>
        <v>1.305396</v>
      </c>
      <c r="M25" s="156">
        <f t="shared" si="9"/>
        <v>26.86</v>
      </c>
      <c r="N25" s="22"/>
      <c r="P25" s="37">
        <f t="shared" si="1"/>
        <v>11.205991999999998</v>
      </c>
      <c r="Q25" s="37">
        <f t="shared" si="2"/>
        <v>6.2664379999999991</v>
      </c>
      <c r="R25" s="37">
        <f t="shared" si="3"/>
        <v>8.0821740000000002</v>
      </c>
      <c r="S25" s="37">
        <f t="shared" si="4"/>
        <v>1.305396</v>
      </c>
      <c r="T25" s="37">
        <f t="shared" si="10"/>
        <v>26.86</v>
      </c>
    </row>
    <row r="26" spans="1:20">
      <c r="A26" s="8" t="s">
        <v>68</v>
      </c>
      <c r="B26" s="202">
        <v>26.86</v>
      </c>
      <c r="C26" s="202">
        <v>26.86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11.205991999999998</v>
      </c>
      <c r="J26" s="21">
        <f t="shared" si="6"/>
        <v>6.2664379999999991</v>
      </c>
      <c r="K26" s="21">
        <f t="shared" si="7"/>
        <v>8.0821740000000002</v>
      </c>
      <c r="L26" s="21">
        <f t="shared" si="8"/>
        <v>1.305396</v>
      </c>
      <c r="M26" s="156">
        <f t="shared" si="9"/>
        <v>26.86</v>
      </c>
      <c r="N26" s="22"/>
      <c r="P26" s="37">
        <f t="shared" si="1"/>
        <v>11.205991999999998</v>
      </c>
      <c r="Q26" s="37">
        <f t="shared" si="2"/>
        <v>6.2664379999999991</v>
      </c>
      <c r="R26" s="37">
        <f t="shared" si="3"/>
        <v>8.0821740000000002</v>
      </c>
      <c r="S26" s="37">
        <f t="shared" si="4"/>
        <v>1.305396</v>
      </c>
      <c r="T26" s="37">
        <f t="shared" si="10"/>
        <v>26.86</v>
      </c>
    </row>
    <row r="27" spans="1:20">
      <c r="A27" s="8" t="s">
        <v>69</v>
      </c>
      <c r="B27" s="202">
        <v>26.86</v>
      </c>
      <c r="C27" s="202">
        <v>26.86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11.205991999999998</v>
      </c>
      <c r="J27" s="21">
        <f t="shared" si="6"/>
        <v>6.2664379999999991</v>
      </c>
      <c r="K27" s="21">
        <f t="shared" si="7"/>
        <v>8.0821740000000002</v>
      </c>
      <c r="L27" s="21">
        <f t="shared" si="8"/>
        <v>1.305396</v>
      </c>
      <c r="M27" s="156">
        <f t="shared" si="9"/>
        <v>26.86</v>
      </c>
      <c r="N27" s="22"/>
      <c r="P27" s="37">
        <f t="shared" si="1"/>
        <v>11.205991999999998</v>
      </c>
      <c r="Q27" s="37">
        <f t="shared" si="2"/>
        <v>6.2664379999999991</v>
      </c>
      <c r="R27" s="37">
        <f t="shared" si="3"/>
        <v>8.0821740000000002</v>
      </c>
      <c r="S27" s="37">
        <f t="shared" si="4"/>
        <v>1.305396</v>
      </c>
      <c r="T27" s="37">
        <f t="shared" si="10"/>
        <v>26.86</v>
      </c>
    </row>
    <row r="28" spans="1:20">
      <c r="A28" s="8" t="s">
        <v>70</v>
      </c>
      <c r="B28" s="202">
        <v>26.86</v>
      </c>
      <c r="C28" s="202">
        <v>26.86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11.205991999999998</v>
      </c>
      <c r="J28" s="21">
        <f t="shared" si="6"/>
        <v>6.2664379999999991</v>
      </c>
      <c r="K28" s="21">
        <f t="shared" si="7"/>
        <v>8.0821740000000002</v>
      </c>
      <c r="L28" s="21">
        <f t="shared" si="8"/>
        <v>1.305396</v>
      </c>
      <c r="M28" s="156">
        <f t="shared" si="9"/>
        <v>26.86</v>
      </c>
      <c r="N28" s="22"/>
      <c r="P28" s="37">
        <f t="shared" si="1"/>
        <v>11.205991999999998</v>
      </c>
      <c r="Q28" s="37">
        <f t="shared" si="2"/>
        <v>6.2664379999999991</v>
      </c>
      <c r="R28" s="37">
        <f t="shared" si="3"/>
        <v>8.0821740000000002</v>
      </c>
      <c r="S28" s="37">
        <f t="shared" si="4"/>
        <v>1.305396</v>
      </c>
      <c r="T28" s="37">
        <f t="shared" si="10"/>
        <v>26.86</v>
      </c>
    </row>
    <row r="29" spans="1:20">
      <c r="A29" s="8" t="s">
        <v>71</v>
      </c>
      <c r="B29" s="202">
        <v>26.86</v>
      </c>
      <c r="C29" s="202">
        <v>26.86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11.205991999999998</v>
      </c>
      <c r="J29" s="21">
        <f t="shared" si="6"/>
        <v>6.2664379999999991</v>
      </c>
      <c r="K29" s="21">
        <f t="shared" si="7"/>
        <v>8.0821740000000002</v>
      </c>
      <c r="L29" s="21">
        <f t="shared" si="8"/>
        <v>1.305396</v>
      </c>
      <c r="M29" s="156">
        <f t="shared" si="9"/>
        <v>26.86</v>
      </c>
      <c r="N29" s="22"/>
      <c r="P29" s="37">
        <f t="shared" si="1"/>
        <v>11.205991999999998</v>
      </c>
      <c r="Q29" s="37">
        <f t="shared" si="2"/>
        <v>6.2664379999999991</v>
      </c>
      <c r="R29" s="37">
        <f t="shared" si="3"/>
        <v>8.0821740000000002</v>
      </c>
      <c r="S29" s="37">
        <f t="shared" si="4"/>
        <v>1.305396</v>
      </c>
      <c r="T29" s="37">
        <f t="shared" si="10"/>
        <v>26.86</v>
      </c>
    </row>
    <row r="30" spans="1:20">
      <c r="A30" s="8" t="s">
        <v>72</v>
      </c>
      <c r="B30" s="202">
        <v>26.86</v>
      </c>
      <c r="C30" s="202">
        <v>26.86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11.205991999999998</v>
      </c>
      <c r="J30" s="21">
        <f t="shared" si="6"/>
        <v>6.2664379999999991</v>
      </c>
      <c r="K30" s="21">
        <f t="shared" si="7"/>
        <v>8.0821740000000002</v>
      </c>
      <c r="L30" s="21">
        <f t="shared" si="8"/>
        <v>1.305396</v>
      </c>
      <c r="M30" s="156">
        <f t="shared" si="9"/>
        <v>26.86</v>
      </c>
      <c r="N30" s="22"/>
      <c r="P30" s="37">
        <f t="shared" si="1"/>
        <v>11.205991999999998</v>
      </c>
      <c r="Q30" s="37">
        <f t="shared" si="2"/>
        <v>6.2664379999999991</v>
      </c>
      <c r="R30" s="37">
        <f t="shared" si="3"/>
        <v>8.0821740000000002</v>
      </c>
      <c r="S30" s="37">
        <f t="shared" si="4"/>
        <v>1.305396</v>
      </c>
      <c r="T30" s="37">
        <f t="shared" si="10"/>
        <v>26.86</v>
      </c>
    </row>
    <row r="31" spans="1:20">
      <c r="A31" s="8" t="s">
        <v>73</v>
      </c>
      <c r="B31" s="202">
        <v>26.86</v>
      </c>
      <c r="C31" s="202">
        <v>26.86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11.205991999999998</v>
      </c>
      <c r="J31" s="21">
        <f t="shared" si="6"/>
        <v>6.2664379999999991</v>
      </c>
      <c r="K31" s="21">
        <f t="shared" si="7"/>
        <v>8.0821740000000002</v>
      </c>
      <c r="L31" s="21">
        <f t="shared" si="8"/>
        <v>1.305396</v>
      </c>
      <c r="M31" s="156">
        <f t="shared" si="9"/>
        <v>26.86</v>
      </c>
      <c r="N31" s="22"/>
      <c r="P31" s="37">
        <f t="shared" si="1"/>
        <v>11.205991999999998</v>
      </c>
      <c r="Q31" s="37">
        <f t="shared" si="2"/>
        <v>6.2664379999999991</v>
      </c>
      <c r="R31" s="37">
        <f t="shared" si="3"/>
        <v>8.0821740000000002</v>
      </c>
      <c r="S31" s="37">
        <f t="shared" si="4"/>
        <v>1.305396</v>
      </c>
      <c r="T31" s="37">
        <f t="shared" si="10"/>
        <v>26.86</v>
      </c>
    </row>
    <row r="32" spans="1:20">
      <c r="A32" s="8" t="s">
        <v>74</v>
      </c>
      <c r="B32" s="202">
        <v>26.86</v>
      </c>
      <c r="C32" s="202">
        <v>26.86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11.205991999999998</v>
      </c>
      <c r="J32" s="21">
        <f t="shared" si="6"/>
        <v>6.2664379999999991</v>
      </c>
      <c r="K32" s="21">
        <f t="shared" si="7"/>
        <v>8.0821740000000002</v>
      </c>
      <c r="L32" s="21">
        <f t="shared" si="8"/>
        <v>1.305396</v>
      </c>
      <c r="M32" s="156">
        <f t="shared" si="9"/>
        <v>26.86</v>
      </c>
      <c r="N32" s="22"/>
      <c r="P32" s="37">
        <f t="shared" si="1"/>
        <v>11.205991999999998</v>
      </c>
      <c r="Q32" s="37">
        <f t="shared" si="2"/>
        <v>6.2664379999999991</v>
      </c>
      <c r="R32" s="37">
        <f t="shared" si="3"/>
        <v>8.0821740000000002</v>
      </c>
      <c r="S32" s="37">
        <f t="shared" si="4"/>
        <v>1.305396</v>
      </c>
      <c r="T32" s="37">
        <f t="shared" si="10"/>
        <v>26.86</v>
      </c>
    </row>
    <row r="33" spans="1:20">
      <c r="A33" s="8" t="s">
        <v>75</v>
      </c>
      <c r="B33" s="202">
        <v>26.86</v>
      </c>
      <c r="C33" s="202">
        <v>26.86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11.205991999999998</v>
      </c>
      <c r="J33" s="21">
        <f t="shared" si="6"/>
        <v>6.2664379999999991</v>
      </c>
      <c r="K33" s="21">
        <f t="shared" si="7"/>
        <v>8.0821740000000002</v>
      </c>
      <c r="L33" s="21">
        <f t="shared" si="8"/>
        <v>1.305396</v>
      </c>
      <c r="M33" s="156">
        <f t="shared" si="9"/>
        <v>26.86</v>
      </c>
      <c r="N33" s="22"/>
      <c r="P33" s="37">
        <f t="shared" si="1"/>
        <v>11.205991999999998</v>
      </c>
      <c r="Q33" s="37">
        <f t="shared" si="2"/>
        <v>6.2664379999999991</v>
      </c>
      <c r="R33" s="37">
        <f t="shared" si="3"/>
        <v>8.0821740000000002</v>
      </c>
      <c r="S33" s="37">
        <f t="shared" si="4"/>
        <v>1.305396</v>
      </c>
      <c r="T33" s="37">
        <f t="shared" si="10"/>
        <v>26.86</v>
      </c>
    </row>
    <row r="34" spans="1:20">
      <c r="A34" s="8" t="s">
        <v>76</v>
      </c>
      <c r="B34" s="202">
        <v>26.86</v>
      </c>
      <c r="C34" s="202">
        <v>26.86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11.205991999999998</v>
      </c>
      <c r="J34" s="21">
        <f t="shared" si="6"/>
        <v>6.2664379999999991</v>
      </c>
      <c r="K34" s="21">
        <f t="shared" si="7"/>
        <v>8.0821740000000002</v>
      </c>
      <c r="L34" s="21">
        <f t="shared" si="8"/>
        <v>1.305396</v>
      </c>
      <c r="M34" s="156">
        <f t="shared" si="9"/>
        <v>26.86</v>
      </c>
      <c r="N34" s="22"/>
      <c r="P34" s="37">
        <f t="shared" si="1"/>
        <v>11.205991999999998</v>
      </c>
      <c r="Q34" s="37">
        <f t="shared" si="2"/>
        <v>6.2664379999999991</v>
      </c>
      <c r="R34" s="37">
        <f t="shared" si="3"/>
        <v>8.0821740000000002</v>
      </c>
      <c r="S34" s="37">
        <f t="shared" si="4"/>
        <v>1.305396</v>
      </c>
      <c r="T34" s="37">
        <f t="shared" si="10"/>
        <v>26.86</v>
      </c>
    </row>
    <row r="35" spans="1:20">
      <c r="A35" s="8" t="s">
        <v>77</v>
      </c>
      <c r="B35" s="202">
        <v>26.86</v>
      </c>
      <c r="C35" s="202">
        <v>26.86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11.205991999999998</v>
      </c>
      <c r="J35" s="21">
        <f t="shared" si="6"/>
        <v>6.2664379999999991</v>
      </c>
      <c r="K35" s="21">
        <f t="shared" si="7"/>
        <v>8.0821740000000002</v>
      </c>
      <c r="L35" s="21">
        <f t="shared" si="8"/>
        <v>1.305396</v>
      </c>
      <c r="M35" s="156">
        <f t="shared" si="9"/>
        <v>26.86</v>
      </c>
      <c r="N35" s="22"/>
      <c r="P35" s="37">
        <f t="shared" ref="P35:P66" si="12">I35</f>
        <v>11.205991999999998</v>
      </c>
      <c r="Q35" s="37">
        <f t="shared" ref="Q35:Q66" si="13">J35</f>
        <v>6.2664379999999991</v>
      </c>
      <c r="R35" s="37">
        <f t="shared" ref="R35:R66" si="14">K35</f>
        <v>8.0821740000000002</v>
      </c>
      <c r="S35" s="37">
        <f t="shared" ref="S35:S66" si="15">L35</f>
        <v>1.305396</v>
      </c>
      <c r="T35" s="37">
        <f t="shared" si="10"/>
        <v>26.86</v>
      </c>
    </row>
    <row r="36" spans="1:20">
      <c r="A36" s="8" t="s">
        <v>78</v>
      </c>
      <c r="B36" s="202">
        <v>26.86</v>
      </c>
      <c r="C36" s="202">
        <v>26.86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11.205991999999998</v>
      </c>
      <c r="J36" s="21">
        <f t="shared" si="6"/>
        <v>6.2664379999999991</v>
      </c>
      <c r="K36" s="21">
        <f t="shared" si="7"/>
        <v>8.0821740000000002</v>
      </c>
      <c r="L36" s="21">
        <f t="shared" si="8"/>
        <v>1.305396</v>
      </c>
      <c r="M36" s="156">
        <f t="shared" si="9"/>
        <v>26.86</v>
      </c>
      <c r="N36" s="22"/>
      <c r="P36" s="37">
        <f t="shared" si="12"/>
        <v>11.205991999999998</v>
      </c>
      <c r="Q36" s="37">
        <f t="shared" si="13"/>
        <v>6.2664379999999991</v>
      </c>
      <c r="R36" s="37">
        <f t="shared" si="14"/>
        <v>8.0821740000000002</v>
      </c>
      <c r="S36" s="37">
        <f t="shared" si="15"/>
        <v>1.305396</v>
      </c>
      <c r="T36" s="37">
        <f t="shared" si="10"/>
        <v>26.86</v>
      </c>
    </row>
    <row r="37" spans="1:20">
      <c r="A37" s="8" t="s">
        <v>79</v>
      </c>
      <c r="B37" s="202">
        <v>26.86</v>
      </c>
      <c r="C37" s="202">
        <v>26.86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11.205991999999998</v>
      </c>
      <c r="J37" s="21">
        <f t="shared" si="6"/>
        <v>6.2664379999999991</v>
      </c>
      <c r="K37" s="21">
        <f t="shared" si="7"/>
        <v>8.0821740000000002</v>
      </c>
      <c r="L37" s="21">
        <f t="shared" si="8"/>
        <v>1.305396</v>
      </c>
      <c r="M37" s="156">
        <f t="shared" si="9"/>
        <v>26.86</v>
      </c>
      <c r="N37" s="22"/>
      <c r="P37" s="37">
        <f t="shared" si="12"/>
        <v>11.205991999999998</v>
      </c>
      <c r="Q37" s="37">
        <f t="shared" si="13"/>
        <v>6.2664379999999991</v>
      </c>
      <c r="R37" s="37">
        <f t="shared" si="14"/>
        <v>8.0821740000000002</v>
      </c>
      <c r="S37" s="37">
        <f t="shared" si="15"/>
        <v>1.305396</v>
      </c>
      <c r="T37" s="37">
        <f t="shared" si="10"/>
        <v>26.86</v>
      </c>
    </row>
    <row r="38" spans="1:20">
      <c r="A38" s="8" t="s">
        <v>80</v>
      </c>
      <c r="B38" s="202">
        <v>26.86</v>
      </c>
      <c r="C38" s="202">
        <v>26.86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11.205991999999998</v>
      </c>
      <c r="J38" s="21">
        <f t="shared" si="6"/>
        <v>6.2664379999999991</v>
      </c>
      <c r="K38" s="21">
        <f t="shared" si="7"/>
        <v>8.0821740000000002</v>
      </c>
      <c r="L38" s="21">
        <f t="shared" si="8"/>
        <v>1.305396</v>
      </c>
      <c r="M38" s="156">
        <f t="shared" si="9"/>
        <v>26.86</v>
      </c>
      <c r="N38" s="22"/>
      <c r="P38" s="37">
        <f t="shared" si="12"/>
        <v>11.205991999999998</v>
      </c>
      <c r="Q38" s="37">
        <f t="shared" si="13"/>
        <v>6.2664379999999991</v>
      </c>
      <c r="R38" s="37">
        <f t="shared" si="14"/>
        <v>8.0821740000000002</v>
      </c>
      <c r="S38" s="37">
        <f t="shared" si="15"/>
        <v>1.305396</v>
      </c>
      <c r="T38" s="37">
        <f t="shared" si="10"/>
        <v>26.86</v>
      </c>
    </row>
    <row r="39" spans="1:20">
      <c r="A39" s="8" t="s">
        <v>81</v>
      </c>
      <c r="B39" s="202">
        <v>26.86</v>
      </c>
      <c r="C39" s="202">
        <v>26.86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11.205991999999998</v>
      </c>
      <c r="J39" s="21">
        <f t="shared" si="6"/>
        <v>6.2664379999999991</v>
      </c>
      <c r="K39" s="21">
        <f t="shared" si="7"/>
        <v>8.0821740000000002</v>
      </c>
      <c r="L39" s="21">
        <f t="shared" si="8"/>
        <v>1.305396</v>
      </c>
      <c r="M39" s="156">
        <f t="shared" si="9"/>
        <v>26.86</v>
      </c>
      <c r="N39" s="22"/>
      <c r="P39" s="37">
        <f t="shared" si="12"/>
        <v>11.205991999999998</v>
      </c>
      <c r="Q39" s="37">
        <f t="shared" si="13"/>
        <v>6.2664379999999991</v>
      </c>
      <c r="R39" s="37">
        <f t="shared" si="14"/>
        <v>8.0821740000000002</v>
      </c>
      <c r="S39" s="37">
        <f t="shared" si="15"/>
        <v>1.305396</v>
      </c>
      <c r="T39" s="37">
        <f t="shared" si="10"/>
        <v>26.86</v>
      </c>
    </row>
    <row r="40" spans="1:20">
      <c r="A40" s="8" t="s">
        <v>82</v>
      </c>
      <c r="B40" s="202">
        <v>26.86</v>
      </c>
      <c r="C40" s="202">
        <v>26.86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11.205991999999998</v>
      </c>
      <c r="J40" s="21">
        <f t="shared" si="6"/>
        <v>6.2664379999999991</v>
      </c>
      <c r="K40" s="21">
        <f t="shared" si="7"/>
        <v>8.0821740000000002</v>
      </c>
      <c r="L40" s="21">
        <f t="shared" si="8"/>
        <v>1.305396</v>
      </c>
      <c r="M40" s="156">
        <f t="shared" si="9"/>
        <v>26.86</v>
      </c>
      <c r="N40" s="22"/>
      <c r="P40" s="37">
        <f t="shared" si="12"/>
        <v>11.205991999999998</v>
      </c>
      <c r="Q40" s="37">
        <f t="shared" si="13"/>
        <v>6.2664379999999991</v>
      </c>
      <c r="R40" s="37">
        <f t="shared" si="14"/>
        <v>8.0821740000000002</v>
      </c>
      <c r="S40" s="37">
        <f t="shared" si="15"/>
        <v>1.305396</v>
      </c>
      <c r="T40" s="37">
        <f t="shared" si="10"/>
        <v>26.86</v>
      </c>
    </row>
    <row r="41" spans="1:20">
      <c r="A41" s="8" t="s">
        <v>83</v>
      </c>
      <c r="B41" s="202">
        <v>26.86</v>
      </c>
      <c r="C41" s="202">
        <v>26.86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11.205991999999998</v>
      </c>
      <c r="J41" s="21">
        <f t="shared" si="6"/>
        <v>6.2664379999999991</v>
      </c>
      <c r="K41" s="21">
        <f t="shared" si="7"/>
        <v>8.0821740000000002</v>
      </c>
      <c r="L41" s="21">
        <f t="shared" si="8"/>
        <v>1.305396</v>
      </c>
      <c r="M41" s="156">
        <f t="shared" si="9"/>
        <v>26.86</v>
      </c>
      <c r="N41" s="22"/>
      <c r="P41" s="37">
        <f t="shared" si="12"/>
        <v>11.205991999999998</v>
      </c>
      <c r="Q41" s="37">
        <f t="shared" si="13"/>
        <v>6.2664379999999991</v>
      </c>
      <c r="R41" s="37">
        <f t="shared" si="14"/>
        <v>8.0821740000000002</v>
      </c>
      <c r="S41" s="37">
        <f t="shared" si="15"/>
        <v>1.305396</v>
      </c>
      <c r="T41" s="37">
        <f t="shared" si="10"/>
        <v>26.86</v>
      </c>
    </row>
    <row r="42" spans="1:20">
      <c r="A42" s="8" t="s">
        <v>84</v>
      </c>
      <c r="B42" s="202">
        <v>26.86</v>
      </c>
      <c r="C42" s="202">
        <v>26.86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11.205991999999998</v>
      </c>
      <c r="J42" s="21">
        <f t="shared" si="6"/>
        <v>6.2664379999999991</v>
      </c>
      <c r="K42" s="21">
        <f t="shared" si="7"/>
        <v>8.0821740000000002</v>
      </c>
      <c r="L42" s="21">
        <f t="shared" si="8"/>
        <v>1.305396</v>
      </c>
      <c r="M42" s="156">
        <f t="shared" si="9"/>
        <v>26.86</v>
      </c>
      <c r="N42" s="22"/>
      <c r="P42" s="37">
        <f t="shared" si="12"/>
        <v>11.205991999999998</v>
      </c>
      <c r="Q42" s="37">
        <f t="shared" si="13"/>
        <v>6.2664379999999991</v>
      </c>
      <c r="R42" s="37">
        <f t="shared" si="14"/>
        <v>8.0821740000000002</v>
      </c>
      <c r="S42" s="37">
        <f t="shared" si="15"/>
        <v>1.305396</v>
      </c>
      <c r="T42" s="37">
        <f t="shared" si="10"/>
        <v>26.86</v>
      </c>
    </row>
    <row r="43" spans="1:20">
      <c r="A43" s="8" t="s">
        <v>85</v>
      </c>
      <c r="B43" s="202">
        <v>26.86</v>
      </c>
      <c r="C43" s="202">
        <v>26.86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11.205991999999998</v>
      </c>
      <c r="J43" s="21">
        <f t="shared" si="6"/>
        <v>6.2664379999999991</v>
      </c>
      <c r="K43" s="21">
        <f t="shared" si="7"/>
        <v>8.0821740000000002</v>
      </c>
      <c r="L43" s="21">
        <f t="shared" si="8"/>
        <v>1.305396</v>
      </c>
      <c r="M43" s="156">
        <f t="shared" si="9"/>
        <v>26.86</v>
      </c>
      <c r="N43" s="22"/>
      <c r="P43" s="37">
        <f t="shared" si="12"/>
        <v>11.205991999999998</v>
      </c>
      <c r="Q43" s="37">
        <f t="shared" si="13"/>
        <v>6.2664379999999991</v>
      </c>
      <c r="R43" s="37">
        <f t="shared" si="14"/>
        <v>8.0821740000000002</v>
      </c>
      <c r="S43" s="37">
        <f t="shared" si="15"/>
        <v>1.305396</v>
      </c>
      <c r="T43" s="37">
        <f t="shared" si="10"/>
        <v>26.86</v>
      </c>
    </row>
    <row r="44" spans="1:20">
      <c r="A44" s="8" t="s">
        <v>86</v>
      </c>
      <c r="B44" s="202">
        <v>26.86</v>
      </c>
      <c r="C44" s="202">
        <v>26.86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11.205991999999998</v>
      </c>
      <c r="J44" s="21">
        <f t="shared" si="6"/>
        <v>6.2664379999999991</v>
      </c>
      <c r="K44" s="21">
        <f t="shared" si="7"/>
        <v>8.0821740000000002</v>
      </c>
      <c r="L44" s="21">
        <f t="shared" si="8"/>
        <v>1.305396</v>
      </c>
      <c r="M44" s="156">
        <f t="shared" si="9"/>
        <v>26.86</v>
      </c>
      <c r="N44" s="22"/>
      <c r="P44" s="37">
        <f t="shared" si="12"/>
        <v>11.205991999999998</v>
      </c>
      <c r="Q44" s="37">
        <f t="shared" si="13"/>
        <v>6.2664379999999991</v>
      </c>
      <c r="R44" s="37">
        <f t="shared" si="14"/>
        <v>8.0821740000000002</v>
      </c>
      <c r="S44" s="37">
        <f t="shared" si="15"/>
        <v>1.305396</v>
      </c>
      <c r="T44" s="37">
        <f t="shared" si="10"/>
        <v>26.86</v>
      </c>
    </row>
    <row r="45" spans="1:20">
      <c r="A45" s="8" t="s">
        <v>87</v>
      </c>
      <c r="B45" s="202">
        <v>26.86</v>
      </c>
      <c r="C45" s="202">
        <v>26.86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11.205991999999998</v>
      </c>
      <c r="J45" s="21">
        <f t="shared" si="6"/>
        <v>6.2664379999999991</v>
      </c>
      <c r="K45" s="21">
        <f t="shared" si="7"/>
        <v>8.0821740000000002</v>
      </c>
      <c r="L45" s="21">
        <f t="shared" si="8"/>
        <v>1.305396</v>
      </c>
      <c r="M45" s="156">
        <f t="shared" si="9"/>
        <v>26.86</v>
      </c>
      <c r="N45" s="22"/>
      <c r="P45" s="37">
        <f t="shared" si="12"/>
        <v>11.205991999999998</v>
      </c>
      <c r="Q45" s="37">
        <f t="shared" si="13"/>
        <v>6.2664379999999991</v>
      </c>
      <c r="R45" s="37">
        <f t="shared" si="14"/>
        <v>8.0821740000000002</v>
      </c>
      <c r="S45" s="37">
        <f t="shared" si="15"/>
        <v>1.305396</v>
      </c>
      <c r="T45" s="37">
        <f t="shared" si="10"/>
        <v>26.86</v>
      </c>
    </row>
    <row r="46" spans="1:20">
      <c r="A46" s="8" t="s">
        <v>88</v>
      </c>
      <c r="B46" s="202">
        <v>26.86</v>
      </c>
      <c r="C46" s="202">
        <v>26.86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11.205991999999998</v>
      </c>
      <c r="J46" s="21">
        <f t="shared" si="6"/>
        <v>6.2664379999999991</v>
      </c>
      <c r="K46" s="21">
        <f t="shared" si="7"/>
        <v>8.0821740000000002</v>
      </c>
      <c r="L46" s="21">
        <f t="shared" si="8"/>
        <v>1.305396</v>
      </c>
      <c r="M46" s="156">
        <f t="shared" si="9"/>
        <v>26.86</v>
      </c>
      <c r="N46" s="22"/>
      <c r="P46" s="37">
        <f t="shared" si="12"/>
        <v>11.205991999999998</v>
      </c>
      <c r="Q46" s="37">
        <f t="shared" si="13"/>
        <v>6.2664379999999991</v>
      </c>
      <c r="R46" s="37">
        <f t="shared" si="14"/>
        <v>8.0821740000000002</v>
      </c>
      <c r="S46" s="37">
        <f t="shared" si="15"/>
        <v>1.305396</v>
      </c>
      <c r="T46" s="37">
        <f t="shared" si="10"/>
        <v>26.86</v>
      </c>
    </row>
    <row r="47" spans="1:20">
      <c r="A47" s="8" t="s">
        <v>89</v>
      </c>
      <c r="B47" s="202">
        <v>26.86</v>
      </c>
      <c r="C47" s="202">
        <v>26.86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11.205991999999998</v>
      </c>
      <c r="J47" s="21">
        <f t="shared" si="6"/>
        <v>6.2664379999999991</v>
      </c>
      <c r="K47" s="21">
        <f t="shared" si="7"/>
        <v>8.0821740000000002</v>
      </c>
      <c r="L47" s="21">
        <f t="shared" si="8"/>
        <v>1.305396</v>
      </c>
      <c r="M47" s="156">
        <f t="shared" si="9"/>
        <v>26.86</v>
      </c>
      <c r="N47" s="22"/>
      <c r="P47" s="37">
        <f t="shared" si="12"/>
        <v>11.205991999999998</v>
      </c>
      <c r="Q47" s="37">
        <f t="shared" si="13"/>
        <v>6.2664379999999991</v>
      </c>
      <c r="R47" s="37">
        <f t="shared" si="14"/>
        <v>8.0821740000000002</v>
      </c>
      <c r="S47" s="37">
        <f t="shared" si="15"/>
        <v>1.305396</v>
      </c>
      <c r="T47" s="37">
        <f t="shared" si="10"/>
        <v>26.86</v>
      </c>
    </row>
    <row r="48" spans="1:20">
      <c r="A48" s="8" t="s">
        <v>90</v>
      </c>
      <c r="B48" s="202">
        <v>26.86</v>
      </c>
      <c r="C48" s="202">
        <v>26.86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11.205991999999998</v>
      </c>
      <c r="J48" s="21">
        <f t="shared" si="6"/>
        <v>6.2664379999999991</v>
      </c>
      <c r="K48" s="21">
        <f t="shared" si="7"/>
        <v>8.0821740000000002</v>
      </c>
      <c r="L48" s="21">
        <f t="shared" si="8"/>
        <v>1.305396</v>
      </c>
      <c r="M48" s="156">
        <f t="shared" si="9"/>
        <v>26.86</v>
      </c>
      <c r="N48" s="22"/>
      <c r="P48" s="37">
        <f t="shared" si="12"/>
        <v>11.205991999999998</v>
      </c>
      <c r="Q48" s="37">
        <f t="shared" si="13"/>
        <v>6.2664379999999991</v>
      </c>
      <c r="R48" s="37">
        <f t="shared" si="14"/>
        <v>8.0821740000000002</v>
      </c>
      <c r="S48" s="37">
        <f t="shared" si="15"/>
        <v>1.305396</v>
      </c>
      <c r="T48" s="37">
        <f t="shared" si="10"/>
        <v>26.86</v>
      </c>
    </row>
    <row r="49" spans="1:20">
      <c r="A49" s="8" t="s">
        <v>91</v>
      </c>
      <c r="B49" s="202">
        <v>26.86</v>
      </c>
      <c r="C49" s="202">
        <v>26.86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11.205991999999998</v>
      </c>
      <c r="J49" s="21">
        <f t="shared" si="6"/>
        <v>6.2664379999999991</v>
      </c>
      <c r="K49" s="21">
        <f t="shared" si="7"/>
        <v>8.0821740000000002</v>
      </c>
      <c r="L49" s="21">
        <f t="shared" si="8"/>
        <v>1.305396</v>
      </c>
      <c r="M49" s="156">
        <f t="shared" si="9"/>
        <v>26.86</v>
      </c>
      <c r="N49" s="22"/>
      <c r="P49" s="37">
        <f t="shared" si="12"/>
        <v>11.205991999999998</v>
      </c>
      <c r="Q49" s="37">
        <f t="shared" si="13"/>
        <v>6.2664379999999991</v>
      </c>
      <c r="R49" s="37">
        <f t="shared" si="14"/>
        <v>8.0821740000000002</v>
      </c>
      <c r="S49" s="37">
        <f t="shared" si="15"/>
        <v>1.305396</v>
      </c>
      <c r="T49" s="37">
        <f t="shared" si="10"/>
        <v>26.86</v>
      </c>
    </row>
    <row r="50" spans="1:20">
      <c r="A50" s="8" t="s">
        <v>92</v>
      </c>
      <c r="B50" s="202">
        <v>26.86</v>
      </c>
      <c r="C50" s="202">
        <v>26.86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11.205991999999998</v>
      </c>
      <c r="J50" s="21">
        <f t="shared" si="6"/>
        <v>6.2664379999999991</v>
      </c>
      <c r="K50" s="21">
        <f t="shared" si="7"/>
        <v>8.0821740000000002</v>
      </c>
      <c r="L50" s="21">
        <f t="shared" si="8"/>
        <v>1.305396</v>
      </c>
      <c r="M50" s="156">
        <f t="shared" si="9"/>
        <v>26.86</v>
      </c>
      <c r="N50" s="22"/>
      <c r="P50" s="37">
        <f t="shared" si="12"/>
        <v>11.205991999999998</v>
      </c>
      <c r="Q50" s="37">
        <f t="shared" si="13"/>
        <v>6.2664379999999991</v>
      </c>
      <c r="R50" s="37">
        <f t="shared" si="14"/>
        <v>8.0821740000000002</v>
      </c>
      <c r="S50" s="37">
        <f t="shared" si="15"/>
        <v>1.305396</v>
      </c>
      <c r="T50" s="37">
        <f t="shared" si="10"/>
        <v>26.86</v>
      </c>
    </row>
    <row r="51" spans="1:20">
      <c r="A51" s="8" t="s">
        <v>93</v>
      </c>
      <c r="B51" s="202">
        <v>26.86</v>
      </c>
      <c r="C51" s="202">
        <v>26.86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11.205991999999998</v>
      </c>
      <c r="J51" s="21">
        <f t="shared" si="6"/>
        <v>6.2664379999999991</v>
      </c>
      <c r="K51" s="21">
        <f t="shared" si="7"/>
        <v>8.0821740000000002</v>
      </c>
      <c r="L51" s="21">
        <f t="shared" si="8"/>
        <v>1.305396</v>
      </c>
      <c r="M51" s="156">
        <f t="shared" si="9"/>
        <v>26.86</v>
      </c>
      <c r="N51" s="22"/>
      <c r="P51" s="37">
        <f t="shared" si="12"/>
        <v>11.205991999999998</v>
      </c>
      <c r="Q51" s="37">
        <f t="shared" si="13"/>
        <v>6.2664379999999991</v>
      </c>
      <c r="R51" s="37">
        <f t="shared" si="14"/>
        <v>8.0821740000000002</v>
      </c>
      <c r="S51" s="37">
        <f t="shared" si="15"/>
        <v>1.305396</v>
      </c>
      <c r="T51" s="37">
        <f t="shared" si="10"/>
        <v>26.86</v>
      </c>
    </row>
    <row r="52" spans="1:20">
      <c r="A52" s="8" t="s">
        <v>94</v>
      </c>
      <c r="B52" s="202">
        <v>26.86</v>
      </c>
      <c r="C52" s="202">
        <v>26.86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11.205991999999998</v>
      </c>
      <c r="J52" s="21">
        <f t="shared" si="6"/>
        <v>6.2664379999999991</v>
      </c>
      <c r="K52" s="21">
        <f t="shared" si="7"/>
        <v>8.0821740000000002</v>
      </c>
      <c r="L52" s="21">
        <f t="shared" si="8"/>
        <v>1.305396</v>
      </c>
      <c r="M52" s="156">
        <f t="shared" si="9"/>
        <v>26.86</v>
      </c>
      <c r="N52" s="22"/>
      <c r="P52" s="37">
        <f t="shared" si="12"/>
        <v>11.205991999999998</v>
      </c>
      <c r="Q52" s="37">
        <f t="shared" si="13"/>
        <v>6.2664379999999991</v>
      </c>
      <c r="R52" s="37">
        <f t="shared" si="14"/>
        <v>8.0821740000000002</v>
      </c>
      <c r="S52" s="37">
        <f t="shared" si="15"/>
        <v>1.305396</v>
      </c>
      <c r="T52" s="37">
        <f t="shared" si="10"/>
        <v>26.86</v>
      </c>
    </row>
    <row r="53" spans="1:20">
      <c r="A53" s="8" t="s">
        <v>95</v>
      </c>
      <c r="B53" s="202">
        <v>26.86</v>
      </c>
      <c r="C53" s="202">
        <v>26.86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11.205991999999998</v>
      </c>
      <c r="J53" s="21">
        <f t="shared" si="6"/>
        <v>6.2664379999999991</v>
      </c>
      <c r="K53" s="21">
        <f t="shared" si="7"/>
        <v>8.0821740000000002</v>
      </c>
      <c r="L53" s="21">
        <f t="shared" si="8"/>
        <v>1.305396</v>
      </c>
      <c r="M53" s="156">
        <f t="shared" si="9"/>
        <v>26.86</v>
      </c>
      <c r="N53" s="22"/>
      <c r="P53" s="37">
        <f t="shared" si="12"/>
        <v>11.205991999999998</v>
      </c>
      <c r="Q53" s="37">
        <f t="shared" si="13"/>
        <v>6.2664379999999991</v>
      </c>
      <c r="R53" s="37">
        <f t="shared" si="14"/>
        <v>8.0821740000000002</v>
      </c>
      <c r="S53" s="37">
        <f t="shared" si="15"/>
        <v>1.305396</v>
      </c>
      <c r="T53" s="37">
        <f t="shared" si="10"/>
        <v>26.86</v>
      </c>
    </row>
    <row r="54" spans="1:20">
      <c r="A54" s="8" t="s">
        <v>96</v>
      </c>
      <c r="B54" s="202">
        <v>26.86</v>
      </c>
      <c r="C54" s="202">
        <v>26.86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11.205991999999998</v>
      </c>
      <c r="J54" s="21">
        <f t="shared" si="6"/>
        <v>6.2664379999999991</v>
      </c>
      <c r="K54" s="21">
        <f t="shared" si="7"/>
        <v>8.0821740000000002</v>
      </c>
      <c r="L54" s="21">
        <f t="shared" si="8"/>
        <v>1.305396</v>
      </c>
      <c r="M54" s="156">
        <f t="shared" si="9"/>
        <v>26.86</v>
      </c>
      <c r="N54" s="22"/>
      <c r="P54" s="37">
        <f t="shared" si="12"/>
        <v>11.205991999999998</v>
      </c>
      <c r="Q54" s="37">
        <f t="shared" si="13"/>
        <v>6.2664379999999991</v>
      </c>
      <c r="R54" s="37">
        <f t="shared" si="14"/>
        <v>8.0821740000000002</v>
      </c>
      <c r="S54" s="37">
        <f t="shared" si="15"/>
        <v>1.305396</v>
      </c>
      <c r="T54" s="37">
        <f t="shared" si="10"/>
        <v>26.86</v>
      </c>
    </row>
    <row r="55" spans="1:20">
      <c r="A55" s="8" t="s">
        <v>97</v>
      </c>
      <c r="B55" s="202">
        <v>26.86</v>
      </c>
      <c r="C55" s="202">
        <v>26.86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11.205991999999998</v>
      </c>
      <c r="J55" s="21">
        <f t="shared" si="6"/>
        <v>6.2664379999999991</v>
      </c>
      <c r="K55" s="21">
        <f t="shared" si="7"/>
        <v>8.0821740000000002</v>
      </c>
      <c r="L55" s="21">
        <f t="shared" si="8"/>
        <v>1.305396</v>
      </c>
      <c r="M55" s="156">
        <f t="shared" si="9"/>
        <v>26.86</v>
      </c>
      <c r="N55" s="22"/>
      <c r="P55" s="37">
        <f t="shared" si="12"/>
        <v>11.205991999999998</v>
      </c>
      <c r="Q55" s="37">
        <f t="shared" si="13"/>
        <v>6.2664379999999991</v>
      </c>
      <c r="R55" s="37">
        <f t="shared" si="14"/>
        <v>8.0821740000000002</v>
      </c>
      <c r="S55" s="37">
        <f t="shared" si="15"/>
        <v>1.305396</v>
      </c>
      <c r="T55" s="37">
        <f t="shared" si="10"/>
        <v>26.86</v>
      </c>
    </row>
    <row r="56" spans="1:20">
      <c r="A56" s="8" t="s">
        <v>98</v>
      </c>
      <c r="B56" s="202">
        <v>26.86</v>
      </c>
      <c r="C56" s="202">
        <v>26.86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11.205991999999998</v>
      </c>
      <c r="J56" s="21">
        <f t="shared" si="6"/>
        <v>6.2664379999999991</v>
      </c>
      <c r="K56" s="21">
        <f t="shared" si="7"/>
        <v>8.0821740000000002</v>
      </c>
      <c r="L56" s="21">
        <f t="shared" si="8"/>
        <v>1.305396</v>
      </c>
      <c r="M56" s="156">
        <f t="shared" si="9"/>
        <v>26.86</v>
      </c>
      <c r="N56" s="22"/>
      <c r="P56" s="37">
        <f t="shared" si="12"/>
        <v>11.205991999999998</v>
      </c>
      <c r="Q56" s="37">
        <f t="shared" si="13"/>
        <v>6.2664379999999991</v>
      </c>
      <c r="R56" s="37">
        <f t="shared" si="14"/>
        <v>8.0821740000000002</v>
      </c>
      <c r="S56" s="37">
        <f t="shared" si="15"/>
        <v>1.305396</v>
      </c>
      <c r="T56" s="37">
        <f t="shared" si="10"/>
        <v>26.86</v>
      </c>
    </row>
    <row r="57" spans="1:20">
      <c r="A57" s="8" t="s">
        <v>99</v>
      </c>
      <c r="B57" s="202">
        <v>26.86</v>
      </c>
      <c r="C57" s="202">
        <v>26.86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11.205991999999998</v>
      </c>
      <c r="J57" s="21">
        <f t="shared" si="6"/>
        <v>6.2664379999999991</v>
      </c>
      <c r="K57" s="21">
        <f t="shared" si="7"/>
        <v>8.0821740000000002</v>
      </c>
      <c r="L57" s="21">
        <f t="shared" si="8"/>
        <v>1.305396</v>
      </c>
      <c r="M57" s="156">
        <f t="shared" si="9"/>
        <v>26.86</v>
      </c>
      <c r="N57" s="22"/>
      <c r="P57" s="37">
        <f t="shared" si="12"/>
        <v>11.205991999999998</v>
      </c>
      <c r="Q57" s="37">
        <f t="shared" si="13"/>
        <v>6.2664379999999991</v>
      </c>
      <c r="R57" s="37">
        <f t="shared" si="14"/>
        <v>8.0821740000000002</v>
      </c>
      <c r="S57" s="37">
        <f t="shared" si="15"/>
        <v>1.305396</v>
      </c>
      <c r="T57" s="37">
        <f t="shared" si="10"/>
        <v>26.86</v>
      </c>
    </row>
    <row r="58" spans="1:20">
      <c r="A58" s="8" t="s">
        <v>100</v>
      </c>
      <c r="B58" s="202">
        <v>26.86</v>
      </c>
      <c r="C58" s="202">
        <v>26.86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11.205991999999998</v>
      </c>
      <c r="J58" s="21">
        <f t="shared" si="6"/>
        <v>6.2664379999999991</v>
      </c>
      <c r="K58" s="21">
        <f t="shared" si="7"/>
        <v>8.0821740000000002</v>
      </c>
      <c r="L58" s="21">
        <f t="shared" si="8"/>
        <v>1.305396</v>
      </c>
      <c r="M58" s="156">
        <f t="shared" si="9"/>
        <v>26.86</v>
      </c>
      <c r="N58" s="22"/>
      <c r="P58" s="37">
        <f t="shared" si="12"/>
        <v>11.205991999999998</v>
      </c>
      <c r="Q58" s="37">
        <f t="shared" si="13"/>
        <v>6.2664379999999991</v>
      </c>
      <c r="R58" s="37">
        <f t="shared" si="14"/>
        <v>8.0821740000000002</v>
      </c>
      <c r="S58" s="37">
        <f t="shared" si="15"/>
        <v>1.305396</v>
      </c>
      <c r="T58" s="37">
        <f t="shared" si="10"/>
        <v>26.86</v>
      </c>
    </row>
    <row r="59" spans="1:20">
      <c r="A59" s="8" t="s">
        <v>101</v>
      </c>
      <c r="B59" s="202">
        <v>26.86</v>
      </c>
      <c r="C59" s="202">
        <v>26.86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11.205991999999998</v>
      </c>
      <c r="J59" s="21">
        <f t="shared" si="6"/>
        <v>6.2664379999999991</v>
      </c>
      <c r="K59" s="21">
        <f t="shared" si="7"/>
        <v>8.0821740000000002</v>
      </c>
      <c r="L59" s="21">
        <f t="shared" si="8"/>
        <v>1.305396</v>
      </c>
      <c r="M59" s="156">
        <f t="shared" si="9"/>
        <v>26.86</v>
      </c>
      <c r="N59" s="22"/>
      <c r="P59" s="37">
        <f t="shared" si="12"/>
        <v>11.205991999999998</v>
      </c>
      <c r="Q59" s="37">
        <f t="shared" si="13"/>
        <v>6.2664379999999991</v>
      </c>
      <c r="R59" s="37">
        <f t="shared" si="14"/>
        <v>8.0821740000000002</v>
      </c>
      <c r="S59" s="37">
        <f t="shared" si="15"/>
        <v>1.305396</v>
      </c>
      <c r="T59" s="37">
        <f t="shared" si="10"/>
        <v>26.86</v>
      </c>
    </row>
    <row r="60" spans="1:20">
      <c r="A60" s="8" t="s">
        <v>102</v>
      </c>
      <c r="B60" s="202">
        <v>26.86</v>
      </c>
      <c r="C60" s="202">
        <v>26.86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11.205991999999998</v>
      </c>
      <c r="J60" s="21">
        <f t="shared" si="6"/>
        <v>6.2664379999999991</v>
      </c>
      <c r="K60" s="21">
        <f t="shared" si="7"/>
        <v>8.0821740000000002</v>
      </c>
      <c r="L60" s="21">
        <f t="shared" si="8"/>
        <v>1.305396</v>
      </c>
      <c r="M60" s="156">
        <f t="shared" si="9"/>
        <v>26.86</v>
      </c>
      <c r="N60" s="22"/>
      <c r="P60" s="37">
        <f t="shared" si="12"/>
        <v>11.205991999999998</v>
      </c>
      <c r="Q60" s="37">
        <f t="shared" si="13"/>
        <v>6.2664379999999991</v>
      </c>
      <c r="R60" s="37">
        <f t="shared" si="14"/>
        <v>8.0821740000000002</v>
      </c>
      <c r="S60" s="37">
        <f t="shared" si="15"/>
        <v>1.305396</v>
      </c>
      <c r="T60" s="37">
        <f t="shared" si="10"/>
        <v>26.86</v>
      </c>
    </row>
    <row r="61" spans="1:20">
      <c r="A61" s="8" t="s">
        <v>103</v>
      </c>
      <c r="B61" s="202">
        <v>26.86</v>
      </c>
      <c r="C61" s="202">
        <v>26.86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11.205991999999998</v>
      </c>
      <c r="J61" s="21">
        <f t="shared" si="6"/>
        <v>6.2664379999999991</v>
      </c>
      <c r="K61" s="21">
        <f t="shared" si="7"/>
        <v>8.0821740000000002</v>
      </c>
      <c r="L61" s="21">
        <f t="shared" si="8"/>
        <v>1.305396</v>
      </c>
      <c r="M61" s="156">
        <f t="shared" si="9"/>
        <v>26.86</v>
      </c>
      <c r="N61" s="22"/>
      <c r="P61" s="37">
        <f t="shared" si="12"/>
        <v>11.205991999999998</v>
      </c>
      <c r="Q61" s="37">
        <f t="shared" si="13"/>
        <v>6.2664379999999991</v>
      </c>
      <c r="R61" s="37">
        <f t="shared" si="14"/>
        <v>8.0821740000000002</v>
      </c>
      <c r="S61" s="37">
        <f t="shared" si="15"/>
        <v>1.305396</v>
      </c>
      <c r="T61" s="37">
        <f t="shared" si="10"/>
        <v>26.86</v>
      </c>
    </row>
    <row r="62" spans="1:20">
      <c r="A62" s="8" t="s">
        <v>104</v>
      </c>
      <c r="B62" s="202">
        <v>26.86</v>
      </c>
      <c r="C62" s="202">
        <v>26.86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11.205991999999998</v>
      </c>
      <c r="J62" s="21">
        <f t="shared" si="6"/>
        <v>6.2664379999999991</v>
      </c>
      <c r="K62" s="21">
        <f t="shared" si="7"/>
        <v>8.0821740000000002</v>
      </c>
      <c r="L62" s="21">
        <f t="shared" si="8"/>
        <v>1.305396</v>
      </c>
      <c r="M62" s="156">
        <f t="shared" si="9"/>
        <v>26.86</v>
      </c>
      <c r="N62" s="22"/>
      <c r="P62" s="37">
        <f t="shared" si="12"/>
        <v>11.205991999999998</v>
      </c>
      <c r="Q62" s="37">
        <f t="shared" si="13"/>
        <v>6.2664379999999991</v>
      </c>
      <c r="R62" s="37">
        <f t="shared" si="14"/>
        <v>8.0821740000000002</v>
      </c>
      <c r="S62" s="37">
        <f t="shared" si="15"/>
        <v>1.305396</v>
      </c>
      <c r="T62" s="37">
        <f t="shared" si="10"/>
        <v>26.86</v>
      </c>
    </row>
    <row r="63" spans="1:20">
      <c r="A63" s="8" t="s">
        <v>105</v>
      </c>
      <c r="B63" s="202">
        <v>26.86</v>
      </c>
      <c r="C63" s="202">
        <v>26.86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11.205991999999998</v>
      </c>
      <c r="J63" s="21">
        <f t="shared" si="6"/>
        <v>6.2664379999999991</v>
      </c>
      <c r="K63" s="21">
        <f t="shared" si="7"/>
        <v>8.0821740000000002</v>
      </c>
      <c r="L63" s="21">
        <f t="shared" si="8"/>
        <v>1.305396</v>
      </c>
      <c r="M63" s="156">
        <f t="shared" si="9"/>
        <v>26.86</v>
      </c>
      <c r="N63" s="22"/>
      <c r="P63" s="37">
        <f t="shared" si="12"/>
        <v>11.205991999999998</v>
      </c>
      <c r="Q63" s="37">
        <f t="shared" si="13"/>
        <v>6.2664379999999991</v>
      </c>
      <c r="R63" s="37">
        <f t="shared" si="14"/>
        <v>8.0821740000000002</v>
      </c>
      <c r="S63" s="37">
        <f t="shared" si="15"/>
        <v>1.305396</v>
      </c>
      <c r="T63" s="37">
        <f t="shared" si="10"/>
        <v>26.86</v>
      </c>
    </row>
    <row r="64" spans="1:20">
      <c r="A64" s="8" t="s">
        <v>106</v>
      </c>
      <c r="B64" s="202">
        <v>26.86</v>
      </c>
      <c r="C64" s="202">
        <v>26.86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11.205991999999998</v>
      </c>
      <c r="J64" s="21">
        <f t="shared" si="6"/>
        <v>6.2664379999999991</v>
      </c>
      <c r="K64" s="21">
        <f t="shared" si="7"/>
        <v>8.0821740000000002</v>
      </c>
      <c r="L64" s="21">
        <f t="shared" si="8"/>
        <v>1.305396</v>
      </c>
      <c r="M64" s="156">
        <f t="shared" si="9"/>
        <v>26.86</v>
      </c>
      <c r="N64" s="22"/>
      <c r="P64" s="37">
        <f t="shared" si="12"/>
        <v>11.205991999999998</v>
      </c>
      <c r="Q64" s="37">
        <f t="shared" si="13"/>
        <v>6.2664379999999991</v>
      </c>
      <c r="R64" s="37">
        <f t="shared" si="14"/>
        <v>8.0821740000000002</v>
      </c>
      <c r="S64" s="37">
        <f t="shared" si="15"/>
        <v>1.305396</v>
      </c>
      <c r="T64" s="37">
        <f t="shared" si="10"/>
        <v>26.86</v>
      </c>
    </row>
    <row r="65" spans="1:20">
      <c r="A65" s="8" t="s">
        <v>107</v>
      </c>
      <c r="B65" s="202">
        <v>26.86</v>
      </c>
      <c r="C65" s="202">
        <v>26.86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11.205991999999998</v>
      </c>
      <c r="J65" s="21">
        <f t="shared" si="6"/>
        <v>6.2664379999999991</v>
      </c>
      <c r="K65" s="21">
        <f t="shared" si="7"/>
        <v>8.0821740000000002</v>
      </c>
      <c r="L65" s="21">
        <f t="shared" si="8"/>
        <v>1.305396</v>
      </c>
      <c r="M65" s="156">
        <f t="shared" si="9"/>
        <v>26.86</v>
      </c>
      <c r="N65" s="22"/>
      <c r="P65" s="37">
        <f t="shared" si="12"/>
        <v>11.205991999999998</v>
      </c>
      <c r="Q65" s="37">
        <f t="shared" si="13"/>
        <v>6.2664379999999991</v>
      </c>
      <c r="R65" s="37">
        <f t="shared" si="14"/>
        <v>8.0821740000000002</v>
      </c>
      <c r="S65" s="37">
        <f t="shared" si="15"/>
        <v>1.305396</v>
      </c>
      <c r="T65" s="37">
        <f t="shared" si="10"/>
        <v>26.86</v>
      </c>
    </row>
    <row r="66" spans="1:20">
      <c r="A66" s="8" t="s">
        <v>108</v>
      </c>
      <c r="B66" s="202">
        <v>26.86</v>
      </c>
      <c r="C66" s="202">
        <v>26.86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11.205991999999998</v>
      </c>
      <c r="J66" s="21">
        <f t="shared" si="6"/>
        <v>6.2664379999999991</v>
      </c>
      <c r="K66" s="21">
        <f t="shared" si="7"/>
        <v>8.0821740000000002</v>
      </c>
      <c r="L66" s="21">
        <f t="shared" si="8"/>
        <v>1.305396</v>
      </c>
      <c r="M66" s="156">
        <f t="shared" si="9"/>
        <v>26.86</v>
      </c>
      <c r="N66" s="22"/>
      <c r="P66" s="37">
        <f t="shared" si="12"/>
        <v>11.205991999999998</v>
      </c>
      <c r="Q66" s="37">
        <f t="shared" si="13"/>
        <v>6.2664379999999991</v>
      </c>
      <c r="R66" s="37">
        <f t="shared" si="14"/>
        <v>8.0821740000000002</v>
      </c>
      <c r="S66" s="37">
        <f t="shared" si="15"/>
        <v>1.305396</v>
      </c>
      <c r="T66" s="37">
        <f t="shared" si="10"/>
        <v>26.86</v>
      </c>
    </row>
    <row r="67" spans="1:20">
      <c r="A67" s="8" t="s">
        <v>109</v>
      </c>
      <c r="B67" s="202">
        <v>26.86</v>
      </c>
      <c r="C67" s="202">
        <v>26.86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11.205991999999998</v>
      </c>
      <c r="J67" s="21">
        <f t="shared" si="6"/>
        <v>6.2664379999999991</v>
      </c>
      <c r="K67" s="21">
        <f t="shared" si="7"/>
        <v>8.0821740000000002</v>
      </c>
      <c r="L67" s="21">
        <f t="shared" si="8"/>
        <v>1.305396</v>
      </c>
      <c r="M67" s="156">
        <f t="shared" si="9"/>
        <v>26.86</v>
      </c>
      <c r="N67" s="22"/>
      <c r="P67" s="37">
        <f t="shared" ref="P67:P98" si="17">I67</f>
        <v>11.205991999999998</v>
      </c>
      <c r="Q67" s="37">
        <f t="shared" ref="Q67:Q98" si="18">J67</f>
        <v>6.2664379999999991</v>
      </c>
      <c r="R67" s="37">
        <f t="shared" ref="R67:R98" si="19">K67</f>
        <v>8.0821740000000002</v>
      </c>
      <c r="S67" s="37">
        <f t="shared" ref="S67:S98" si="20">L67</f>
        <v>1.305396</v>
      </c>
      <c r="T67" s="37">
        <f t="shared" si="10"/>
        <v>26.86</v>
      </c>
    </row>
    <row r="68" spans="1:20">
      <c r="A68" s="8" t="s">
        <v>110</v>
      </c>
      <c r="B68" s="202">
        <v>26.86</v>
      </c>
      <c r="C68" s="202">
        <v>26.86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11.205991999999998</v>
      </c>
      <c r="J68" s="21">
        <f t="shared" ref="J68:J98" si="22">C68*E68/100</f>
        <v>6.2664379999999991</v>
      </c>
      <c r="K68" s="21">
        <f t="shared" ref="K68:K98" si="23">C68*F68/100</f>
        <v>8.0821740000000002</v>
      </c>
      <c r="L68" s="21">
        <f t="shared" ref="L68:L98" si="24">C68*G68/100</f>
        <v>1.305396</v>
      </c>
      <c r="M68" s="156">
        <f t="shared" ref="M68:M98" si="25">SUM(I68:L68)</f>
        <v>26.86</v>
      </c>
      <c r="N68" s="22"/>
      <c r="P68" s="37">
        <f t="shared" si="17"/>
        <v>11.205991999999998</v>
      </c>
      <c r="Q68" s="37">
        <f t="shared" si="18"/>
        <v>6.2664379999999991</v>
      </c>
      <c r="R68" s="37">
        <f t="shared" si="19"/>
        <v>8.0821740000000002</v>
      </c>
      <c r="S68" s="37">
        <f t="shared" si="20"/>
        <v>1.305396</v>
      </c>
      <c r="T68" s="37">
        <f t="shared" ref="T68:T99" si="26">SUM(P68:S68)</f>
        <v>26.86</v>
      </c>
    </row>
    <row r="69" spans="1:20">
      <c r="A69" s="8" t="s">
        <v>111</v>
      </c>
      <c r="B69" s="202">
        <v>26.86</v>
      </c>
      <c r="C69" s="202">
        <v>26.86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11.205991999999998</v>
      </c>
      <c r="J69" s="21">
        <f t="shared" si="22"/>
        <v>6.2664379999999991</v>
      </c>
      <c r="K69" s="21">
        <f t="shared" si="23"/>
        <v>8.0821740000000002</v>
      </c>
      <c r="L69" s="21">
        <f t="shared" si="24"/>
        <v>1.305396</v>
      </c>
      <c r="M69" s="156">
        <f t="shared" si="25"/>
        <v>26.86</v>
      </c>
      <c r="N69" s="22"/>
      <c r="P69" s="37">
        <f t="shared" si="17"/>
        <v>11.205991999999998</v>
      </c>
      <c r="Q69" s="37">
        <f t="shared" si="18"/>
        <v>6.2664379999999991</v>
      </c>
      <c r="R69" s="37">
        <f t="shared" si="19"/>
        <v>8.0821740000000002</v>
      </c>
      <c r="S69" s="37">
        <f t="shared" si="20"/>
        <v>1.305396</v>
      </c>
      <c r="T69" s="37">
        <f t="shared" si="26"/>
        <v>26.86</v>
      </c>
    </row>
    <row r="70" spans="1:20">
      <c r="A70" s="8" t="s">
        <v>112</v>
      </c>
      <c r="B70" s="202">
        <v>26.86</v>
      </c>
      <c r="C70" s="202">
        <v>26.86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11.205991999999998</v>
      </c>
      <c r="J70" s="21">
        <f t="shared" si="22"/>
        <v>6.2664379999999991</v>
      </c>
      <c r="K70" s="21">
        <f t="shared" si="23"/>
        <v>8.0821740000000002</v>
      </c>
      <c r="L70" s="21">
        <f t="shared" si="24"/>
        <v>1.305396</v>
      </c>
      <c r="M70" s="156">
        <f t="shared" si="25"/>
        <v>26.86</v>
      </c>
      <c r="N70" s="22"/>
      <c r="P70" s="37">
        <f t="shared" si="17"/>
        <v>11.205991999999998</v>
      </c>
      <c r="Q70" s="37">
        <f t="shared" si="18"/>
        <v>6.2664379999999991</v>
      </c>
      <c r="R70" s="37">
        <f t="shared" si="19"/>
        <v>8.0821740000000002</v>
      </c>
      <c r="S70" s="37">
        <f t="shared" si="20"/>
        <v>1.305396</v>
      </c>
      <c r="T70" s="37">
        <f t="shared" si="26"/>
        <v>26.86</v>
      </c>
    </row>
    <row r="71" spans="1:20">
      <c r="A71" s="8" t="s">
        <v>113</v>
      </c>
      <c r="B71" s="202">
        <v>26.86</v>
      </c>
      <c r="C71" s="202">
        <v>26.86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11.205991999999998</v>
      </c>
      <c r="J71" s="21">
        <f t="shared" si="22"/>
        <v>6.2664379999999991</v>
      </c>
      <c r="K71" s="21">
        <f t="shared" si="23"/>
        <v>8.0821740000000002</v>
      </c>
      <c r="L71" s="21">
        <f t="shared" si="24"/>
        <v>1.305396</v>
      </c>
      <c r="M71" s="156">
        <f t="shared" si="25"/>
        <v>26.86</v>
      </c>
      <c r="N71" s="22"/>
      <c r="P71" s="37">
        <f t="shared" si="17"/>
        <v>11.205991999999998</v>
      </c>
      <c r="Q71" s="37">
        <f t="shared" si="18"/>
        <v>6.2664379999999991</v>
      </c>
      <c r="R71" s="37">
        <f t="shared" si="19"/>
        <v>8.0821740000000002</v>
      </c>
      <c r="S71" s="37">
        <f t="shared" si="20"/>
        <v>1.305396</v>
      </c>
      <c r="T71" s="37">
        <f t="shared" si="26"/>
        <v>26.86</v>
      </c>
    </row>
    <row r="72" spans="1:20">
      <c r="A72" s="8" t="s">
        <v>114</v>
      </c>
      <c r="B72" s="202">
        <v>26.86</v>
      </c>
      <c r="C72" s="202">
        <v>26.86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11.205991999999998</v>
      </c>
      <c r="J72" s="21">
        <f t="shared" si="22"/>
        <v>6.2664379999999991</v>
      </c>
      <c r="K72" s="21">
        <f t="shared" si="23"/>
        <v>8.0821740000000002</v>
      </c>
      <c r="L72" s="21">
        <f t="shared" si="24"/>
        <v>1.305396</v>
      </c>
      <c r="M72" s="156">
        <f t="shared" si="25"/>
        <v>26.86</v>
      </c>
      <c r="N72" s="22"/>
      <c r="P72" s="37">
        <f t="shared" si="17"/>
        <v>11.205991999999998</v>
      </c>
      <c r="Q72" s="37">
        <f t="shared" si="18"/>
        <v>6.2664379999999991</v>
      </c>
      <c r="R72" s="37">
        <f t="shared" si="19"/>
        <v>8.0821740000000002</v>
      </c>
      <c r="S72" s="37">
        <f t="shared" si="20"/>
        <v>1.305396</v>
      </c>
      <c r="T72" s="37">
        <f t="shared" si="26"/>
        <v>26.86</v>
      </c>
    </row>
    <row r="73" spans="1:20">
      <c r="A73" s="8" t="s">
        <v>115</v>
      </c>
      <c r="B73" s="202">
        <v>26.86</v>
      </c>
      <c r="C73" s="202">
        <v>26.86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11.205991999999998</v>
      </c>
      <c r="J73" s="21">
        <f t="shared" si="22"/>
        <v>6.2664379999999991</v>
      </c>
      <c r="K73" s="21">
        <f t="shared" si="23"/>
        <v>8.0821740000000002</v>
      </c>
      <c r="L73" s="21">
        <f t="shared" si="24"/>
        <v>1.305396</v>
      </c>
      <c r="M73" s="156">
        <f t="shared" si="25"/>
        <v>26.86</v>
      </c>
      <c r="N73" s="22"/>
      <c r="P73" s="37">
        <f t="shared" si="17"/>
        <v>11.205991999999998</v>
      </c>
      <c r="Q73" s="37">
        <f t="shared" si="18"/>
        <v>6.2664379999999991</v>
      </c>
      <c r="R73" s="37">
        <f t="shared" si="19"/>
        <v>8.0821740000000002</v>
      </c>
      <c r="S73" s="37">
        <f t="shared" si="20"/>
        <v>1.305396</v>
      </c>
      <c r="T73" s="37">
        <f t="shared" si="26"/>
        <v>26.86</v>
      </c>
    </row>
    <row r="74" spans="1:20">
      <c r="A74" s="8" t="s">
        <v>116</v>
      </c>
      <c r="B74" s="202">
        <v>26.86</v>
      </c>
      <c r="C74" s="202">
        <v>26.86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11.205991999999998</v>
      </c>
      <c r="J74" s="21">
        <f t="shared" si="22"/>
        <v>6.2664379999999991</v>
      </c>
      <c r="K74" s="21">
        <f t="shared" si="23"/>
        <v>8.0821740000000002</v>
      </c>
      <c r="L74" s="21">
        <f t="shared" si="24"/>
        <v>1.305396</v>
      </c>
      <c r="M74" s="156">
        <f t="shared" si="25"/>
        <v>26.86</v>
      </c>
      <c r="N74" s="22"/>
      <c r="P74" s="37">
        <f t="shared" si="17"/>
        <v>11.205991999999998</v>
      </c>
      <c r="Q74" s="37">
        <f t="shared" si="18"/>
        <v>6.2664379999999991</v>
      </c>
      <c r="R74" s="37">
        <f t="shared" si="19"/>
        <v>8.0821740000000002</v>
      </c>
      <c r="S74" s="37">
        <f t="shared" si="20"/>
        <v>1.305396</v>
      </c>
      <c r="T74" s="37">
        <f t="shared" si="26"/>
        <v>26.86</v>
      </c>
    </row>
    <row r="75" spans="1:20">
      <c r="A75" s="8" t="s">
        <v>117</v>
      </c>
      <c r="B75" s="202">
        <v>26.86</v>
      </c>
      <c r="C75" s="202">
        <v>26.86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11.205991999999998</v>
      </c>
      <c r="J75" s="21">
        <f t="shared" si="22"/>
        <v>6.2664379999999991</v>
      </c>
      <c r="K75" s="21">
        <f t="shared" si="23"/>
        <v>8.0821740000000002</v>
      </c>
      <c r="L75" s="21">
        <f t="shared" si="24"/>
        <v>1.305396</v>
      </c>
      <c r="M75" s="156">
        <f t="shared" si="25"/>
        <v>26.86</v>
      </c>
      <c r="N75" s="22"/>
      <c r="P75" s="37">
        <f t="shared" si="17"/>
        <v>11.205991999999998</v>
      </c>
      <c r="Q75" s="37">
        <f t="shared" si="18"/>
        <v>6.2664379999999991</v>
      </c>
      <c r="R75" s="37">
        <f t="shared" si="19"/>
        <v>8.0821740000000002</v>
      </c>
      <c r="S75" s="37">
        <f t="shared" si="20"/>
        <v>1.305396</v>
      </c>
      <c r="T75" s="37">
        <f t="shared" si="26"/>
        <v>26.86</v>
      </c>
    </row>
    <row r="76" spans="1:20">
      <c r="A76" s="8" t="s">
        <v>118</v>
      </c>
      <c r="B76" s="202">
        <v>26.86</v>
      </c>
      <c r="C76" s="202">
        <v>26.86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11.205991999999998</v>
      </c>
      <c r="J76" s="21">
        <f t="shared" si="22"/>
        <v>6.2664379999999991</v>
      </c>
      <c r="K76" s="21">
        <f t="shared" si="23"/>
        <v>8.0821740000000002</v>
      </c>
      <c r="L76" s="21">
        <f t="shared" si="24"/>
        <v>1.305396</v>
      </c>
      <c r="M76" s="156">
        <f t="shared" si="25"/>
        <v>26.86</v>
      </c>
      <c r="N76" s="22"/>
      <c r="P76" s="37">
        <f t="shared" si="17"/>
        <v>11.205991999999998</v>
      </c>
      <c r="Q76" s="37">
        <f t="shared" si="18"/>
        <v>6.2664379999999991</v>
      </c>
      <c r="R76" s="37">
        <f t="shared" si="19"/>
        <v>8.0821740000000002</v>
      </c>
      <c r="S76" s="37">
        <f t="shared" si="20"/>
        <v>1.305396</v>
      </c>
      <c r="T76" s="37">
        <f t="shared" si="26"/>
        <v>26.86</v>
      </c>
    </row>
    <row r="77" spans="1:20">
      <c r="A77" s="8" t="s">
        <v>119</v>
      </c>
      <c r="B77" s="202">
        <v>26.86</v>
      </c>
      <c r="C77" s="202">
        <v>26.86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11.205991999999998</v>
      </c>
      <c r="J77" s="21">
        <f t="shared" si="22"/>
        <v>6.2664379999999991</v>
      </c>
      <c r="K77" s="21">
        <f t="shared" si="23"/>
        <v>8.0821740000000002</v>
      </c>
      <c r="L77" s="21">
        <f t="shared" si="24"/>
        <v>1.305396</v>
      </c>
      <c r="M77" s="156">
        <f t="shared" si="25"/>
        <v>26.86</v>
      </c>
      <c r="N77" s="22"/>
      <c r="P77" s="37">
        <f t="shared" si="17"/>
        <v>11.205991999999998</v>
      </c>
      <c r="Q77" s="37">
        <f t="shared" si="18"/>
        <v>6.2664379999999991</v>
      </c>
      <c r="R77" s="37">
        <f t="shared" si="19"/>
        <v>8.0821740000000002</v>
      </c>
      <c r="S77" s="37">
        <f t="shared" si="20"/>
        <v>1.305396</v>
      </c>
      <c r="T77" s="37">
        <f t="shared" si="26"/>
        <v>26.86</v>
      </c>
    </row>
    <row r="78" spans="1:20">
      <c r="A78" s="8" t="s">
        <v>120</v>
      </c>
      <c r="B78" s="202">
        <v>26.86</v>
      </c>
      <c r="C78" s="202">
        <v>26.86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11.205991999999998</v>
      </c>
      <c r="J78" s="21">
        <f t="shared" si="22"/>
        <v>6.2664379999999991</v>
      </c>
      <c r="K78" s="21">
        <f t="shared" si="23"/>
        <v>8.0821740000000002</v>
      </c>
      <c r="L78" s="21">
        <f t="shared" si="24"/>
        <v>1.305396</v>
      </c>
      <c r="M78" s="156">
        <f t="shared" si="25"/>
        <v>26.86</v>
      </c>
      <c r="N78" s="22"/>
      <c r="P78" s="37">
        <f t="shared" si="17"/>
        <v>11.205991999999998</v>
      </c>
      <c r="Q78" s="37">
        <f t="shared" si="18"/>
        <v>6.2664379999999991</v>
      </c>
      <c r="R78" s="37">
        <f t="shared" si="19"/>
        <v>8.0821740000000002</v>
      </c>
      <c r="S78" s="37">
        <f t="shared" si="20"/>
        <v>1.305396</v>
      </c>
      <c r="T78" s="37">
        <f t="shared" si="26"/>
        <v>26.86</v>
      </c>
    </row>
    <row r="79" spans="1:20">
      <c r="A79" s="8" t="s">
        <v>121</v>
      </c>
      <c r="B79" s="202">
        <v>26.86</v>
      </c>
      <c r="C79" s="202">
        <v>26.86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11.205991999999998</v>
      </c>
      <c r="J79" s="21">
        <f t="shared" si="22"/>
        <v>6.2664379999999991</v>
      </c>
      <c r="K79" s="21">
        <f t="shared" si="23"/>
        <v>8.0821740000000002</v>
      </c>
      <c r="L79" s="21">
        <f t="shared" si="24"/>
        <v>1.305396</v>
      </c>
      <c r="M79" s="156">
        <f t="shared" si="25"/>
        <v>26.86</v>
      </c>
      <c r="N79" s="22"/>
      <c r="P79" s="37">
        <f t="shared" si="17"/>
        <v>11.205991999999998</v>
      </c>
      <c r="Q79" s="37">
        <f t="shared" si="18"/>
        <v>6.2664379999999991</v>
      </c>
      <c r="R79" s="37">
        <f t="shared" si="19"/>
        <v>8.0821740000000002</v>
      </c>
      <c r="S79" s="37">
        <f t="shared" si="20"/>
        <v>1.305396</v>
      </c>
      <c r="T79" s="37">
        <f t="shared" si="26"/>
        <v>26.86</v>
      </c>
    </row>
    <row r="80" spans="1:20">
      <c r="A80" s="8" t="s">
        <v>122</v>
      </c>
      <c r="B80" s="202">
        <v>26.86</v>
      </c>
      <c r="C80" s="202">
        <v>26.86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11.205991999999998</v>
      </c>
      <c r="J80" s="21">
        <f t="shared" si="22"/>
        <v>6.2664379999999991</v>
      </c>
      <c r="K80" s="21">
        <f t="shared" si="23"/>
        <v>8.0821740000000002</v>
      </c>
      <c r="L80" s="21">
        <f t="shared" si="24"/>
        <v>1.305396</v>
      </c>
      <c r="M80" s="156">
        <f t="shared" si="25"/>
        <v>26.86</v>
      </c>
      <c r="N80" s="22"/>
      <c r="P80" s="37">
        <f t="shared" si="17"/>
        <v>11.205991999999998</v>
      </c>
      <c r="Q80" s="37">
        <f t="shared" si="18"/>
        <v>6.2664379999999991</v>
      </c>
      <c r="R80" s="37">
        <f t="shared" si="19"/>
        <v>8.0821740000000002</v>
      </c>
      <c r="S80" s="37">
        <f t="shared" si="20"/>
        <v>1.305396</v>
      </c>
      <c r="T80" s="37">
        <f t="shared" si="26"/>
        <v>26.86</v>
      </c>
    </row>
    <row r="81" spans="1:20">
      <c r="A81" s="8" t="s">
        <v>123</v>
      </c>
      <c r="B81" s="202">
        <v>26.86</v>
      </c>
      <c r="C81" s="202">
        <v>26.86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11.205991999999998</v>
      </c>
      <c r="J81" s="21">
        <f t="shared" si="22"/>
        <v>6.2664379999999991</v>
      </c>
      <c r="K81" s="21">
        <f t="shared" si="23"/>
        <v>8.0821740000000002</v>
      </c>
      <c r="L81" s="21">
        <f t="shared" si="24"/>
        <v>1.305396</v>
      </c>
      <c r="M81" s="156">
        <f t="shared" si="25"/>
        <v>26.86</v>
      </c>
      <c r="N81" s="22"/>
      <c r="P81" s="37">
        <f t="shared" si="17"/>
        <v>11.205991999999998</v>
      </c>
      <c r="Q81" s="37">
        <f t="shared" si="18"/>
        <v>6.2664379999999991</v>
      </c>
      <c r="R81" s="37">
        <f t="shared" si="19"/>
        <v>8.0821740000000002</v>
      </c>
      <c r="S81" s="37">
        <f t="shared" si="20"/>
        <v>1.305396</v>
      </c>
      <c r="T81" s="37">
        <f t="shared" si="26"/>
        <v>26.86</v>
      </c>
    </row>
    <row r="82" spans="1:20">
      <c r="A82" s="8" t="s">
        <v>124</v>
      </c>
      <c r="B82" s="202">
        <v>26.86</v>
      </c>
      <c r="C82" s="202">
        <v>26.86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11.205991999999998</v>
      </c>
      <c r="J82" s="21">
        <f t="shared" si="22"/>
        <v>6.2664379999999991</v>
      </c>
      <c r="K82" s="21">
        <f t="shared" si="23"/>
        <v>8.0821740000000002</v>
      </c>
      <c r="L82" s="21">
        <f t="shared" si="24"/>
        <v>1.305396</v>
      </c>
      <c r="M82" s="156">
        <f t="shared" si="25"/>
        <v>26.86</v>
      </c>
      <c r="N82" s="22"/>
      <c r="P82" s="37">
        <f t="shared" si="17"/>
        <v>11.205991999999998</v>
      </c>
      <c r="Q82" s="37">
        <f t="shared" si="18"/>
        <v>6.2664379999999991</v>
      </c>
      <c r="R82" s="37">
        <f t="shared" si="19"/>
        <v>8.0821740000000002</v>
      </c>
      <c r="S82" s="37">
        <f t="shared" si="20"/>
        <v>1.305396</v>
      </c>
      <c r="T82" s="37">
        <f t="shared" si="26"/>
        <v>26.86</v>
      </c>
    </row>
    <row r="83" spans="1:20">
      <c r="A83" s="8" t="s">
        <v>125</v>
      </c>
      <c r="B83" s="202">
        <v>26.86</v>
      </c>
      <c r="C83" s="202">
        <v>26.86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11.205991999999998</v>
      </c>
      <c r="J83" s="21">
        <f t="shared" si="22"/>
        <v>6.2664379999999991</v>
      </c>
      <c r="K83" s="21">
        <f t="shared" si="23"/>
        <v>8.0821740000000002</v>
      </c>
      <c r="L83" s="21">
        <f t="shared" si="24"/>
        <v>1.305396</v>
      </c>
      <c r="M83" s="156">
        <f t="shared" si="25"/>
        <v>26.86</v>
      </c>
      <c r="N83" s="22"/>
      <c r="P83" s="37">
        <f t="shared" si="17"/>
        <v>11.205991999999998</v>
      </c>
      <c r="Q83" s="37">
        <f t="shared" si="18"/>
        <v>6.2664379999999991</v>
      </c>
      <c r="R83" s="37">
        <f t="shared" si="19"/>
        <v>8.0821740000000002</v>
      </c>
      <c r="S83" s="37">
        <f t="shared" si="20"/>
        <v>1.305396</v>
      </c>
      <c r="T83" s="37">
        <f t="shared" si="26"/>
        <v>26.86</v>
      </c>
    </row>
    <row r="84" spans="1:20">
      <c r="A84" s="8" t="s">
        <v>126</v>
      </c>
      <c r="B84" s="202">
        <v>26.86</v>
      </c>
      <c r="C84" s="202">
        <v>26.86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11.205991999999998</v>
      </c>
      <c r="J84" s="21">
        <f t="shared" si="22"/>
        <v>6.2664379999999991</v>
      </c>
      <c r="K84" s="21">
        <f t="shared" si="23"/>
        <v>8.0821740000000002</v>
      </c>
      <c r="L84" s="21">
        <f t="shared" si="24"/>
        <v>1.305396</v>
      </c>
      <c r="M84" s="156">
        <f t="shared" si="25"/>
        <v>26.86</v>
      </c>
      <c r="N84" s="22"/>
      <c r="P84" s="37">
        <f t="shared" si="17"/>
        <v>11.205991999999998</v>
      </c>
      <c r="Q84" s="37">
        <f t="shared" si="18"/>
        <v>6.2664379999999991</v>
      </c>
      <c r="R84" s="37">
        <f t="shared" si="19"/>
        <v>8.0821740000000002</v>
      </c>
      <c r="S84" s="37">
        <f t="shared" si="20"/>
        <v>1.305396</v>
      </c>
      <c r="T84" s="37">
        <f t="shared" si="26"/>
        <v>26.86</v>
      </c>
    </row>
    <row r="85" spans="1:20">
      <c r="A85" s="8" t="s">
        <v>127</v>
      </c>
      <c r="B85" s="202">
        <v>26.86</v>
      </c>
      <c r="C85" s="202">
        <v>26.86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11.205991999999998</v>
      </c>
      <c r="J85" s="21">
        <f t="shared" si="22"/>
        <v>6.2664379999999991</v>
      </c>
      <c r="K85" s="21">
        <f t="shared" si="23"/>
        <v>8.0821740000000002</v>
      </c>
      <c r="L85" s="21">
        <f t="shared" si="24"/>
        <v>1.305396</v>
      </c>
      <c r="M85" s="156">
        <f t="shared" si="25"/>
        <v>26.86</v>
      </c>
      <c r="N85" s="22"/>
      <c r="P85" s="37">
        <f t="shared" si="17"/>
        <v>11.205991999999998</v>
      </c>
      <c r="Q85" s="37">
        <f t="shared" si="18"/>
        <v>6.2664379999999991</v>
      </c>
      <c r="R85" s="37">
        <f t="shared" si="19"/>
        <v>8.0821740000000002</v>
      </c>
      <c r="S85" s="37">
        <f t="shared" si="20"/>
        <v>1.305396</v>
      </c>
      <c r="T85" s="37">
        <f t="shared" si="26"/>
        <v>26.86</v>
      </c>
    </row>
    <row r="86" spans="1:20">
      <c r="A86" s="8" t="s">
        <v>128</v>
      </c>
      <c r="B86" s="202">
        <v>26.86</v>
      </c>
      <c r="C86" s="202">
        <v>26.86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11.205991999999998</v>
      </c>
      <c r="J86" s="21">
        <f t="shared" si="22"/>
        <v>6.2664379999999991</v>
      </c>
      <c r="K86" s="21">
        <f t="shared" si="23"/>
        <v>8.0821740000000002</v>
      </c>
      <c r="L86" s="21">
        <f t="shared" si="24"/>
        <v>1.305396</v>
      </c>
      <c r="M86" s="156">
        <f t="shared" si="25"/>
        <v>26.86</v>
      </c>
      <c r="N86" s="22"/>
      <c r="P86" s="37">
        <f t="shared" si="17"/>
        <v>11.205991999999998</v>
      </c>
      <c r="Q86" s="37">
        <f t="shared" si="18"/>
        <v>6.2664379999999991</v>
      </c>
      <c r="R86" s="37">
        <f t="shared" si="19"/>
        <v>8.0821740000000002</v>
      </c>
      <c r="S86" s="37">
        <f t="shared" si="20"/>
        <v>1.305396</v>
      </c>
      <c r="T86" s="37">
        <f t="shared" si="26"/>
        <v>26.86</v>
      </c>
    </row>
    <row r="87" spans="1:20">
      <c r="A87" s="8" t="s">
        <v>129</v>
      </c>
      <c r="B87" s="202">
        <v>26.86</v>
      </c>
      <c r="C87" s="202">
        <v>26.86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11.205991999999998</v>
      </c>
      <c r="J87" s="21">
        <f t="shared" si="22"/>
        <v>6.2664379999999991</v>
      </c>
      <c r="K87" s="21">
        <f t="shared" si="23"/>
        <v>8.0821740000000002</v>
      </c>
      <c r="L87" s="21">
        <f t="shared" si="24"/>
        <v>1.305396</v>
      </c>
      <c r="M87" s="156">
        <f t="shared" si="25"/>
        <v>26.86</v>
      </c>
      <c r="N87" s="22"/>
      <c r="P87" s="37">
        <f t="shared" si="17"/>
        <v>11.205991999999998</v>
      </c>
      <c r="Q87" s="37">
        <f t="shared" si="18"/>
        <v>6.2664379999999991</v>
      </c>
      <c r="R87" s="37">
        <f t="shared" si="19"/>
        <v>8.0821740000000002</v>
      </c>
      <c r="S87" s="37">
        <f t="shared" si="20"/>
        <v>1.305396</v>
      </c>
      <c r="T87" s="37">
        <f t="shared" si="26"/>
        <v>26.86</v>
      </c>
    </row>
    <row r="88" spans="1:20">
      <c r="A88" s="8" t="s">
        <v>130</v>
      </c>
      <c r="B88" s="202">
        <v>26.86</v>
      </c>
      <c r="C88" s="202">
        <v>26.86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11.205991999999998</v>
      </c>
      <c r="J88" s="21">
        <f t="shared" si="22"/>
        <v>6.2664379999999991</v>
      </c>
      <c r="K88" s="21">
        <f t="shared" si="23"/>
        <v>8.0821740000000002</v>
      </c>
      <c r="L88" s="21">
        <f t="shared" si="24"/>
        <v>1.305396</v>
      </c>
      <c r="M88" s="156">
        <f t="shared" si="25"/>
        <v>26.86</v>
      </c>
      <c r="N88" s="22"/>
      <c r="P88" s="37">
        <f t="shared" si="17"/>
        <v>11.205991999999998</v>
      </c>
      <c r="Q88" s="37">
        <f t="shared" si="18"/>
        <v>6.2664379999999991</v>
      </c>
      <c r="R88" s="37">
        <f t="shared" si="19"/>
        <v>8.0821740000000002</v>
      </c>
      <c r="S88" s="37">
        <f t="shared" si="20"/>
        <v>1.305396</v>
      </c>
      <c r="T88" s="37">
        <f t="shared" si="26"/>
        <v>26.86</v>
      </c>
    </row>
    <row r="89" spans="1:20">
      <c r="A89" s="8" t="s">
        <v>131</v>
      </c>
      <c r="B89" s="202">
        <v>26.86</v>
      </c>
      <c r="C89" s="202">
        <v>26.86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11.205991999999998</v>
      </c>
      <c r="J89" s="21">
        <f t="shared" si="22"/>
        <v>6.2664379999999991</v>
      </c>
      <c r="K89" s="21">
        <f t="shared" si="23"/>
        <v>8.0821740000000002</v>
      </c>
      <c r="L89" s="21">
        <f t="shared" si="24"/>
        <v>1.305396</v>
      </c>
      <c r="M89" s="156">
        <f t="shared" si="25"/>
        <v>26.86</v>
      </c>
      <c r="N89" s="22"/>
      <c r="P89" s="37">
        <f t="shared" si="17"/>
        <v>11.205991999999998</v>
      </c>
      <c r="Q89" s="37">
        <f t="shared" si="18"/>
        <v>6.2664379999999991</v>
      </c>
      <c r="R89" s="37">
        <f t="shared" si="19"/>
        <v>8.0821740000000002</v>
      </c>
      <c r="S89" s="37">
        <f t="shared" si="20"/>
        <v>1.305396</v>
      </c>
      <c r="T89" s="37">
        <f t="shared" si="26"/>
        <v>26.86</v>
      </c>
    </row>
    <row r="90" spans="1:20">
      <c r="A90" s="8" t="s">
        <v>132</v>
      </c>
      <c r="B90" s="202">
        <v>26.86</v>
      </c>
      <c r="C90" s="202">
        <v>26.86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11.205991999999998</v>
      </c>
      <c r="J90" s="21">
        <f t="shared" si="22"/>
        <v>6.2664379999999991</v>
      </c>
      <c r="K90" s="21">
        <f t="shared" si="23"/>
        <v>8.0821740000000002</v>
      </c>
      <c r="L90" s="21">
        <f t="shared" si="24"/>
        <v>1.305396</v>
      </c>
      <c r="M90" s="156">
        <f t="shared" si="25"/>
        <v>26.86</v>
      </c>
      <c r="N90" s="22"/>
      <c r="P90" s="37">
        <f t="shared" si="17"/>
        <v>11.205991999999998</v>
      </c>
      <c r="Q90" s="37">
        <f t="shared" si="18"/>
        <v>6.2664379999999991</v>
      </c>
      <c r="R90" s="37">
        <f t="shared" si="19"/>
        <v>8.0821740000000002</v>
      </c>
      <c r="S90" s="37">
        <f t="shared" si="20"/>
        <v>1.305396</v>
      </c>
      <c r="T90" s="37">
        <f t="shared" si="26"/>
        <v>26.86</v>
      </c>
    </row>
    <row r="91" spans="1:20">
      <c r="A91" s="8" t="s">
        <v>133</v>
      </c>
      <c r="B91" s="202">
        <v>26.86</v>
      </c>
      <c r="C91" s="202">
        <v>26.86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11.205991999999998</v>
      </c>
      <c r="J91" s="21">
        <f t="shared" si="22"/>
        <v>6.2664379999999991</v>
      </c>
      <c r="K91" s="21">
        <f t="shared" si="23"/>
        <v>8.0821740000000002</v>
      </c>
      <c r="L91" s="21">
        <f t="shared" si="24"/>
        <v>1.305396</v>
      </c>
      <c r="M91" s="156">
        <f t="shared" si="25"/>
        <v>26.86</v>
      </c>
      <c r="N91" s="22"/>
      <c r="P91" s="37">
        <f t="shared" si="17"/>
        <v>11.205991999999998</v>
      </c>
      <c r="Q91" s="37">
        <f t="shared" si="18"/>
        <v>6.2664379999999991</v>
      </c>
      <c r="R91" s="37">
        <f t="shared" si="19"/>
        <v>8.0821740000000002</v>
      </c>
      <c r="S91" s="37">
        <f t="shared" si="20"/>
        <v>1.305396</v>
      </c>
      <c r="T91" s="37">
        <f t="shared" si="26"/>
        <v>26.86</v>
      </c>
    </row>
    <row r="92" spans="1:20">
      <c r="A92" s="8" t="s">
        <v>134</v>
      </c>
      <c r="B92" s="202">
        <v>26.86</v>
      </c>
      <c r="C92" s="202">
        <v>26.86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11.205991999999998</v>
      </c>
      <c r="J92" s="21">
        <f t="shared" si="22"/>
        <v>6.2664379999999991</v>
      </c>
      <c r="K92" s="21">
        <f t="shared" si="23"/>
        <v>8.0821740000000002</v>
      </c>
      <c r="L92" s="21">
        <f t="shared" si="24"/>
        <v>1.305396</v>
      </c>
      <c r="M92" s="156">
        <f t="shared" si="25"/>
        <v>26.86</v>
      </c>
      <c r="N92" s="22"/>
      <c r="P92" s="37">
        <f t="shared" si="17"/>
        <v>11.205991999999998</v>
      </c>
      <c r="Q92" s="37">
        <f t="shared" si="18"/>
        <v>6.2664379999999991</v>
      </c>
      <c r="R92" s="37">
        <f t="shared" si="19"/>
        <v>8.0821740000000002</v>
      </c>
      <c r="S92" s="37">
        <f t="shared" si="20"/>
        <v>1.305396</v>
      </c>
      <c r="T92" s="37">
        <f t="shared" si="26"/>
        <v>26.86</v>
      </c>
    </row>
    <row r="93" spans="1:20">
      <c r="A93" s="8" t="s">
        <v>135</v>
      </c>
      <c r="B93" s="202">
        <v>26.86</v>
      </c>
      <c r="C93" s="202">
        <v>26.86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11.205991999999998</v>
      </c>
      <c r="J93" s="21">
        <f t="shared" si="22"/>
        <v>6.2664379999999991</v>
      </c>
      <c r="K93" s="21">
        <f t="shared" si="23"/>
        <v>8.0821740000000002</v>
      </c>
      <c r="L93" s="21">
        <f t="shared" si="24"/>
        <v>1.305396</v>
      </c>
      <c r="M93" s="156">
        <f t="shared" si="25"/>
        <v>26.86</v>
      </c>
      <c r="N93" s="22"/>
      <c r="P93" s="37">
        <f t="shared" si="17"/>
        <v>11.205991999999998</v>
      </c>
      <c r="Q93" s="37">
        <f t="shared" si="18"/>
        <v>6.2664379999999991</v>
      </c>
      <c r="R93" s="37">
        <f t="shared" si="19"/>
        <v>8.0821740000000002</v>
      </c>
      <c r="S93" s="37">
        <f t="shared" si="20"/>
        <v>1.305396</v>
      </c>
      <c r="T93" s="37">
        <f t="shared" si="26"/>
        <v>26.86</v>
      </c>
    </row>
    <row r="94" spans="1:20">
      <c r="A94" s="8" t="s">
        <v>136</v>
      </c>
      <c r="B94" s="202">
        <v>26.86</v>
      </c>
      <c r="C94" s="202">
        <v>26.86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11.205991999999998</v>
      </c>
      <c r="J94" s="21">
        <f t="shared" si="22"/>
        <v>6.2664379999999991</v>
      </c>
      <c r="K94" s="21">
        <f t="shared" si="23"/>
        <v>8.0821740000000002</v>
      </c>
      <c r="L94" s="21">
        <f t="shared" si="24"/>
        <v>1.305396</v>
      </c>
      <c r="M94" s="156">
        <f t="shared" si="25"/>
        <v>26.86</v>
      </c>
      <c r="N94" s="22"/>
      <c r="P94" s="37">
        <f t="shared" si="17"/>
        <v>11.205991999999998</v>
      </c>
      <c r="Q94" s="37">
        <f t="shared" si="18"/>
        <v>6.2664379999999991</v>
      </c>
      <c r="R94" s="37">
        <f t="shared" si="19"/>
        <v>8.0821740000000002</v>
      </c>
      <c r="S94" s="37">
        <f t="shared" si="20"/>
        <v>1.305396</v>
      </c>
      <c r="T94" s="37">
        <f t="shared" si="26"/>
        <v>26.86</v>
      </c>
    </row>
    <row r="95" spans="1:20">
      <c r="A95" s="8" t="s">
        <v>137</v>
      </c>
      <c r="B95" s="202">
        <v>26.86</v>
      </c>
      <c r="C95" s="202">
        <v>26.86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11.205991999999998</v>
      </c>
      <c r="J95" s="21">
        <f t="shared" si="22"/>
        <v>6.2664379999999991</v>
      </c>
      <c r="K95" s="21">
        <f t="shared" si="23"/>
        <v>8.0821740000000002</v>
      </c>
      <c r="L95" s="21">
        <f t="shared" si="24"/>
        <v>1.305396</v>
      </c>
      <c r="M95" s="156">
        <f t="shared" si="25"/>
        <v>26.86</v>
      </c>
      <c r="N95" s="22"/>
      <c r="P95" s="37">
        <f t="shared" si="17"/>
        <v>11.205991999999998</v>
      </c>
      <c r="Q95" s="37">
        <f t="shared" si="18"/>
        <v>6.2664379999999991</v>
      </c>
      <c r="R95" s="37">
        <f t="shared" si="19"/>
        <v>8.0821740000000002</v>
      </c>
      <c r="S95" s="37">
        <f t="shared" si="20"/>
        <v>1.305396</v>
      </c>
      <c r="T95" s="37">
        <f t="shared" si="26"/>
        <v>26.86</v>
      </c>
    </row>
    <row r="96" spans="1:20">
      <c r="A96" s="8" t="s">
        <v>138</v>
      </c>
      <c r="B96" s="202">
        <v>26.86</v>
      </c>
      <c r="C96" s="202">
        <v>26.86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11.205991999999998</v>
      </c>
      <c r="J96" s="21">
        <f t="shared" si="22"/>
        <v>6.2664379999999991</v>
      </c>
      <c r="K96" s="21">
        <f t="shared" si="23"/>
        <v>8.0821740000000002</v>
      </c>
      <c r="L96" s="21">
        <f t="shared" si="24"/>
        <v>1.305396</v>
      </c>
      <c r="M96" s="156">
        <f t="shared" si="25"/>
        <v>26.86</v>
      </c>
      <c r="N96" s="22"/>
      <c r="P96" s="37">
        <f t="shared" si="17"/>
        <v>11.205991999999998</v>
      </c>
      <c r="Q96" s="37">
        <f t="shared" si="18"/>
        <v>6.2664379999999991</v>
      </c>
      <c r="R96" s="37">
        <f t="shared" si="19"/>
        <v>8.0821740000000002</v>
      </c>
      <c r="S96" s="37">
        <f t="shared" si="20"/>
        <v>1.305396</v>
      </c>
      <c r="T96" s="37">
        <f t="shared" si="26"/>
        <v>26.86</v>
      </c>
    </row>
    <row r="97" spans="1:23">
      <c r="A97" s="8" t="s">
        <v>139</v>
      </c>
      <c r="B97" s="202">
        <v>26.86</v>
      </c>
      <c r="C97" s="202">
        <v>26.86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11.205991999999998</v>
      </c>
      <c r="J97" s="21">
        <f t="shared" si="22"/>
        <v>6.2664379999999991</v>
      </c>
      <c r="K97" s="21">
        <f t="shared" si="23"/>
        <v>8.0821740000000002</v>
      </c>
      <c r="L97" s="21">
        <f t="shared" si="24"/>
        <v>1.305396</v>
      </c>
      <c r="M97" s="156">
        <f t="shared" si="25"/>
        <v>26.86</v>
      </c>
      <c r="N97" s="22"/>
      <c r="P97" s="37">
        <f t="shared" si="17"/>
        <v>11.205991999999998</v>
      </c>
      <c r="Q97" s="37">
        <f t="shared" si="18"/>
        <v>6.2664379999999991</v>
      </c>
      <c r="R97" s="37">
        <f t="shared" si="19"/>
        <v>8.0821740000000002</v>
      </c>
      <c r="S97" s="37">
        <f t="shared" si="20"/>
        <v>1.305396</v>
      </c>
      <c r="T97" s="37">
        <f t="shared" si="26"/>
        <v>26.86</v>
      </c>
    </row>
    <row r="98" spans="1:23" ht="15.75" thickBot="1">
      <c r="A98" s="8" t="s">
        <v>140</v>
      </c>
      <c r="B98" s="202">
        <v>26.86</v>
      </c>
      <c r="C98" s="202">
        <v>26.86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11.205991999999998</v>
      </c>
      <c r="J98" s="21">
        <f t="shared" si="22"/>
        <v>6.2664379999999991</v>
      </c>
      <c r="K98" s="21">
        <f t="shared" si="23"/>
        <v>8.0821740000000002</v>
      </c>
      <c r="L98" s="21">
        <f t="shared" si="24"/>
        <v>1.305396</v>
      </c>
      <c r="M98" s="156">
        <f t="shared" si="25"/>
        <v>26.86</v>
      </c>
      <c r="N98" s="22"/>
      <c r="P98" s="37">
        <f t="shared" si="17"/>
        <v>11.205991999999998</v>
      </c>
      <c r="Q98" s="37">
        <f t="shared" si="18"/>
        <v>6.2664379999999991</v>
      </c>
      <c r="R98" s="37">
        <f t="shared" si="19"/>
        <v>8.0821740000000002</v>
      </c>
      <c r="S98" s="37">
        <f t="shared" si="20"/>
        <v>1.305396</v>
      </c>
      <c r="T98" s="37">
        <f t="shared" si="26"/>
        <v>26.86</v>
      </c>
    </row>
    <row r="99" spans="1:23" ht="15.75" thickBot="1">
      <c r="A99" s="8" t="s">
        <v>171</v>
      </c>
      <c r="B99" s="20">
        <f t="shared" ref="B99:H99" si="27">SUM(B3:B98)/4000</f>
        <v>0.64463999999999977</v>
      </c>
      <c r="C99" s="20">
        <f t="shared" si="27"/>
        <v>0.64463999999999977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7">
        <f>SUM(I3:I98)/4000</f>
        <v>0.26894380800000028</v>
      </c>
      <c r="J99" s="157">
        <f t="shared" ref="J99:L99" si="28">SUM(J3:J98)/4000</f>
        <v>0.15039451199999987</v>
      </c>
      <c r="K99" s="157">
        <f t="shared" si="28"/>
        <v>0.19397217600000016</v>
      </c>
      <c r="L99" s="157">
        <f t="shared" si="28"/>
        <v>3.1329504000000036E-2</v>
      </c>
      <c r="M99" s="158">
        <f>SUM(M3:M98)/4000</f>
        <v>0.64463999999999977</v>
      </c>
      <c r="N99" s="23"/>
      <c r="P99" s="37">
        <f>SUM(P3:P98)/4000</f>
        <v>0.26894380800000028</v>
      </c>
      <c r="Q99" s="37">
        <f t="shared" ref="Q99:S99" si="29">SUM(Q3:Q98)/4000</f>
        <v>0.15039451199999987</v>
      </c>
      <c r="R99" s="37">
        <f t="shared" si="29"/>
        <v>0.19397217600000016</v>
      </c>
      <c r="S99" s="37">
        <f t="shared" si="29"/>
        <v>3.1329504000000036E-2</v>
      </c>
      <c r="T99" s="37">
        <f t="shared" si="26"/>
        <v>0.64464000000000032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9.1199999999999992</v>
      </c>
      <c r="I3" s="53">
        <v>0</v>
      </c>
      <c r="J3" s="53">
        <v>0.37</v>
      </c>
      <c r="K3" s="53">
        <v>0</v>
      </c>
      <c r="L3" s="53">
        <v>0</v>
      </c>
      <c r="M3" s="72">
        <v>0.02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0</v>
      </c>
      <c r="V3" s="74">
        <v>9.51</v>
      </c>
      <c r="W3">
        <v>9.1199999999999992</v>
      </c>
      <c r="X3">
        <v>0</v>
      </c>
      <c r="Y3">
        <v>0.02</v>
      </c>
      <c r="Z3">
        <v>0.37</v>
      </c>
    </row>
    <row r="4" spans="1:26">
      <c r="D4" t="s">
        <v>439</v>
      </c>
      <c r="F4" t="s">
        <v>438</v>
      </c>
      <c r="G4" t="s">
        <v>46</v>
      </c>
      <c r="H4" s="73">
        <v>5.14</v>
      </c>
      <c r="I4" s="46">
        <v>0</v>
      </c>
      <c r="J4" s="46">
        <v>0.36</v>
      </c>
      <c r="K4" s="46">
        <v>0</v>
      </c>
      <c r="L4" s="46">
        <v>0</v>
      </c>
      <c r="M4" s="74">
        <v>0.01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5.51</v>
      </c>
      <c r="W4">
        <v>5.14</v>
      </c>
      <c r="X4">
        <v>0</v>
      </c>
      <c r="Y4">
        <v>0.01</v>
      </c>
      <c r="Z4">
        <v>0.36</v>
      </c>
    </row>
    <row r="5" spans="1:26">
      <c r="G5" t="s">
        <v>47</v>
      </c>
      <c r="H5" s="73">
        <v>2.4900000000000002</v>
      </c>
      <c r="I5" s="46">
        <v>0</v>
      </c>
      <c r="J5" s="46">
        <v>0.4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2.89</v>
      </c>
      <c r="W5">
        <v>2.4900000000000002</v>
      </c>
      <c r="X5">
        <v>0</v>
      </c>
      <c r="Y5">
        <v>0</v>
      </c>
      <c r="Z5">
        <v>0.4</v>
      </c>
    </row>
    <row r="6" spans="1:26">
      <c r="G6" t="s">
        <v>48</v>
      </c>
      <c r="H6" s="73">
        <v>1.34</v>
      </c>
      <c r="I6" s="46">
        <v>0</v>
      </c>
      <c r="J6" s="46">
        <v>0.43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1.77</v>
      </c>
      <c r="W6">
        <v>1.34</v>
      </c>
      <c r="X6">
        <v>0</v>
      </c>
      <c r="Y6">
        <v>0</v>
      </c>
      <c r="Z6">
        <v>0.43</v>
      </c>
    </row>
    <row r="7" spans="1:26">
      <c r="G7" t="s">
        <v>49</v>
      </c>
      <c r="H7" s="73">
        <v>0.3</v>
      </c>
      <c r="I7" s="46">
        <v>0</v>
      </c>
      <c r="J7" s="46">
        <v>0.25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0.55000000000000004</v>
      </c>
      <c r="W7">
        <v>0.3</v>
      </c>
      <c r="X7">
        <v>0</v>
      </c>
      <c r="Y7">
        <v>0</v>
      </c>
      <c r="Z7">
        <v>0.25</v>
      </c>
    </row>
    <row r="8" spans="1:26">
      <c r="G8" t="s">
        <v>50</v>
      </c>
      <c r="H8" s="73">
        <v>0</v>
      </c>
      <c r="I8" s="46">
        <v>0</v>
      </c>
      <c r="J8" s="46">
        <v>0.26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0.26</v>
      </c>
      <c r="W8">
        <v>0</v>
      </c>
      <c r="X8">
        <v>0</v>
      </c>
      <c r="Y8">
        <v>0</v>
      </c>
      <c r="Z8">
        <v>0.26</v>
      </c>
    </row>
    <row r="9" spans="1:26">
      <c r="G9" t="s">
        <v>51</v>
      </c>
      <c r="H9" s="73">
        <v>0</v>
      </c>
      <c r="I9" s="46">
        <v>0</v>
      </c>
      <c r="J9" s="46">
        <v>0.71</v>
      </c>
      <c r="K9" s="46">
        <v>0</v>
      </c>
      <c r="L9" s="46">
        <v>0</v>
      </c>
      <c r="M9" s="74">
        <v>0</v>
      </c>
      <c r="N9" s="73">
        <v>0</v>
      </c>
      <c r="O9" s="46">
        <v>-35</v>
      </c>
      <c r="P9" s="46">
        <v>0</v>
      </c>
      <c r="Q9" s="46">
        <v>0</v>
      </c>
      <c r="R9" s="46">
        <v>0</v>
      </c>
      <c r="S9" s="74">
        <v>0</v>
      </c>
      <c r="U9" s="73">
        <v>-35</v>
      </c>
      <c r="V9" s="74">
        <v>0.71</v>
      </c>
      <c r="W9">
        <v>0</v>
      </c>
      <c r="X9">
        <v>-35</v>
      </c>
      <c r="Y9">
        <v>0</v>
      </c>
      <c r="Z9">
        <v>0.71</v>
      </c>
    </row>
    <row r="10" spans="1:26">
      <c r="G10" t="s">
        <v>52</v>
      </c>
      <c r="H10" s="73">
        <v>0</v>
      </c>
      <c r="I10" s="46">
        <v>0</v>
      </c>
      <c r="J10" s="46">
        <v>1.53</v>
      </c>
      <c r="K10" s="46">
        <v>0</v>
      </c>
      <c r="L10" s="46">
        <v>0</v>
      </c>
      <c r="M10" s="74">
        <v>0</v>
      </c>
      <c r="N10" s="73">
        <v>0</v>
      </c>
      <c r="O10" s="46">
        <v>-95</v>
      </c>
      <c r="P10" s="46">
        <v>0</v>
      </c>
      <c r="Q10" s="46">
        <v>0</v>
      </c>
      <c r="R10" s="46">
        <v>0</v>
      </c>
      <c r="S10" s="74">
        <v>0</v>
      </c>
      <c r="U10" s="73">
        <v>-95</v>
      </c>
      <c r="V10" s="74">
        <v>1.53</v>
      </c>
      <c r="W10">
        <v>0</v>
      </c>
      <c r="X10">
        <v>-95</v>
      </c>
      <c r="Y10">
        <v>0</v>
      </c>
      <c r="Z10">
        <v>1.53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-65</v>
      </c>
      <c r="P11" s="46">
        <v>0</v>
      </c>
      <c r="Q11" s="46">
        <v>0</v>
      </c>
      <c r="R11" s="46">
        <v>0</v>
      </c>
      <c r="S11" s="74">
        <v>0</v>
      </c>
      <c r="U11" s="73">
        <v>-65</v>
      </c>
      <c r="V11" s="74">
        <v>0</v>
      </c>
      <c r="W11">
        <v>0</v>
      </c>
      <c r="X11">
        <v>-65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-85</v>
      </c>
      <c r="P12" s="46">
        <v>0</v>
      </c>
      <c r="Q12" s="46">
        <v>0</v>
      </c>
      <c r="R12" s="46">
        <v>0</v>
      </c>
      <c r="S12" s="74">
        <v>0</v>
      </c>
      <c r="U12" s="73">
        <v>-85</v>
      </c>
      <c r="V12" s="74">
        <v>0</v>
      </c>
      <c r="W12">
        <v>0</v>
      </c>
      <c r="X12">
        <v>-85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-115</v>
      </c>
      <c r="P13" s="46">
        <v>0</v>
      </c>
      <c r="Q13" s="46">
        <v>0</v>
      </c>
      <c r="R13" s="46">
        <v>0</v>
      </c>
      <c r="S13" s="74">
        <v>0</v>
      </c>
      <c r="U13" s="73">
        <v>-115</v>
      </c>
      <c r="V13" s="74">
        <v>0</v>
      </c>
      <c r="W13">
        <v>0</v>
      </c>
      <c r="X13">
        <v>-115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-160</v>
      </c>
      <c r="P14" s="46">
        <v>0</v>
      </c>
      <c r="Q14" s="46">
        <v>0</v>
      </c>
      <c r="R14" s="46">
        <v>0</v>
      </c>
      <c r="S14" s="74">
        <v>0</v>
      </c>
      <c r="U14" s="73">
        <v>-160</v>
      </c>
      <c r="V14" s="74">
        <v>0</v>
      </c>
      <c r="W14">
        <v>0</v>
      </c>
      <c r="X14">
        <v>-160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-125</v>
      </c>
      <c r="P15" s="46">
        <v>0</v>
      </c>
      <c r="Q15" s="46">
        <v>0</v>
      </c>
      <c r="R15" s="46">
        <v>0</v>
      </c>
      <c r="S15" s="74">
        <v>0</v>
      </c>
      <c r="U15" s="73">
        <v>-125</v>
      </c>
      <c r="V15" s="74">
        <v>0</v>
      </c>
      <c r="W15">
        <v>0</v>
      </c>
      <c r="X15">
        <v>-125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-180</v>
      </c>
      <c r="P16" s="46">
        <v>0</v>
      </c>
      <c r="Q16" s="46">
        <v>0</v>
      </c>
      <c r="R16" s="46">
        <v>0</v>
      </c>
      <c r="S16" s="74">
        <v>0</v>
      </c>
      <c r="U16" s="73">
        <v>-180</v>
      </c>
      <c r="V16" s="74">
        <v>0</v>
      </c>
      <c r="W16">
        <v>0</v>
      </c>
      <c r="X16">
        <v>-180</v>
      </c>
      <c r="Y16">
        <v>0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-235</v>
      </c>
      <c r="P17" s="46">
        <v>0</v>
      </c>
      <c r="Q17" s="46">
        <v>0</v>
      </c>
      <c r="R17" s="46">
        <v>0</v>
      </c>
      <c r="S17" s="74">
        <v>0</v>
      </c>
      <c r="U17" s="73">
        <v>-235</v>
      </c>
      <c r="V17" s="74">
        <v>0</v>
      </c>
      <c r="W17">
        <v>0</v>
      </c>
      <c r="X17">
        <v>-235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-295</v>
      </c>
      <c r="P18" s="46">
        <v>0</v>
      </c>
      <c r="Q18" s="46">
        <v>0</v>
      </c>
      <c r="R18" s="46">
        <v>0</v>
      </c>
      <c r="S18" s="74">
        <v>0</v>
      </c>
      <c r="U18" s="73">
        <v>-295</v>
      </c>
      <c r="V18" s="74">
        <v>0</v>
      </c>
      <c r="W18">
        <v>0</v>
      </c>
      <c r="X18">
        <v>-295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-365</v>
      </c>
      <c r="P19" s="46">
        <v>0</v>
      </c>
      <c r="Q19" s="46">
        <v>0</v>
      </c>
      <c r="R19" s="46">
        <v>0</v>
      </c>
      <c r="S19" s="74">
        <v>0</v>
      </c>
      <c r="U19" s="73">
        <v>-365</v>
      </c>
      <c r="V19" s="74">
        <v>0</v>
      </c>
      <c r="W19">
        <v>0</v>
      </c>
      <c r="X19">
        <v>-365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0.27</v>
      </c>
      <c r="N20" s="73">
        <v>0</v>
      </c>
      <c r="O20" s="46">
        <v>-410</v>
      </c>
      <c r="P20" s="46">
        <v>0</v>
      </c>
      <c r="Q20" s="46">
        <v>0</v>
      </c>
      <c r="R20" s="46">
        <v>0</v>
      </c>
      <c r="S20" s="74">
        <v>0</v>
      </c>
      <c r="U20" s="73">
        <v>-410</v>
      </c>
      <c r="V20" s="74">
        <v>0.27</v>
      </c>
      <c r="W20">
        <v>0</v>
      </c>
      <c r="X20">
        <v>-410</v>
      </c>
      <c r="Y20">
        <v>0.27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0.45</v>
      </c>
      <c r="N21" s="73">
        <v>0</v>
      </c>
      <c r="O21" s="46">
        <v>-425</v>
      </c>
      <c r="P21" s="46">
        <v>0</v>
      </c>
      <c r="Q21" s="46">
        <v>0</v>
      </c>
      <c r="R21" s="46">
        <v>0</v>
      </c>
      <c r="S21" s="74">
        <v>0</v>
      </c>
      <c r="U21" s="73">
        <v>-425</v>
      </c>
      <c r="V21" s="74">
        <v>0.45</v>
      </c>
      <c r="W21">
        <v>0</v>
      </c>
      <c r="X21">
        <v>-425</v>
      </c>
      <c r="Y21">
        <v>0.45</v>
      </c>
      <c r="Z21">
        <v>0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1.21</v>
      </c>
      <c r="N22" s="73">
        <v>0</v>
      </c>
      <c r="O22" s="46">
        <v>-445</v>
      </c>
      <c r="P22" s="46">
        <v>0</v>
      </c>
      <c r="Q22" s="46">
        <v>0</v>
      </c>
      <c r="R22" s="46">
        <v>0</v>
      </c>
      <c r="S22" s="74">
        <v>0</v>
      </c>
      <c r="U22" s="73">
        <v>-445</v>
      </c>
      <c r="V22" s="74">
        <v>1.21</v>
      </c>
      <c r="W22">
        <v>0</v>
      </c>
      <c r="X22">
        <v>-445</v>
      </c>
      <c r="Y22">
        <v>1.21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-225</v>
      </c>
      <c r="P23" s="46">
        <v>0</v>
      </c>
      <c r="Q23" s="46">
        <v>0</v>
      </c>
      <c r="R23" s="46">
        <v>0</v>
      </c>
      <c r="S23" s="74">
        <v>0</v>
      </c>
      <c r="U23" s="73">
        <v>-225</v>
      </c>
      <c r="V23" s="74">
        <v>0</v>
      </c>
      <c r="W23">
        <v>0</v>
      </c>
      <c r="X23">
        <v>-225</v>
      </c>
      <c r="Y23">
        <v>0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-245</v>
      </c>
      <c r="P24" s="46">
        <v>0</v>
      </c>
      <c r="Q24" s="46">
        <v>0</v>
      </c>
      <c r="R24" s="46">
        <v>0</v>
      </c>
      <c r="S24" s="74">
        <v>0</v>
      </c>
      <c r="U24" s="73">
        <v>-245</v>
      </c>
      <c r="V24" s="74">
        <v>0</v>
      </c>
      <c r="W24">
        <v>0</v>
      </c>
      <c r="X24">
        <v>-245</v>
      </c>
      <c r="Y24">
        <v>0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-265</v>
      </c>
      <c r="P25" s="46">
        <v>0</v>
      </c>
      <c r="Q25" s="46">
        <v>0</v>
      </c>
      <c r="R25" s="46">
        <v>0</v>
      </c>
      <c r="S25" s="74">
        <v>0</v>
      </c>
      <c r="U25" s="73">
        <v>-265</v>
      </c>
      <c r="V25" s="74">
        <v>0</v>
      </c>
      <c r="W25">
        <v>0</v>
      </c>
      <c r="X25">
        <v>-265</v>
      </c>
      <c r="Y25">
        <v>0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-290</v>
      </c>
      <c r="P26" s="46">
        <v>-9</v>
      </c>
      <c r="Q26" s="46">
        <v>0</v>
      </c>
      <c r="R26" s="46">
        <v>0</v>
      </c>
      <c r="S26" s="74">
        <v>0</v>
      </c>
      <c r="U26" s="73">
        <v>-299</v>
      </c>
      <c r="V26" s="74">
        <v>0</v>
      </c>
      <c r="W26">
        <v>0</v>
      </c>
      <c r="X26">
        <v>-290</v>
      </c>
      <c r="Y26">
        <v>0</v>
      </c>
      <c r="Z26">
        <v>-9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-245</v>
      </c>
      <c r="P27" s="46">
        <v>-46</v>
      </c>
      <c r="Q27" s="46">
        <v>0</v>
      </c>
      <c r="R27" s="46">
        <v>0</v>
      </c>
      <c r="S27" s="74">
        <v>0</v>
      </c>
      <c r="U27" s="73">
        <v>-291</v>
      </c>
      <c r="V27" s="74">
        <v>0</v>
      </c>
      <c r="W27">
        <v>0</v>
      </c>
      <c r="X27">
        <v>-245</v>
      </c>
      <c r="Y27">
        <v>0</v>
      </c>
      <c r="Z27">
        <v>-46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-265</v>
      </c>
      <c r="P28" s="46">
        <v>-84</v>
      </c>
      <c r="Q28" s="46">
        <v>0</v>
      </c>
      <c r="R28" s="46">
        <v>0</v>
      </c>
      <c r="S28" s="74">
        <v>0</v>
      </c>
      <c r="U28" s="73">
        <v>-349</v>
      </c>
      <c r="V28" s="74">
        <v>0</v>
      </c>
      <c r="W28">
        <v>0</v>
      </c>
      <c r="X28">
        <v>-265</v>
      </c>
      <c r="Y28">
        <v>0</v>
      </c>
      <c r="Z28">
        <v>-84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-26</v>
      </c>
      <c r="O29" s="46">
        <v>-290</v>
      </c>
      <c r="P29" s="46">
        <v>-119</v>
      </c>
      <c r="Q29" s="46">
        <v>0</v>
      </c>
      <c r="R29" s="46">
        <v>0</v>
      </c>
      <c r="S29" s="74">
        <v>0</v>
      </c>
      <c r="U29" s="73">
        <v>-435</v>
      </c>
      <c r="V29" s="74">
        <v>0</v>
      </c>
      <c r="W29">
        <v>-26</v>
      </c>
      <c r="X29">
        <v>-290</v>
      </c>
      <c r="Y29">
        <v>0</v>
      </c>
      <c r="Z29">
        <v>-119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-69</v>
      </c>
      <c r="O30" s="46">
        <v>-310</v>
      </c>
      <c r="P30" s="46">
        <v>-158</v>
      </c>
      <c r="Q30" s="46">
        <v>0</v>
      </c>
      <c r="R30" s="46">
        <v>0</v>
      </c>
      <c r="S30" s="74">
        <v>0</v>
      </c>
      <c r="U30" s="73">
        <v>-537</v>
      </c>
      <c r="V30" s="74">
        <v>0</v>
      </c>
      <c r="W30">
        <v>-69</v>
      </c>
      <c r="X30">
        <v>-310</v>
      </c>
      <c r="Y30">
        <v>0</v>
      </c>
      <c r="Z30">
        <v>-158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-117</v>
      </c>
      <c r="O31" s="46">
        <v>-340</v>
      </c>
      <c r="P31" s="46">
        <v>-188</v>
      </c>
      <c r="Q31" s="46">
        <v>0</v>
      </c>
      <c r="R31" s="46">
        <v>0</v>
      </c>
      <c r="S31" s="74">
        <v>0</v>
      </c>
      <c r="U31" s="73">
        <v>-645</v>
      </c>
      <c r="V31" s="74">
        <v>0</v>
      </c>
      <c r="W31">
        <v>-117</v>
      </c>
      <c r="X31">
        <v>-340</v>
      </c>
      <c r="Y31">
        <v>0</v>
      </c>
      <c r="Z31">
        <v>-188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2.9</v>
      </c>
      <c r="N32" s="73">
        <v>-163</v>
      </c>
      <c r="O32" s="46">
        <v>-360</v>
      </c>
      <c r="P32" s="46">
        <v>-202</v>
      </c>
      <c r="Q32" s="46">
        <v>0</v>
      </c>
      <c r="R32" s="46">
        <v>0</v>
      </c>
      <c r="S32" s="74">
        <v>0</v>
      </c>
      <c r="U32" s="73">
        <v>-725</v>
      </c>
      <c r="V32" s="74">
        <v>2.9</v>
      </c>
      <c r="W32">
        <v>-163</v>
      </c>
      <c r="X32">
        <v>-360</v>
      </c>
      <c r="Y32">
        <v>2.9</v>
      </c>
      <c r="Z32">
        <v>-202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5.12</v>
      </c>
      <c r="N33" s="73">
        <v>-211</v>
      </c>
      <c r="O33" s="46">
        <v>-385</v>
      </c>
      <c r="P33" s="46">
        <v>-232</v>
      </c>
      <c r="Q33" s="46">
        <v>0</v>
      </c>
      <c r="R33" s="46">
        <v>0</v>
      </c>
      <c r="S33" s="74">
        <v>0</v>
      </c>
      <c r="U33" s="73">
        <v>-828</v>
      </c>
      <c r="V33" s="74">
        <v>5.12</v>
      </c>
      <c r="W33">
        <v>-211</v>
      </c>
      <c r="X33">
        <v>-385</v>
      </c>
      <c r="Y33">
        <v>5.12</v>
      </c>
      <c r="Z33">
        <v>-232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-277</v>
      </c>
      <c r="O34" s="46">
        <v>-515</v>
      </c>
      <c r="P34" s="46">
        <v>-258</v>
      </c>
      <c r="Q34" s="46">
        <v>0</v>
      </c>
      <c r="R34" s="46">
        <v>0</v>
      </c>
      <c r="S34" s="74">
        <v>0</v>
      </c>
      <c r="U34" s="73">
        <v>-1050</v>
      </c>
      <c r="V34" s="74">
        <v>0</v>
      </c>
      <c r="W34">
        <v>-277</v>
      </c>
      <c r="X34">
        <v>-515</v>
      </c>
      <c r="Y34">
        <v>0</v>
      </c>
      <c r="Z34">
        <v>-258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1.55</v>
      </c>
      <c r="N35" s="73">
        <v>-502</v>
      </c>
      <c r="O35" s="46">
        <v>-550</v>
      </c>
      <c r="P35" s="46">
        <v>-277</v>
      </c>
      <c r="Q35" s="46">
        <v>0</v>
      </c>
      <c r="R35" s="46">
        <v>0</v>
      </c>
      <c r="S35" s="74">
        <v>0</v>
      </c>
      <c r="U35" s="73">
        <v>-1329</v>
      </c>
      <c r="V35" s="74">
        <v>1.55</v>
      </c>
      <c r="W35">
        <v>-502</v>
      </c>
      <c r="X35">
        <v>-550</v>
      </c>
      <c r="Y35">
        <v>1.55</v>
      </c>
      <c r="Z35">
        <v>-277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1.74</v>
      </c>
      <c r="N36" s="73">
        <v>-521</v>
      </c>
      <c r="O36" s="46">
        <v>-550.20000000000005</v>
      </c>
      <c r="P36" s="46">
        <v>-292</v>
      </c>
      <c r="Q36" s="46">
        <v>0</v>
      </c>
      <c r="R36" s="46">
        <v>0</v>
      </c>
      <c r="S36" s="74">
        <v>0</v>
      </c>
      <c r="U36" s="73">
        <v>-1363.2</v>
      </c>
      <c r="V36" s="74">
        <v>1.74</v>
      </c>
      <c r="W36">
        <v>-521</v>
      </c>
      <c r="X36">
        <v>-550.20000000000005</v>
      </c>
      <c r="Y36">
        <v>1.74</v>
      </c>
      <c r="Z36">
        <v>-292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0.28999999999999998</v>
      </c>
      <c r="N37" s="73">
        <v>-529</v>
      </c>
      <c r="O37" s="46">
        <v>-556</v>
      </c>
      <c r="P37" s="46">
        <v>-311</v>
      </c>
      <c r="Q37" s="46">
        <v>0</v>
      </c>
      <c r="R37" s="46">
        <v>0</v>
      </c>
      <c r="S37" s="74">
        <v>0</v>
      </c>
      <c r="U37" s="73">
        <v>-1396</v>
      </c>
      <c r="V37" s="74">
        <v>0.28999999999999998</v>
      </c>
      <c r="W37">
        <v>-529</v>
      </c>
      <c r="X37">
        <v>-556</v>
      </c>
      <c r="Y37">
        <v>0.28999999999999998</v>
      </c>
      <c r="Z37">
        <v>-311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-509</v>
      </c>
      <c r="O38" s="46">
        <v>-475</v>
      </c>
      <c r="P38" s="46">
        <v>-319</v>
      </c>
      <c r="Q38" s="46">
        <v>0</v>
      </c>
      <c r="R38" s="46">
        <v>0</v>
      </c>
      <c r="S38" s="74">
        <v>0</v>
      </c>
      <c r="U38" s="73">
        <v>-1303</v>
      </c>
      <c r="V38" s="74">
        <v>0</v>
      </c>
      <c r="W38">
        <v>-509</v>
      </c>
      <c r="X38">
        <v>-475</v>
      </c>
      <c r="Y38">
        <v>0</v>
      </c>
      <c r="Z38">
        <v>-319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-514</v>
      </c>
      <c r="O39" s="46">
        <v>-475</v>
      </c>
      <c r="P39" s="46">
        <v>-286</v>
      </c>
      <c r="Q39" s="46">
        <v>0</v>
      </c>
      <c r="R39" s="46">
        <v>0</v>
      </c>
      <c r="S39" s="74">
        <v>0</v>
      </c>
      <c r="U39" s="73">
        <v>-1275</v>
      </c>
      <c r="V39" s="74">
        <v>0</v>
      </c>
      <c r="W39">
        <v>-514</v>
      </c>
      <c r="X39">
        <v>-475</v>
      </c>
      <c r="Y39">
        <v>0</v>
      </c>
      <c r="Z39">
        <v>-286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-476</v>
      </c>
      <c r="O40" s="46">
        <v>-470</v>
      </c>
      <c r="P40" s="46">
        <v>-237</v>
      </c>
      <c r="Q40" s="46">
        <v>0</v>
      </c>
      <c r="R40" s="46">
        <v>0</v>
      </c>
      <c r="S40" s="74">
        <v>0</v>
      </c>
      <c r="U40" s="73">
        <v>-1183</v>
      </c>
      <c r="V40" s="74">
        <v>0</v>
      </c>
      <c r="W40">
        <v>-476</v>
      </c>
      <c r="X40">
        <v>-470</v>
      </c>
      <c r="Y40">
        <v>0</v>
      </c>
      <c r="Z40">
        <v>-237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-440</v>
      </c>
      <c r="O41" s="46">
        <v>-460</v>
      </c>
      <c r="P41" s="46">
        <v>-139</v>
      </c>
      <c r="Q41" s="46">
        <v>0</v>
      </c>
      <c r="R41" s="46">
        <v>0</v>
      </c>
      <c r="S41" s="74">
        <v>0</v>
      </c>
      <c r="U41" s="73">
        <v>-1039</v>
      </c>
      <c r="V41" s="74">
        <v>0</v>
      </c>
      <c r="W41">
        <v>-440</v>
      </c>
      <c r="X41">
        <v>-460</v>
      </c>
      <c r="Y41">
        <v>0</v>
      </c>
      <c r="Z41">
        <v>-139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-424</v>
      </c>
      <c r="O42" s="46">
        <v>-422</v>
      </c>
      <c r="P42" s="46">
        <v>-96</v>
      </c>
      <c r="Q42" s="46">
        <v>0</v>
      </c>
      <c r="R42" s="46">
        <v>0</v>
      </c>
      <c r="S42" s="74">
        <v>0</v>
      </c>
      <c r="U42" s="73">
        <v>-942</v>
      </c>
      <c r="V42" s="74">
        <v>0</v>
      </c>
      <c r="W42">
        <v>-424</v>
      </c>
      <c r="X42">
        <v>-422</v>
      </c>
      <c r="Y42">
        <v>0</v>
      </c>
      <c r="Z42">
        <v>-96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-391</v>
      </c>
      <c r="O43" s="46">
        <v>-417</v>
      </c>
      <c r="P43" s="46">
        <v>-62</v>
      </c>
      <c r="Q43" s="46">
        <v>0</v>
      </c>
      <c r="R43" s="46">
        <v>0</v>
      </c>
      <c r="S43" s="74">
        <v>0</v>
      </c>
      <c r="U43" s="73">
        <v>-870</v>
      </c>
      <c r="V43" s="74">
        <v>0</v>
      </c>
      <c r="W43">
        <v>-391</v>
      </c>
      <c r="X43">
        <v>-417</v>
      </c>
      <c r="Y43">
        <v>0</v>
      </c>
      <c r="Z43">
        <v>-62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-346</v>
      </c>
      <c r="O44" s="46">
        <v>-407</v>
      </c>
      <c r="P44" s="46">
        <v>-30</v>
      </c>
      <c r="Q44" s="46">
        <v>0</v>
      </c>
      <c r="R44" s="46">
        <v>0</v>
      </c>
      <c r="S44" s="74">
        <v>0</v>
      </c>
      <c r="U44" s="73">
        <v>-783</v>
      </c>
      <c r="V44" s="74">
        <v>0</v>
      </c>
      <c r="W44">
        <v>-346</v>
      </c>
      <c r="X44">
        <v>-407</v>
      </c>
      <c r="Y44">
        <v>0</v>
      </c>
      <c r="Z44">
        <v>-30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-308</v>
      </c>
      <c r="O45" s="46">
        <v>-387</v>
      </c>
      <c r="P45" s="46">
        <v>0</v>
      </c>
      <c r="Q45" s="46">
        <v>0</v>
      </c>
      <c r="R45" s="46">
        <v>0</v>
      </c>
      <c r="S45" s="74">
        <v>0</v>
      </c>
      <c r="U45" s="73">
        <v>-695</v>
      </c>
      <c r="V45" s="74">
        <v>0</v>
      </c>
      <c r="W45">
        <v>-308</v>
      </c>
      <c r="X45">
        <v>-387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-293</v>
      </c>
      <c r="O46" s="46">
        <v>-372</v>
      </c>
      <c r="P46" s="46">
        <v>0</v>
      </c>
      <c r="Q46" s="46">
        <v>0</v>
      </c>
      <c r="R46" s="46">
        <v>0</v>
      </c>
      <c r="S46" s="74">
        <v>0</v>
      </c>
      <c r="U46" s="73">
        <v>-665</v>
      </c>
      <c r="V46" s="74">
        <v>0</v>
      </c>
      <c r="W46">
        <v>-293</v>
      </c>
      <c r="X46">
        <v>-372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-268</v>
      </c>
      <c r="O47" s="46">
        <v>-352</v>
      </c>
      <c r="P47" s="46">
        <v>0</v>
      </c>
      <c r="Q47" s="46">
        <v>0</v>
      </c>
      <c r="R47" s="46">
        <v>0</v>
      </c>
      <c r="S47" s="74">
        <v>0</v>
      </c>
      <c r="U47" s="73">
        <v>-620</v>
      </c>
      <c r="V47" s="74">
        <v>0</v>
      </c>
      <c r="W47">
        <v>-268</v>
      </c>
      <c r="X47">
        <v>-352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-245</v>
      </c>
      <c r="O48" s="46">
        <v>-337</v>
      </c>
      <c r="P48" s="46">
        <v>0</v>
      </c>
      <c r="Q48" s="46">
        <v>0</v>
      </c>
      <c r="R48" s="46">
        <v>0</v>
      </c>
      <c r="S48" s="74">
        <v>0</v>
      </c>
      <c r="U48" s="73">
        <v>-582</v>
      </c>
      <c r="V48" s="74">
        <v>0</v>
      </c>
      <c r="W48">
        <v>-245</v>
      </c>
      <c r="X48">
        <v>-337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-212</v>
      </c>
      <c r="O49" s="46">
        <v>-312</v>
      </c>
      <c r="P49" s="46">
        <v>0</v>
      </c>
      <c r="Q49" s="46">
        <v>0</v>
      </c>
      <c r="R49" s="46">
        <v>0</v>
      </c>
      <c r="S49" s="74">
        <v>0</v>
      </c>
      <c r="U49" s="73">
        <v>-524</v>
      </c>
      <c r="V49" s="74">
        <v>0</v>
      </c>
      <c r="W49">
        <v>-212</v>
      </c>
      <c r="X49">
        <v>-312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-176</v>
      </c>
      <c r="O50" s="46">
        <v>-287</v>
      </c>
      <c r="P50" s="46">
        <v>0</v>
      </c>
      <c r="Q50" s="46">
        <v>0</v>
      </c>
      <c r="R50" s="46">
        <v>0</v>
      </c>
      <c r="S50" s="74">
        <v>0</v>
      </c>
      <c r="U50" s="73">
        <v>-463</v>
      </c>
      <c r="V50" s="74">
        <v>0</v>
      </c>
      <c r="W50">
        <v>-176</v>
      </c>
      <c r="X50">
        <v>-287</v>
      </c>
      <c r="Y50">
        <v>0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-145</v>
      </c>
      <c r="O51" s="46">
        <v>-277</v>
      </c>
      <c r="P51" s="46">
        <v>0</v>
      </c>
      <c r="Q51" s="46">
        <v>0</v>
      </c>
      <c r="R51" s="46">
        <v>0</v>
      </c>
      <c r="S51" s="74">
        <v>0</v>
      </c>
      <c r="U51" s="73">
        <v>-422</v>
      </c>
      <c r="V51" s="74">
        <v>0</v>
      </c>
      <c r="W51">
        <v>-145</v>
      </c>
      <c r="X51">
        <v>-277</v>
      </c>
      <c r="Y51">
        <v>0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-114</v>
      </c>
      <c r="O52" s="46">
        <v>-252</v>
      </c>
      <c r="P52" s="46">
        <v>0</v>
      </c>
      <c r="Q52" s="46">
        <v>0</v>
      </c>
      <c r="R52" s="46">
        <v>0</v>
      </c>
      <c r="S52" s="74">
        <v>0</v>
      </c>
      <c r="U52" s="73">
        <v>-366</v>
      </c>
      <c r="V52" s="74">
        <v>0</v>
      </c>
      <c r="W52">
        <v>-114</v>
      </c>
      <c r="X52">
        <v>-252</v>
      </c>
      <c r="Y52">
        <v>0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-77</v>
      </c>
      <c r="O53" s="46">
        <v>-237</v>
      </c>
      <c r="P53" s="46">
        <v>0</v>
      </c>
      <c r="Q53" s="46">
        <v>0</v>
      </c>
      <c r="R53" s="46">
        <v>0</v>
      </c>
      <c r="S53" s="74">
        <v>0</v>
      </c>
      <c r="U53" s="73">
        <v>-314</v>
      </c>
      <c r="V53" s="74">
        <v>0</v>
      </c>
      <c r="W53">
        <v>-77</v>
      </c>
      <c r="X53">
        <v>-237</v>
      </c>
      <c r="Y53">
        <v>0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-40</v>
      </c>
      <c r="O54" s="46">
        <v>-227</v>
      </c>
      <c r="P54" s="46">
        <v>0</v>
      </c>
      <c r="Q54" s="46">
        <v>0</v>
      </c>
      <c r="R54" s="46">
        <v>0</v>
      </c>
      <c r="S54" s="74">
        <v>0</v>
      </c>
      <c r="U54" s="73">
        <v>-267</v>
      </c>
      <c r="V54" s="74">
        <v>0</v>
      </c>
      <c r="W54">
        <v>-40</v>
      </c>
      <c r="X54">
        <v>-227</v>
      </c>
      <c r="Y54">
        <v>0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-36</v>
      </c>
      <c r="O55" s="46">
        <v>-187</v>
      </c>
      <c r="P55" s="46">
        <v>0</v>
      </c>
      <c r="Q55" s="46">
        <v>0</v>
      </c>
      <c r="R55" s="46">
        <v>0</v>
      </c>
      <c r="S55" s="74">
        <v>0</v>
      </c>
      <c r="U55" s="73">
        <v>-223</v>
      </c>
      <c r="V55" s="74">
        <v>0</v>
      </c>
      <c r="W55">
        <v>-36</v>
      </c>
      <c r="X55">
        <v>-187</v>
      </c>
      <c r="Y55">
        <v>0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-9</v>
      </c>
      <c r="O56" s="46">
        <v>-207</v>
      </c>
      <c r="P56" s="46">
        <v>0</v>
      </c>
      <c r="Q56" s="46">
        <v>0</v>
      </c>
      <c r="R56" s="46">
        <v>0</v>
      </c>
      <c r="S56" s="74">
        <v>0</v>
      </c>
      <c r="U56" s="73">
        <v>-216</v>
      </c>
      <c r="V56" s="74">
        <v>0</v>
      </c>
      <c r="W56">
        <v>-9</v>
      </c>
      <c r="X56">
        <v>-207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-182</v>
      </c>
      <c r="P57" s="46">
        <v>0</v>
      </c>
      <c r="Q57" s="46">
        <v>0</v>
      </c>
      <c r="R57" s="46">
        <v>0</v>
      </c>
      <c r="S57" s="74">
        <v>0</v>
      </c>
      <c r="U57" s="73">
        <v>-182</v>
      </c>
      <c r="V57" s="74">
        <v>0</v>
      </c>
      <c r="W57">
        <v>0</v>
      </c>
      <c r="X57">
        <v>-182</v>
      </c>
      <c r="Y57">
        <v>0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-266</v>
      </c>
      <c r="P58" s="46">
        <v>0</v>
      </c>
      <c r="Q58" s="46">
        <v>0</v>
      </c>
      <c r="R58" s="46">
        <v>0</v>
      </c>
      <c r="S58" s="74">
        <v>0</v>
      </c>
      <c r="U58" s="73">
        <v>-266</v>
      </c>
      <c r="V58" s="74">
        <v>0</v>
      </c>
      <c r="W58">
        <v>0</v>
      </c>
      <c r="X58">
        <v>-266</v>
      </c>
      <c r="Y58">
        <v>0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4.83</v>
      </c>
      <c r="K59" s="46">
        <v>0</v>
      </c>
      <c r="L59" s="46">
        <v>0</v>
      </c>
      <c r="M59" s="74">
        <v>0</v>
      </c>
      <c r="N59" s="73">
        <v>0</v>
      </c>
      <c r="O59" s="46">
        <v>-307</v>
      </c>
      <c r="P59" s="46">
        <v>0</v>
      </c>
      <c r="Q59" s="46">
        <v>0</v>
      </c>
      <c r="R59" s="46">
        <v>0</v>
      </c>
      <c r="S59" s="74">
        <v>0</v>
      </c>
      <c r="U59" s="73">
        <v>-307</v>
      </c>
      <c r="V59" s="74">
        <v>4.83</v>
      </c>
      <c r="W59">
        <v>0</v>
      </c>
      <c r="X59">
        <v>-307</v>
      </c>
      <c r="Y59">
        <v>0</v>
      </c>
      <c r="Z59">
        <v>4.83</v>
      </c>
    </row>
    <row r="60" spans="7:26">
      <c r="G60" t="s">
        <v>102</v>
      </c>
      <c r="H60" s="73">
        <v>0</v>
      </c>
      <c r="I60" s="46">
        <v>0</v>
      </c>
      <c r="J60" s="46">
        <v>53.13</v>
      </c>
      <c r="K60" s="46">
        <v>0</v>
      </c>
      <c r="L60" s="46">
        <v>0</v>
      </c>
      <c r="M60" s="74">
        <v>0</v>
      </c>
      <c r="N60" s="73">
        <v>0</v>
      </c>
      <c r="O60" s="46">
        <v>-285</v>
      </c>
      <c r="P60" s="46">
        <v>0</v>
      </c>
      <c r="Q60" s="46">
        <v>0</v>
      </c>
      <c r="R60" s="46">
        <v>0</v>
      </c>
      <c r="S60" s="74">
        <v>0</v>
      </c>
      <c r="U60" s="73">
        <v>-285</v>
      </c>
      <c r="V60" s="74">
        <v>53.13</v>
      </c>
      <c r="W60">
        <v>0</v>
      </c>
      <c r="X60">
        <v>-285</v>
      </c>
      <c r="Y60">
        <v>0</v>
      </c>
      <c r="Z60">
        <v>53.13</v>
      </c>
    </row>
    <row r="61" spans="7:26">
      <c r="G61" t="s">
        <v>103</v>
      </c>
      <c r="H61" s="73">
        <v>0</v>
      </c>
      <c r="I61" s="46">
        <v>0</v>
      </c>
      <c r="J61" s="46">
        <v>98.53</v>
      </c>
      <c r="K61" s="46">
        <v>0</v>
      </c>
      <c r="L61" s="46">
        <v>0</v>
      </c>
      <c r="M61" s="74">
        <v>0</v>
      </c>
      <c r="N61" s="73">
        <v>0</v>
      </c>
      <c r="O61" s="46">
        <v>-210</v>
      </c>
      <c r="P61" s="46">
        <v>0</v>
      </c>
      <c r="Q61" s="46">
        <v>0</v>
      </c>
      <c r="R61" s="46">
        <v>0</v>
      </c>
      <c r="S61" s="74">
        <v>0</v>
      </c>
      <c r="U61" s="73">
        <v>-210</v>
      </c>
      <c r="V61" s="74">
        <v>98.53</v>
      </c>
      <c r="W61">
        <v>0</v>
      </c>
      <c r="X61">
        <v>-210</v>
      </c>
      <c r="Y61">
        <v>0</v>
      </c>
      <c r="Z61">
        <v>98.53</v>
      </c>
    </row>
    <row r="62" spans="7:26">
      <c r="G62" t="s">
        <v>104</v>
      </c>
      <c r="H62" s="73">
        <v>0</v>
      </c>
      <c r="I62" s="46">
        <v>0</v>
      </c>
      <c r="J62" s="46">
        <v>127.51</v>
      </c>
      <c r="K62" s="46">
        <v>0</v>
      </c>
      <c r="L62" s="46">
        <v>0</v>
      </c>
      <c r="M62" s="74">
        <v>0</v>
      </c>
      <c r="N62" s="73">
        <v>0</v>
      </c>
      <c r="O62" s="46">
        <v>-165</v>
      </c>
      <c r="P62" s="46">
        <v>0</v>
      </c>
      <c r="Q62" s="46">
        <v>0</v>
      </c>
      <c r="R62" s="46">
        <v>0</v>
      </c>
      <c r="S62" s="74">
        <v>0</v>
      </c>
      <c r="U62" s="73">
        <v>-165</v>
      </c>
      <c r="V62" s="74">
        <v>127.51</v>
      </c>
      <c r="W62">
        <v>0</v>
      </c>
      <c r="X62">
        <v>-165</v>
      </c>
      <c r="Y62">
        <v>0</v>
      </c>
      <c r="Z62">
        <v>127.51</v>
      </c>
    </row>
    <row r="63" spans="7:26">
      <c r="G63" t="s">
        <v>105</v>
      </c>
      <c r="H63" s="73">
        <v>0</v>
      </c>
      <c r="I63" s="46">
        <v>0</v>
      </c>
      <c r="J63" s="46">
        <v>150.69999999999999</v>
      </c>
      <c r="K63" s="46">
        <v>0</v>
      </c>
      <c r="L63" s="46">
        <v>0</v>
      </c>
      <c r="M63" s="74">
        <v>0</v>
      </c>
      <c r="N63" s="73">
        <v>0</v>
      </c>
      <c r="O63" s="46">
        <v>-120</v>
      </c>
      <c r="P63" s="46">
        <v>0</v>
      </c>
      <c r="Q63" s="46">
        <v>0</v>
      </c>
      <c r="R63" s="46">
        <v>0</v>
      </c>
      <c r="S63" s="74">
        <v>0</v>
      </c>
      <c r="U63" s="73">
        <v>-120</v>
      </c>
      <c r="V63" s="74">
        <v>150.69999999999999</v>
      </c>
      <c r="W63">
        <v>0</v>
      </c>
      <c r="X63">
        <v>-120</v>
      </c>
      <c r="Y63">
        <v>0</v>
      </c>
      <c r="Z63">
        <v>150.69999999999999</v>
      </c>
    </row>
    <row r="64" spans="7:26">
      <c r="G64" t="s">
        <v>106</v>
      </c>
      <c r="H64" s="73">
        <v>67.62</v>
      </c>
      <c r="I64" s="46">
        <v>0</v>
      </c>
      <c r="J64" s="46">
        <v>165.18</v>
      </c>
      <c r="K64" s="46">
        <v>0</v>
      </c>
      <c r="L64" s="46">
        <v>0</v>
      </c>
      <c r="M64" s="74">
        <v>5.8</v>
      </c>
      <c r="N64" s="73">
        <v>0</v>
      </c>
      <c r="O64" s="46">
        <v>-115</v>
      </c>
      <c r="P64" s="46">
        <v>0</v>
      </c>
      <c r="Q64" s="46">
        <v>0</v>
      </c>
      <c r="R64" s="46">
        <v>0</v>
      </c>
      <c r="S64" s="74">
        <v>0</v>
      </c>
      <c r="U64" s="73">
        <v>-115</v>
      </c>
      <c r="V64" s="74">
        <v>238.6</v>
      </c>
      <c r="W64">
        <v>67.62</v>
      </c>
      <c r="X64">
        <v>-115</v>
      </c>
      <c r="Y64">
        <v>5.8</v>
      </c>
      <c r="Z64">
        <v>165.18</v>
      </c>
    </row>
    <row r="65" spans="7:26">
      <c r="G65" t="s">
        <v>107</v>
      </c>
      <c r="H65" s="73">
        <v>182.57</v>
      </c>
      <c r="I65" s="46">
        <v>0</v>
      </c>
      <c r="J65" s="46">
        <v>0</v>
      </c>
      <c r="K65" s="46">
        <v>0</v>
      </c>
      <c r="L65" s="46">
        <v>0</v>
      </c>
      <c r="M65" s="74">
        <v>9.76</v>
      </c>
      <c r="N65" s="73">
        <v>0</v>
      </c>
      <c r="O65" s="46">
        <v>-80</v>
      </c>
      <c r="P65" s="46">
        <v>0</v>
      </c>
      <c r="Q65" s="46">
        <v>0</v>
      </c>
      <c r="R65" s="46">
        <v>0</v>
      </c>
      <c r="S65" s="74">
        <v>0</v>
      </c>
      <c r="U65" s="73">
        <v>-80</v>
      </c>
      <c r="V65" s="74">
        <v>192.33</v>
      </c>
      <c r="W65">
        <v>182.57</v>
      </c>
      <c r="X65">
        <v>-80</v>
      </c>
      <c r="Y65">
        <v>9.76</v>
      </c>
      <c r="Z65">
        <v>0</v>
      </c>
    </row>
    <row r="66" spans="7:26">
      <c r="G66" t="s">
        <v>108</v>
      </c>
      <c r="H66" s="73">
        <v>113.02</v>
      </c>
      <c r="I66" s="46">
        <v>0</v>
      </c>
      <c r="J66" s="46">
        <v>0</v>
      </c>
      <c r="K66" s="46">
        <v>0</v>
      </c>
      <c r="L66" s="46">
        <v>0</v>
      </c>
      <c r="M66" s="74">
        <v>1.36</v>
      </c>
      <c r="N66" s="73">
        <v>0</v>
      </c>
      <c r="O66" s="46">
        <v>-30</v>
      </c>
      <c r="P66" s="46">
        <v>0</v>
      </c>
      <c r="Q66" s="46">
        <v>0</v>
      </c>
      <c r="R66" s="46">
        <v>0</v>
      </c>
      <c r="S66" s="74">
        <v>0</v>
      </c>
      <c r="U66" s="73">
        <v>-30</v>
      </c>
      <c r="V66" s="74">
        <v>114.38</v>
      </c>
      <c r="W66">
        <v>113.02</v>
      </c>
      <c r="X66">
        <v>-30</v>
      </c>
      <c r="Y66">
        <v>1.36</v>
      </c>
      <c r="Z66">
        <v>0</v>
      </c>
    </row>
    <row r="67" spans="7:26">
      <c r="G67" t="s">
        <v>109</v>
      </c>
      <c r="H67" s="73">
        <v>161.32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-30</v>
      </c>
      <c r="P67" s="46">
        <v>0</v>
      </c>
      <c r="Q67" s="46">
        <v>0</v>
      </c>
      <c r="R67" s="46">
        <v>0</v>
      </c>
      <c r="S67" s="74">
        <v>0</v>
      </c>
      <c r="U67" s="73">
        <v>-30</v>
      </c>
      <c r="V67" s="74">
        <v>161.32</v>
      </c>
      <c r="W67">
        <v>161.32</v>
      </c>
      <c r="X67">
        <v>-30</v>
      </c>
      <c r="Y67">
        <v>0</v>
      </c>
      <c r="Z67">
        <v>0</v>
      </c>
    </row>
    <row r="68" spans="7:26">
      <c r="G68" t="s">
        <v>110</v>
      </c>
      <c r="H68" s="73">
        <v>197.06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-30</v>
      </c>
      <c r="P68" s="46">
        <v>0</v>
      </c>
      <c r="Q68" s="46">
        <v>0</v>
      </c>
      <c r="R68" s="46">
        <v>0</v>
      </c>
      <c r="S68" s="74">
        <v>0</v>
      </c>
      <c r="U68" s="73">
        <v>-30</v>
      </c>
      <c r="V68" s="74">
        <v>197.06</v>
      </c>
      <c r="W68">
        <v>197.06</v>
      </c>
      <c r="X68">
        <v>-30</v>
      </c>
      <c r="Y68">
        <v>0</v>
      </c>
      <c r="Z68">
        <v>0</v>
      </c>
    </row>
    <row r="69" spans="7:26">
      <c r="G69" t="s">
        <v>111</v>
      </c>
      <c r="H69" s="73">
        <v>147.80000000000001</v>
      </c>
      <c r="I69" s="46">
        <v>0</v>
      </c>
      <c r="J69" s="46">
        <v>0</v>
      </c>
      <c r="K69" s="46">
        <v>0</v>
      </c>
      <c r="L69" s="46">
        <v>0</v>
      </c>
      <c r="M69" s="74">
        <v>3.19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150.99</v>
      </c>
      <c r="W69">
        <v>147.80000000000001</v>
      </c>
      <c r="X69">
        <v>0</v>
      </c>
      <c r="Y69">
        <v>3.19</v>
      </c>
      <c r="Z69">
        <v>0</v>
      </c>
    </row>
    <row r="70" spans="7:26">
      <c r="G70" t="s">
        <v>112</v>
      </c>
      <c r="H70" s="73">
        <v>136.21</v>
      </c>
      <c r="I70" s="46">
        <v>0</v>
      </c>
      <c r="J70" s="46">
        <v>0</v>
      </c>
      <c r="K70" s="46">
        <v>0</v>
      </c>
      <c r="L70" s="46">
        <v>0</v>
      </c>
      <c r="M70" s="74">
        <v>2.99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139.19999999999999</v>
      </c>
      <c r="W70">
        <v>136.21</v>
      </c>
      <c r="X70">
        <v>0</v>
      </c>
      <c r="Y70">
        <v>2.99</v>
      </c>
      <c r="Z70">
        <v>0</v>
      </c>
    </row>
    <row r="71" spans="7:26">
      <c r="G71" t="s">
        <v>113</v>
      </c>
      <c r="H71" s="73">
        <v>148.76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-30</v>
      </c>
      <c r="P71" s="46">
        <v>0</v>
      </c>
      <c r="Q71" s="46">
        <v>0</v>
      </c>
      <c r="R71" s="46">
        <v>0</v>
      </c>
      <c r="S71" s="74">
        <v>0</v>
      </c>
      <c r="U71" s="73">
        <v>-30</v>
      </c>
      <c r="V71" s="74">
        <v>148.76</v>
      </c>
      <c r="W71">
        <v>148.76</v>
      </c>
      <c r="X71">
        <v>-30</v>
      </c>
      <c r="Y71">
        <v>0</v>
      </c>
      <c r="Z71">
        <v>0</v>
      </c>
    </row>
    <row r="72" spans="7:26">
      <c r="G72" t="s">
        <v>114</v>
      </c>
      <c r="H72" s="73">
        <v>119.78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-30</v>
      </c>
      <c r="P72" s="46">
        <v>0</v>
      </c>
      <c r="Q72" s="46">
        <v>0</v>
      </c>
      <c r="R72" s="46">
        <v>0</v>
      </c>
      <c r="S72" s="74">
        <v>0</v>
      </c>
      <c r="U72" s="73">
        <v>-30</v>
      </c>
      <c r="V72" s="74">
        <v>119.78</v>
      </c>
      <c r="W72">
        <v>119.78</v>
      </c>
      <c r="X72">
        <v>-30</v>
      </c>
      <c r="Y72">
        <v>0</v>
      </c>
      <c r="Z72">
        <v>0</v>
      </c>
    </row>
    <row r="73" spans="7:26">
      <c r="G73" t="s">
        <v>115</v>
      </c>
      <c r="H73" s="73">
        <v>81.14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-30</v>
      </c>
      <c r="P73" s="46">
        <v>0</v>
      </c>
      <c r="Q73" s="46">
        <v>0</v>
      </c>
      <c r="R73" s="46">
        <v>0</v>
      </c>
      <c r="S73" s="74">
        <v>0</v>
      </c>
      <c r="U73" s="73">
        <v>-30</v>
      </c>
      <c r="V73" s="74">
        <v>81.14</v>
      </c>
      <c r="W73">
        <v>81.14</v>
      </c>
      <c r="X73">
        <v>-30</v>
      </c>
      <c r="Y73">
        <v>0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0</v>
      </c>
      <c r="W74">
        <v>0</v>
      </c>
      <c r="X74">
        <v>0</v>
      </c>
      <c r="Y74">
        <v>0</v>
      </c>
      <c r="Z74">
        <v>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0</v>
      </c>
      <c r="W75">
        <v>0</v>
      </c>
      <c r="X75">
        <v>0</v>
      </c>
      <c r="Y75">
        <v>0</v>
      </c>
      <c r="Z75">
        <v>0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1.05</v>
      </c>
      <c r="N76" s="73">
        <v>0</v>
      </c>
      <c r="O76" s="46">
        <v>-35</v>
      </c>
      <c r="P76" s="46">
        <v>0</v>
      </c>
      <c r="Q76" s="46">
        <v>0</v>
      </c>
      <c r="R76" s="46">
        <v>0</v>
      </c>
      <c r="S76" s="74">
        <v>0</v>
      </c>
      <c r="U76" s="73">
        <v>-35</v>
      </c>
      <c r="V76" s="74">
        <v>1.05</v>
      </c>
      <c r="W76">
        <v>0</v>
      </c>
      <c r="X76">
        <v>-35</v>
      </c>
      <c r="Y76">
        <v>1.05</v>
      </c>
      <c r="Z76">
        <v>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-35</v>
      </c>
      <c r="P77" s="46">
        <v>0</v>
      </c>
      <c r="Q77" s="46">
        <v>0</v>
      </c>
      <c r="R77" s="46">
        <v>0</v>
      </c>
      <c r="S77" s="74">
        <v>0</v>
      </c>
      <c r="U77" s="73">
        <v>-35</v>
      </c>
      <c r="V77" s="74">
        <v>0</v>
      </c>
      <c r="W77">
        <v>0</v>
      </c>
      <c r="X77">
        <v>-35</v>
      </c>
      <c r="Y77">
        <v>0</v>
      </c>
      <c r="Z77">
        <v>0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-115</v>
      </c>
      <c r="P78" s="46">
        <v>0</v>
      </c>
      <c r="Q78" s="46">
        <v>0</v>
      </c>
      <c r="R78" s="46">
        <v>0</v>
      </c>
      <c r="S78" s="74">
        <v>0</v>
      </c>
      <c r="U78" s="73">
        <v>-115</v>
      </c>
      <c r="V78" s="74">
        <v>0</v>
      </c>
      <c r="W78">
        <v>0</v>
      </c>
      <c r="X78">
        <v>-115</v>
      </c>
      <c r="Y78">
        <v>0</v>
      </c>
      <c r="Z78">
        <v>0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0.03</v>
      </c>
      <c r="N79" s="73">
        <v>0</v>
      </c>
      <c r="O79" s="46">
        <v>-170</v>
      </c>
      <c r="P79" s="46">
        <v>0</v>
      </c>
      <c r="Q79" s="46">
        <v>0</v>
      </c>
      <c r="R79" s="46">
        <v>0</v>
      </c>
      <c r="S79" s="74">
        <v>0</v>
      </c>
      <c r="U79" s="73">
        <v>-170</v>
      </c>
      <c r="V79" s="74">
        <v>0.03</v>
      </c>
      <c r="W79">
        <v>0</v>
      </c>
      <c r="X79">
        <v>-170</v>
      </c>
      <c r="Y79">
        <v>0.03</v>
      </c>
      <c r="Z79">
        <v>0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0.11</v>
      </c>
      <c r="N80" s="73">
        <v>0</v>
      </c>
      <c r="O80" s="46">
        <v>-159.99</v>
      </c>
      <c r="P80" s="46">
        <v>0</v>
      </c>
      <c r="Q80" s="46">
        <v>0</v>
      </c>
      <c r="R80" s="46">
        <v>0</v>
      </c>
      <c r="S80" s="74">
        <v>0</v>
      </c>
      <c r="U80" s="73">
        <v>-159.99</v>
      </c>
      <c r="V80" s="74">
        <v>0.11</v>
      </c>
      <c r="W80">
        <v>0</v>
      </c>
      <c r="X80">
        <v>-159.99</v>
      </c>
      <c r="Y80">
        <v>0.11</v>
      </c>
      <c r="Z80">
        <v>0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0.11</v>
      </c>
      <c r="N81" s="73">
        <v>0</v>
      </c>
      <c r="O81" s="46">
        <v>-125</v>
      </c>
      <c r="P81" s="46">
        <v>0</v>
      </c>
      <c r="Q81" s="46">
        <v>0</v>
      </c>
      <c r="R81" s="46">
        <v>0</v>
      </c>
      <c r="S81" s="74">
        <v>0</v>
      </c>
      <c r="U81" s="73">
        <v>-125</v>
      </c>
      <c r="V81" s="74">
        <v>0.11</v>
      </c>
      <c r="W81">
        <v>0</v>
      </c>
      <c r="X81">
        <v>-125</v>
      </c>
      <c r="Y81">
        <v>0.11</v>
      </c>
      <c r="Z81">
        <v>0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0.06</v>
      </c>
      <c r="N82" s="73">
        <v>0</v>
      </c>
      <c r="O82" s="46">
        <v>-75</v>
      </c>
      <c r="P82" s="46">
        <v>0</v>
      </c>
      <c r="Q82" s="46">
        <v>0</v>
      </c>
      <c r="R82" s="46">
        <v>0</v>
      </c>
      <c r="S82" s="74">
        <v>0</v>
      </c>
      <c r="U82" s="73">
        <v>-75</v>
      </c>
      <c r="V82" s="74">
        <v>0.06</v>
      </c>
      <c r="W82">
        <v>0</v>
      </c>
      <c r="X82">
        <v>-75</v>
      </c>
      <c r="Y82">
        <v>0.06</v>
      </c>
      <c r="Z82">
        <v>0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0.34</v>
      </c>
      <c r="N83" s="73">
        <v>0</v>
      </c>
      <c r="O83" s="46">
        <v>-140</v>
      </c>
      <c r="P83" s="46">
        <v>0</v>
      </c>
      <c r="Q83" s="46">
        <v>0</v>
      </c>
      <c r="R83" s="46">
        <v>0</v>
      </c>
      <c r="S83" s="74">
        <v>0</v>
      </c>
      <c r="U83" s="73">
        <v>-140</v>
      </c>
      <c r="V83" s="74">
        <v>0.34</v>
      </c>
      <c r="W83">
        <v>0</v>
      </c>
      <c r="X83">
        <v>-140</v>
      </c>
      <c r="Y83">
        <v>0.34</v>
      </c>
      <c r="Z83">
        <v>0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0.33</v>
      </c>
      <c r="N84" s="73">
        <v>0</v>
      </c>
      <c r="O84" s="46">
        <v>-130</v>
      </c>
      <c r="P84" s="46">
        <v>0</v>
      </c>
      <c r="Q84" s="46">
        <v>0</v>
      </c>
      <c r="R84" s="46">
        <v>0</v>
      </c>
      <c r="S84" s="74">
        <v>0</v>
      </c>
      <c r="U84" s="73">
        <v>-130</v>
      </c>
      <c r="V84" s="74">
        <v>0.33</v>
      </c>
      <c r="W84">
        <v>0</v>
      </c>
      <c r="X84">
        <v>-130</v>
      </c>
      <c r="Y84">
        <v>0.33</v>
      </c>
      <c r="Z84">
        <v>0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0.32</v>
      </c>
      <c r="N85" s="73">
        <v>0</v>
      </c>
      <c r="O85" s="46">
        <v>-50</v>
      </c>
      <c r="P85" s="46">
        <v>0</v>
      </c>
      <c r="Q85" s="46">
        <v>0</v>
      </c>
      <c r="R85" s="46">
        <v>0</v>
      </c>
      <c r="S85" s="74">
        <v>0</v>
      </c>
      <c r="U85" s="73">
        <v>-50</v>
      </c>
      <c r="V85" s="74">
        <v>0.32</v>
      </c>
      <c r="W85">
        <v>0</v>
      </c>
      <c r="X85">
        <v>-50</v>
      </c>
      <c r="Y85">
        <v>0.32</v>
      </c>
      <c r="Z85">
        <v>0</v>
      </c>
    </row>
    <row r="86" spans="7:26">
      <c r="G86" t="s">
        <v>128</v>
      </c>
      <c r="H86" s="73">
        <v>0.97</v>
      </c>
      <c r="I86" s="46">
        <v>0</v>
      </c>
      <c r="J86" s="46">
        <v>0</v>
      </c>
      <c r="K86" s="46">
        <v>0</v>
      </c>
      <c r="L86" s="46">
        <v>0</v>
      </c>
      <c r="M86" s="74">
        <v>0.24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>
        <v>0</v>
      </c>
      <c r="V86" s="74">
        <v>1.21</v>
      </c>
      <c r="W86">
        <v>0.97</v>
      </c>
      <c r="X86">
        <v>0</v>
      </c>
      <c r="Y86">
        <v>0.24</v>
      </c>
      <c r="Z86">
        <v>0</v>
      </c>
    </row>
    <row r="87" spans="7:26">
      <c r="G87" t="s">
        <v>129</v>
      </c>
      <c r="H87" s="73">
        <v>3.6</v>
      </c>
      <c r="I87" s="46">
        <v>0</v>
      </c>
      <c r="J87" s="46">
        <v>0</v>
      </c>
      <c r="K87" s="46">
        <v>0</v>
      </c>
      <c r="L87" s="46">
        <v>0</v>
      </c>
      <c r="M87" s="74">
        <v>0.08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>
        <v>0</v>
      </c>
      <c r="V87" s="74">
        <v>3.68</v>
      </c>
      <c r="W87">
        <v>3.6</v>
      </c>
      <c r="X87">
        <v>0</v>
      </c>
      <c r="Y87">
        <v>0.08</v>
      </c>
      <c r="Z87">
        <v>0</v>
      </c>
    </row>
    <row r="88" spans="7:26">
      <c r="G88" t="s">
        <v>130</v>
      </c>
      <c r="H88" s="73">
        <v>8.6999999999999993</v>
      </c>
      <c r="I88" s="46">
        <v>0</v>
      </c>
      <c r="J88" s="46">
        <v>0</v>
      </c>
      <c r="K88" s="46">
        <v>0</v>
      </c>
      <c r="L88" s="46">
        <v>0</v>
      </c>
      <c r="M88" s="74">
        <v>0.14000000000000001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>
        <v>0</v>
      </c>
      <c r="V88" s="74">
        <v>8.84</v>
      </c>
      <c r="W88">
        <v>8.6999999999999993</v>
      </c>
      <c r="X88">
        <v>0</v>
      </c>
      <c r="Y88">
        <v>0.14000000000000001</v>
      </c>
      <c r="Z88">
        <v>0</v>
      </c>
    </row>
    <row r="89" spans="7:26">
      <c r="G89" t="s">
        <v>131</v>
      </c>
      <c r="H89" s="73">
        <v>44.44</v>
      </c>
      <c r="I89" s="46">
        <v>0</v>
      </c>
      <c r="J89" s="46">
        <v>0</v>
      </c>
      <c r="K89" s="46">
        <v>0</v>
      </c>
      <c r="L89" s="46">
        <v>0</v>
      </c>
      <c r="M89" s="74">
        <v>0.08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>
        <v>0</v>
      </c>
      <c r="V89" s="74">
        <v>44.52</v>
      </c>
      <c r="W89">
        <v>44.44</v>
      </c>
      <c r="X89">
        <v>0</v>
      </c>
      <c r="Y89">
        <v>0.08</v>
      </c>
      <c r="Z89">
        <v>0</v>
      </c>
    </row>
    <row r="90" spans="7:26">
      <c r="G90" t="s">
        <v>132</v>
      </c>
      <c r="H90" s="73">
        <v>50.9</v>
      </c>
      <c r="I90" s="46">
        <v>0</v>
      </c>
      <c r="J90" s="46">
        <v>0</v>
      </c>
      <c r="K90" s="46">
        <v>0</v>
      </c>
      <c r="L90" s="46">
        <v>0</v>
      </c>
      <c r="M90" s="74">
        <v>0.12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>
        <v>0</v>
      </c>
      <c r="V90" s="74">
        <v>51.02</v>
      </c>
      <c r="W90">
        <v>50.9</v>
      </c>
      <c r="X90">
        <v>0</v>
      </c>
      <c r="Y90">
        <v>0.12</v>
      </c>
      <c r="Z90">
        <v>0</v>
      </c>
    </row>
    <row r="91" spans="7:26">
      <c r="G91" t="s">
        <v>133</v>
      </c>
      <c r="H91" s="73">
        <v>26.27</v>
      </c>
      <c r="I91" s="46">
        <v>0</v>
      </c>
      <c r="J91" s="46">
        <v>0</v>
      </c>
      <c r="K91" s="46">
        <v>0</v>
      </c>
      <c r="L91" s="46">
        <v>0</v>
      </c>
      <c r="M91" s="74">
        <v>0.1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>
        <v>0</v>
      </c>
      <c r="V91" s="74">
        <v>26.37</v>
      </c>
      <c r="W91">
        <v>26.27</v>
      </c>
      <c r="X91">
        <v>0</v>
      </c>
      <c r="Y91">
        <v>0.1</v>
      </c>
      <c r="Z91">
        <v>0</v>
      </c>
    </row>
    <row r="92" spans="7:26">
      <c r="G92" t="s">
        <v>134</v>
      </c>
      <c r="H92" s="73">
        <v>26.48</v>
      </c>
      <c r="I92" s="46">
        <v>0</v>
      </c>
      <c r="J92" s="46">
        <v>0</v>
      </c>
      <c r="K92" s="46">
        <v>0</v>
      </c>
      <c r="L92" s="46">
        <v>0</v>
      </c>
      <c r="M92" s="74">
        <v>0.09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>
        <v>0</v>
      </c>
      <c r="V92" s="74">
        <v>26.56</v>
      </c>
      <c r="W92">
        <v>26.48</v>
      </c>
      <c r="X92">
        <v>0</v>
      </c>
      <c r="Y92">
        <v>0.09</v>
      </c>
      <c r="Z92">
        <v>0</v>
      </c>
    </row>
    <row r="93" spans="7:26">
      <c r="G93" t="s">
        <v>135</v>
      </c>
      <c r="H93" s="73">
        <v>25.8</v>
      </c>
      <c r="I93" s="46">
        <v>0</v>
      </c>
      <c r="J93" s="46">
        <v>1.5</v>
      </c>
      <c r="K93" s="46">
        <v>0</v>
      </c>
      <c r="L93" s="46">
        <v>0</v>
      </c>
      <c r="M93" s="74">
        <v>0.05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0</v>
      </c>
      <c r="V93" s="74">
        <v>27.35</v>
      </c>
      <c r="W93">
        <v>25.8</v>
      </c>
      <c r="X93">
        <v>0</v>
      </c>
      <c r="Y93">
        <v>0.05</v>
      </c>
      <c r="Z93">
        <v>1.5</v>
      </c>
    </row>
    <row r="94" spans="7:26">
      <c r="G94" t="s">
        <v>136</v>
      </c>
      <c r="H94" s="73">
        <v>21.12</v>
      </c>
      <c r="I94" s="46">
        <v>0</v>
      </c>
      <c r="J94" s="46">
        <v>1.47</v>
      </c>
      <c r="K94" s="46">
        <v>0</v>
      </c>
      <c r="L94" s="46">
        <v>0</v>
      </c>
      <c r="M94" s="74">
        <v>0.05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0</v>
      </c>
      <c r="V94" s="74">
        <v>22.64</v>
      </c>
      <c r="W94">
        <v>21.12</v>
      </c>
      <c r="X94">
        <v>0</v>
      </c>
      <c r="Y94">
        <v>0.05</v>
      </c>
      <c r="Z94">
        <v>1.47</v>
      </c>
    </row>
    <row r="95" spans="7:26">
      <c r="G95" t="s">
        <v>137</v>
      </c>
      <c r="H95" s="73">
        <v>21.4</v>
      </c>
      <c r="I95" s="46">
        <v>0</v>
      </c>
      <c r="J95" s="46">
        <v>1.69</v>
      </c>
      <c r="K95" s="46">
        <v>0</v>
      </c>
      <c r="L95" s="46">
        <v>0</v>
      </c>
      <c r="M95" s="74">
        <v>0.06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0</v>
      </c>
      <c r="V95" s="74">
        <v>23.15</v>
      </c>
      <c r="W95">
        <v>21.4</v>
      </c>
      <c r="X95">
        <v>0</v>
      </c>
      <c r="Y95">
        <v>0.06</v>
      </c>
      <c r="Z95">
        <v>1.69</v>
      </c>
    </row>
    <row r="96" spans="7:26">
      <c r="G96" t="s">
        <v>138</v>
      </c>
      <c r="H96" s="73">
        <v>21.5</v>
      </c>
      <c r="I96" s="46">
        <v>0</v>
      </c>
      <c r="J96" s="46">
        <v>1.83</v>
      </c>
      <c r="K96" s="46">
        <v>0</v>
      </c>
      <c r="L96" s="46">
        <v>0</v>
      </c>
      <c r="M96" s="74">
        <v>0.02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0</v>
      </c>
      <c r="V96" s="74">
        <v>23.35</v>
      </c>
      <c r="W96">
        <v>21.5</v>
      </c>
      <c r="X96">
        <v>0</v>
      </c>
      <c r="Y96">
        <v>0.02</v>
      </c>
      <c r="Z96">
        <v>1.83</v>
      </c>
    </row>
    <row r="97" spans="1:83">
      <c r="G97" t="s">
        <v>139</v>
      </c>
      <c r="H97" s="73">
        <v>21.73</v>
      </c>
      <c r="I97" s="46">
        <v>0</v>
      </c>
      <c r="J97" s="46">
        <v>1.85</v>
      </c>
      <c r="K97" s="46">
        <v>0</v>
      </c>
      <c r="L97" s="46">
        <v>0</v>
      </c>
      <c r="M97" s="74">
        <v>0.03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0</v>
      </c>
      <c r="V97" s="74">
        <v>23.61</v>
      </c>
      <c r="W97">
        <v>21.73</v>
      </c>
      <c r="X97">
        <v>0</v>
      </c>
      <c r="Y97">
        <v>0.03</v>
      </c>
      <c r="Z97">
        <v>1.85</v>
      </c>
    </row>
    <row r="98" spans="1:83">
      <c r="G98" t="s">
        <v>140</v>
      </c>
      <c r="H98" s="73">
        <v>20.77</v>
      </c>
      <c r="I98" s="46">
        <v>0</v>
      </c>
      <c r="J98" s="46">
        <v>1.77</v>
      </c>
      <c r="K98" s="46">
        <v>0</v>
      </c>
      <c r="L98" s="46">
        <v>0</v>
      </c>
      <c r="M98" s="74">
        <v>0.02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0</v>
      </c>
      <c r="V98" s="74">
        <v>22.56</v>
      </c>
      <c r="W98">
        <v>20.77</v>
      </c>
      <c r="X98">
        <v>0</v>
      </c>
      <c r="Y98">
        <v>0.02</v>
      </c>
      <c r="Z98">
        <v>1.77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0.41683750000000003</v>
      </c>
      <c r="I99" s="69">
        <f t="shared" ref="I99:BQ99" si="1">SUM(I3:I98)/4000</f>
        <v>0</v>
      </c>
      <c r="J99" s="69">
        <f t="shared" si="1"/>
        <v>0.15357500000000004</v>
      </c>
      <c r="K99" s="69">
        <f t="shared" si="1"/>
        <v>0</v>
      </c>
      <c r="L99" s="69">
        <f t="shared" si="1"/>
        <v>0</v>
      </c>
      <c r="M99" s="69">
        <f t="shared" si="1"/>
        <v>1.00225E-2</v>
      </c>
      <c r="N99" s="68">
        <f t="shared" si="1"/>
        <v>-1.8594999999999999</v>
      </c>
      <c r="O99" s="69">
        <f t="shared" si="1"/>
        <v>-4.4827975000000002</v>
      </c>
      <c r="P99" s="69">
        <f t="shared" si="1"/>
        <v>-0.83625000000000005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-7.1785475000000005</v>
      </c>
      <c r="V99" s="70">
        <f t="shared" si="1"/>
        <v>0.5804324999999998</v>
      </c>
      <c r="W99">
        <f t="shared" si="1"/>
        <v>-1.4426625000000002</v>
      </c>
      <c r="X99">
        <f t="shared" si="1"/>
        <v>-4.4827975000000002</v>
      </c>
      <c r="Y99">
        <f t="shared" si="1"/>
        <v>1.00225E-2</v>
      </c>
      <c r="Z99">
        <f t="shared" si="1"/>
        <v>-0.68267500000000003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CB3" activePane="bottomRight" state="frozen"/>
      <selection sqref="A1:D35"/>
      <selection pane="topRight" sqref="A1:D35"/>
      <selection pane="bottomLeft" sqref="A1:D35"/>
      <selection pane="bottomRight" activeCell="CM3" sqref="CM3:CM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91" ht="15" customHeight="1">
      <c r="A1" s="220" t="s">
        <v>223</v>
      </c>
      <c r="B1" s="220"/>
      <c r="C1" s="220"/>
      <c r="D1" s="220"/>
      <c r="E1" s="67"/>
      <c r="F1" s="67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W1" t="s">
        <v>538</v>
      </c>
      <c r="X1" t="s">
        <v>540</v>
      </c>
      <c r="Y1" t="s">
        <v>542</v>
      </c>
      <c r="Z1" t="s">
        <v>544</v>
      </c>
      <c r="AA1" t="s">
        <v>546</v>
      </c>
      <c r="AB1" t="s">
        <v>548</v>
      </c>
      <c r="AC1" t="s">
        <v>550</v>
      </c>
      <c r="AD1" t="s">
        <v>548</v>
      </c>
      <c r="AE1" t="s">
        <v>553</v>
      </c>
      <c r="AF1" t="s">
        <v>548</v>
      </c>
      <c r="AG1" t="s">
        <v>556</v>
      </c>
      <c r="AH1" t="s">
        <v>558</v>
      </c>
      <c r="AI1" t="s">
        <v>546</v>
      </c>
      <c r="AJ1" t="s">
        <v>561</v>
      </c>
      <c r="AK1" t="s">
        <v>563</v>
      </c>
      <c r="AL1" t="s">
        <v>553</v>
      </c>
      <c r="AM1" t="s">
        <v>566</v>
      </c>
      <c r="AN1" t="s">
        <v>568</v>
      </c>
      <c r="AO1" t="s">
        <v>570</v>
      </c>
      <c r="AP1" t="s">
        <v>572</v>
      </c>
      <c r="AQ1" t="s">
        <v>574</v>
      </c>
      <c r="AR1" t="s">
        <v>548</v>
      </c>
      <c r="AS1" t="s">
        <v>540</v>
      </c>
      <c r="AT1" t="s">
        <v>578</v>
      </c>
      <c r="AU1" t="s">
        <v>580</v>
      </c>
      <c r="AV1" t="s">
        <v>582</v>
      </c>
      <c r="AW1" t="s">
        <v>584</v>
      </c>
      <c r="AX1" t="s">
        <v>586</v>
      </c>
      <c r="AY1" t="s">
        <v>588</v>
      </c>
      <c r="AZ1" t="s">
        <v>590</v>
      </c>
      <c r="BA1" t="s">
        <v>592</v>
      </c>
      <c r="BB1" t="s">
        <v>548</v>
      </c>
      <c r="BC1" t="s">
        <v>595</v>
      </c>
      <c r="BD1" t="s">
        <v>548</v>
      </c>
      <c r="BE1" t="s">
        <v>548</v>
      </c>
      <c r="BF1" t="s">
        <v>599</v>
      </c>
      <c r="BG1" t="s">
        <v>548</v>
      </c>
      <c r="BH1" t="s">
        <v>18</v>
      </c>
      <c r="BI1" t="s">
        <v>603</v>
      </c>
      <c r="BJ1" t="s">
        <v>605</v>
      </c>
      <c r="BK1" t="s">
        <v>607</v>
      </c>
      <c r="BL1" t="s">
        <v>609</v>
      </c>
      <c r="BM1" t="s">
        <v>18</v>
      </c>
      <c r="BN1" t="s">
        <v>546</v>
      </c>
      <c r="BO1" t="s">
        <v>613</v>
      </c>
      <c r="BP1" t="s">
        <v>548</v>
      </c>
      <c r="BQ1" t="s">
        <v>592</v>
      </c>
      <c r="BR1" t="s">
        <v>613</v>
      </c>
      <c r="BS1" t="s">
        <v>618</v>
      </c>
      <c r="BT1" t="s">
        <v>566</v>
      </c>
      <c r="BU1" t="s">
        <v>584</v>
      </c>
      <c r="BV1" t="s">
        <v>622</v>
      </c>
      <c r="BW1" t="s">
        <v>556</v>
      </c>
      <c r="BX1" t="s">
        <v>590</v>
      </c>
      <c r="BY1" t="s">
        <v>542</v>
      </c>
      <c r="BZ1" t="s">
        <v>627</v>
      </c>
      <c r="CA1" t="s">
        <v>629</v>
      </c>
      <c r="CB1" t="s">
        <v>544</v>
      </c>
      <c r="CC1" t="s">
        <v>632</v>
      </c>
      <c r="CD1" t="s">
        <v>546</v>
      </c>
      <c r="CE1" t="s">
        <v>613</v>
      </c>
      <c r="CF1" t="s">
        <v>586</v>
      </c>
      <c r="CG1" t="s">
        <v>637</v>
      </c>
      <c r="CH1" t="s">
        <v>566</v>
      </c>
      <c r="CI1" t="s">
        <v>595</v>
      </c>
      <c r="CJ1" t="s">
        <v>451</v>
      </c>
      <c r="CK1" t="s">
        <v>584</v>
      </c>
      <c r="CL1" t="s">
        <v>644</v>
      </c>
      <c r="CM1" t="s">
        <v>646</v>
      </c>
    </row>
    <row r="2" spans="1:91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45464</v>
      </c>
      <c r="W2" s="28" t="s">
        <v>146</v>
      </c>
      <c r="X2" t="s">
        <v>145</v>
      </c>
      <c r="Y2" t="s">
        <v>145</v>
      </c>
      <c r="Z2" t="s">
        <v>145</v>
      </c>
      <c r="AA2" t="s">
        <v>149</v>
      </c>
      <c r="AB2" t="s">
        <v>226</v>
      </c>
      <c r="AC2" t="s">
        <v>149</v>
      </c>
      <c r="AD2" t="s">
        <v>279</v>
      </c>
      <c r="AE2" t="s">
        <v>145</v>
      </c>
      <c r="AF2" t="s">
        <v>277</v>
      </c>
      <c r="AG2" t="s">
        <v>145</v>
      </c>
      <c r="AH2" t="s">
        <v>145</v>
      </c>
      <c r="AI2" t="s">
        <v>148</v>
      </c>
      <c r="AJ2" t="s">
        <v>145</v>
      </c>
      <c r="AK2" t="s">
        <v>145</v>
      </c>
      <c r="AL2" t="s">
        <v>146</v>
      </c>
      <c r="AM2" t="s">
        <v>149</v>
      </c>
      <c r="AN2" t="s">
        <v>146</v>
      </c>
      <c r="AO2" t="s">
        <v>146</v>
      </c>
      <c r="AP2" t="s">
        <v>369</v>
      </c>
      <c r="AQ2" t="s">
        <v>146</v>
      </c>
      <c r="AR2" t="s">
        <v>263</v>
      </c>
      <c r="AS2" t="s">
        <v>146</v>
      </c>
      <c r="AT2" t="s">
        <v>145</v>
      </c>
      <c r="AU2" t="s">
        <v>145</v>
      </c>
      <c r="AV2" t="s">
        <v>145</v>
      </c>
      <c r="AW2" t="s">
        <v>145</v>
      </c>
      <c r="AX2" t="s">
        <v>145</v>
      </c>
      <c r="AY2" t="s">
        <v>149</v>
      </c>
      <c r="AZ2" t="s">
        <v>145</v>
      </c>
      <c r="BA2" t="s">
        <v>148</v>
      </c>
      <c r="BB2" t="s">
        <v>249</v>
      </c>
      <c r="BC2" t="s">
        <v>149</v>
      </c>
      <c r="BD2" t="s">
        <v>231</v>
      </c>
      <c r="BE2" t="s">
        <v>275</v>
      </c>
      <c r="BF2" t="s">
        <v>149</v>
      </c>
      <c r="BG2" t="s">
        <v>262</v>
      </c>
      <c r="BH2" t="s">
        <v>149</v>
      </c>
      <c r="BI2" t="s">
        <v>369</v>
      </c>
      <c r="BJ2" t="s">
        <v>369</v>
      </c>
      <c r="BK2" t="s">
        <v>146</v>
      </c>
      <c r="BL2" t="s">
        <v>149</v>
      </c>
      <c r="BM2" t="s">
        <v>149</v>
      </c>
      <c r="BN2" t="s">
        <v>145</v>
      </c>
      <c r="BO2" t="s">
        <v>145</v>
      </c>
      <c r="BP2" t="s">
        <v>276</v>
      </c>
      <c r="BQ2" t="s">
        <v>148</v>
      </c>
      <c r="BR2" t="s">
        <v>240</v>
      </c>
      <c r="BS2" t="s">
        <v>148</v>
      </c>
      <c r="BT2" t="s">
        <v>145</v>
      </c>
      <c r="BU2" t="s">
        <v>145</v>
      </c>
      <c r="BV2" t="s">
        <v>358</v>
      </c>
      <c r="BW2" t="s">
        <v>145</v>
      </c>
      <c r="BX2" t="s">
        <v>145</v>
      </c>
      <c r="BY2" t="s">
        <v>145</v>
      </c>
      <c r="BZ2" t="s">
        <v>149</v>
      </c>
      <c r="CA2" t="s">
        <v>145</v>
      </c>
      <c r="CB2" t="s">
        <v>145</v>
      </c>
      <c r="CC2" t="s">
        <v>149</v>
      </c>
      <c r="CD2" t="s">
        <v>145</v>
      </c>
      <c r="CE2" t="s">
        <v>145</v>
      </c>
      <c r="CF2" t="s">
        <v>145</v>
      </c>
      <c r="CG2" t="s">
        <v>145</v>
      </c>
      <c r="CH2" t="s">
        <v>145</v>
      </c>
      <c r="CI2" t="s">
        <v>145</v>
      </c>
      <c r="CJ2" t="s">
        <v>641</v>
      </c>
      <c r="CK2" t="s">
        <v>145</v>
      </c>
      <c r="CL2" t="s">
        <v>148</v>
      </c>
      <c r="CM2" t="s">
        <v>146</v>
      </c>
    </row>
    <row r="3" spans="1:91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976.11999999999989</v>
      </c>
      <c r="I3" s="53">
        <v>634.37999999999988</v>
      </c>
      <c r="J3" s="53">
        <v>797.4</v>
      </c>
      <c r="K3" s="53">
        <v>121.11000000000001</v>
      </c>
      <c r="L3" s="53">
        <v>3.86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649</v>
      </c>
      <c r="W3">
        <v>13.52</v>
      </c>
      <c r="X3">
        <v>44.04</v>
      </c>
      <c r="Y3">
        <v>0</v>
      </c>
      <c r="Z3">
        <v>0</v>
      </c>
      <c r="AA3">
        <v>87.41</v>
      </c>
      <c r="AB3">
        <v>0.98</v>
      </c>
      <c r="AC3">
        <v>21.85</v>
      </c>
      <c r="AD3">
        <v>0.68</v>
      </c>
      <c r="AE3">
        <v>144.9</v>
      </c>
      <c r="AF3">
        <v>0.35</v>
      </c>
      <c r="AG3">
        <v>0</v>
      </c>
      <c r="AH3">
        <v>10.62</v>
      </c>
      <c r="AI3">
        <v>29.8</v>
      </c>
      <c r="AJ3">
        <v>0</v>
      </c>
      <c r="AK3">
        <v>43.7</v>
      </c>
      <c r="AL3">
        <v>48.3</v>
      </c>
      <c r="AM3">
        <v>65.55</v>
      </c>
      <c r="AN3">
        <v>82.17</v>
      </c>
      <c r="AO3">
        <v>84.22</v>
      </c>
      <c r="AP3">
        <v>1.93</v>
      </c>
      <c r="AQ3">
        <v>66.84</v>
      </c>
      <c r="AR3">
        <v>0.61</v>
      </c>
      <c r="AS3">
        <v>58.64</v>
      </c>
      <c r="AT3">
        <v>26.23</v>
      </c>
      <c r="AU3">
        <v>0</v>
      </c>
      <c r="AV3">
        <v>174.82</v>
      </c>
      <c r="AW3">
        <v>96.6</v>
      </c>
      <c r="AX3">
        <v>0</v>
      </c>
      <c r="AY3">
        <v>43.7</v>
      </c>
      <c r="AZ3">
        <v>0</v>
      </c>
      <c r="BA3">
        <v>29.8</v>
      </c>
      <c r="BB3">
        <v>0.48</v>
      </c>
      <c r="BC3">
        <v>130.41</v>
      </c>
      <c r="BD3">
        <v>0.88</v>
      </c>
      <c r="BE3">
        <v>0.52</v>
      </c>
      <c r="BF3">
        <v>168.76</v>
      </c>
      <c r="BG3">
        <v>1.59</v>
      </c>
      <c r="BH3">
        <v>241.5</v>
      </c>
      <c r="BI3">
        <v>1.93</v>
      </c>
      <c r="BJ3">
        <v>0</v>
      </c>
      <c r="BK3">
        <v>279.70999999999998</v>
      </c>
      <c r="BL3">
        <v>24.15</v>
      </c>
      <c r="BM3">
        <v>0</v>
      </c>
      <c r="BN3">
        <v>0</v>
      </c>
      <c r="BO3">
        <v>19.32</v>
      </c>
      <c r="BP3">
        <v>0.88</v>
      </c>
      <c r="BQ3">
        <v>29.8</v>
      </c>
      <c r="BR3">
        <v>7.73</v>
      </c>
      <c r="BS3">
        <v>9.93</v>
      </c>
      <c r="BT3">
        <v>0</v>
      </c>
      <c r="BU3">
        <v>0</v>
      </c>
      <c r="BV3">
        <v>0.63</v>
      </c>
      <c r="BW3">
        <v>48.3</v>
      </c>
      <c r="BX3">
        <v>24.15</v>
      </c>
      <c r="BY3">
        <v>16.02</v>
      </c>
      <c r="BZ3">
        <v>13.19</v>
      </c>
      <c r="CA3">
        <v>48.3</v>
      </c>
      <c r="CB3">
        <v>24.15</v>
      </c>
      <c r="CC3">
        <v>0</v>
      </c>
      <c r="CD3">
        <v>24.15</v>
      </c>
      <c r="CE3">
        <v>24.15</v>
      </c>
      <c r="CF3">
        <v>38.64</v>
      </c>
      <c r="CG3">
        <v>38.64</v>
      </c>
      <c r="CH3">
        <v>48.3</v>
      </c>
      <c r="CI3">
        <v>0</v>
      </c>
      <c r="CJ3">
        <v>0</v>
      </c>
      <c r="CK3">
        <v>67.62</v>
      </c>
      <c r="CL3">
        <v>21.78</v>
      </c>
      <c r="CM3">
        <v>0</v>
      </c>
    </row>
    <row r="4" spans="1:91">
      <c r="A4" t="s">
        <v>234</v>
      </c>
      <c r="B4" t="s">
        <v>226</v>
      </c>
      <c r="C4" t="s">
        <v>228</v>
      </c>
      <c r="G4" t="s">
        <v>46</v>
      </c>
      <c r="H4" s="73">
        <v>981.08999999999992</v>
      </c>
      <c r="I4" s="46">
        <v>641.36</v>
      </c>
      <c r="J4" s="46">
        <v>759.96</v>
      </c>
      <c r="K4" s="46">
        <v>122.74000000000001</v>
      </c>
      <c r="L4" s="46">
        <v>3.86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13.52</v>
      </c>
      <c r="X4">
        <v>44.76</v>
      </c>
      <c r="Y4">
        <v>0</v>
      </c>
      <c r="Z4">
        <v>0</v>
      </c>
      <c r="AA4">
        <v>88.86</v>
      </c>
      <c r="AB4">
        <v>0.98</v>
      </c>
      <c r="AC4">
        <v>22.22</v>
      </c>
      <c r="AD4">
        <v>0.68</v>
      </c>
      <c r="AE4">
        <v>144.9</v>
      </c>
      <c r="AF4">
        <v>0.35</v>
      </c>
      <c r="AG4">
        <v>0</v>
      </c>
      <c r="AH4">
        <v>10.8</v>
      </c>
      <c r="AI4">
        <v>30.29</v>
      </c>
      <c r="AJ4">
        <v>0</v>
      </c>
      <c r="AK4">
        <v>44.44</v>
      </c>
      <c r="AL4">
        <v>48.3</v>
      </c>
      <c r="AM4">
        <v>66.64</v>
      </c>
      <c r="AN4">
        <v>83.53</v>
      </c>
      <c r="AO4">
        <v>84.22</v>
      </c>
      <c r="AP4">
        <v>1.93</v>
      </c>
      <c r="AQ4">
        <v>66.84</v>
      </c>
      <c r="AR4">
        <v>0.61</v>
      </c>
      <c r="AS4">
        <v>59.61</v>
      </c>
      <c r="AT4">
        <v>26.66</v>
      </c>
      <c r="AU4">
        <v>0</v>
      </c>
      <c r="AV4">
        <v>177.72</v>
      </c>
      <c r="AW4">
        <v>96.6</v>
      </c>
      <c r="AX4">
        <v>0</v>
      </c>
      <c r="AY4">
        <v>44.44</v>
      </c>
      <c r="AZ4">
        <v>0</v>
      </c>
      <c r="BA4">
        <v>30.29</v>
      </c>
      <c r="BB4">
        <v>0.48</v>
      </c>
      <c r="BC4">
        <v>130.41</v>
      </c>
      <c r="BD4">
        <v>0.88</v>
      </c>
      <c r="BE4">
        <v>0.52</v>
      </c>
      <c r="BF4">
        <v>127.67</v>
      </c>
      <c r="BG4">
        <v>1.59</v>
      </c>
      <c r="BH4">
        <v>241.5</v>
      </c>
      <c r="BI4">
        <v>1.93</v>
      </c>
      <c r="BJ4">
        <v>0</v>
      </c>
      <c r="BK4">
        <v>284.36</v>
      </c>
      <c r="BL4">
        <v>24.15</v>
      </c>
      <c r="BM4">
        <v>0</v>
      </c>
      <c r="BN4">
        <v>0</v>
      </c>
      <c r="BO4">
        <v>19.32</v>
      </c>
      <c r="BP4">
        <v>0.88</v>
      </c>
      <c r="BQ4">
        <v>30.29</v>
      </c>
      <c r="BR4">
        <v>7.73</v>
      </c>
      <c r="BS4">
        <v>10.09</v>
      </c>
      <c r="BT4">
        <v>0</v>
      </c>
      <c r="BU4">
        <v>0</v>
      </c>
      <c r="BV4">
        <v>0.63</v>
      </c>
      <c r="BW4">
        <v>48.3</v>
      </c>
      <c r="BX4">
        <v>24.15</v>
      </c>
      <c r="BY4">
        <v>16.02</v>
      </c>
      <c r="BZ4">
        <v>13.19</v>
      </c>
      <c r="CA4">
        <v>48.3</v>
      </c>
      <c r="CB4">
        <v>24.15</v>
      </c>
      <c r="CC4">
        <v>0</v>
      </c>
      <c r="CD4">
        <v>24.15</v>
      </c>
      <c r="CE4">
        <v>24.15</v>
      </c>
      <c r="CF4">
        <v>38.64</v>
      </c>
      <c r="CG4">
        <v>38.64</v>
      </c>
      <c r="CH4">
        <v>48.3</v>
      </c>
      <c r="CI4">
        <v>0</v>
      </c>
      <c r="CJ4">
        <v>0</v>
      </c>
      <c r="CK4">
        <v>67.62</v>
      </c>
      <c r="CL4">
        <v>21.78</v>
      </c>
      <c r="CM4">
        <v>0</v>
      </c>
    </row>
    <row r="5" spans="1:91">
      <c r="A5" t="s">
        <v>235</v>
      </c>
      <c r="B5" t="s">
        <v>227</v>
      </c>
      <c r="C5" t="s">
        <v>229</v>
      </c>
      <c r="G5" t="s">
        <v>47</v>
      </c>
      <c r="H5" s="73">
        <v>981.91999999999985</v>
      </c>
      <c r="I5" s="46">
        <v>642.54</v>
      </c>
      <c r="J5" s="46">
        <v>701</v>
      </c>
      <c r="K5" s="46">
        <v>123.04</v>
      </c>
      <c r="L5" s="46">
        <v>3.86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13.52</v>
      </c>
      <c r="X5">
        <v>44.89</v>
      </c>
      <c r="Y5">
        <v>0</v>
      </c>
      <c r="Z5">
        <v>0</v>
      </c>
      <c r="AA5">
        <v>89.1</v>
      </c>
      <c r="AB5">
        <v>0.98</v>
      </c>
      <c r="AC5">
        <v>22.28</v>
      </c>
      <c r="AD5">
        <v>0.68</v>
      </c>
      <c r="AE5">
        <v>144.9</v>
      </c>
      <c r="AF5">
        <v>0.35</v>
      </c>
      <c r="AG5">
        <v>0</v>
      </c>
      <c r="AH5">
        <v>10.83</v>
      </c>
      <c r="AI5">
        <v>30.38</v>
      </c>
      <c r="AJ5">
        <v>0</v>
      </c>
      <c r="AK5">
        <v>44.55</v>
      </c>
      <c r="AL5">
        <v>48.3</v>
      </c>
      <c r="AM5">
        <v>66.83</v>
      </c>
      <c r="AN5">
        <v>83.76</v>
      </c>
      <c r="AO5">
        <v>84.22</v>
      </c>
      <c r="AP5">
        <v>1.93</v>
      </c>
      <c r="AQ5">
        <v>66.84</v>
      </c>
      <c r="AR5">
        <v>0.61</v>
      </c>
      <c r="AS5">
        <v>59.78</v>
      </c>
      <c r="AT5">
        <v>26.73</v>
      </c>
      <c r="AU5">
        <v>0</v>
      </c>
      <c r="AV5">
        <v>178.21</v>
      </c>
      <c r="AW5">
        <v>96.6</v>
      </c>
      <c r="AX5">
        <v>0</v>
      </c>
      <c r="AY5">
        <v>44.55</v>
      </c>
      <c r="AZ5">
        <v>0</v>
      </c>
      <c r="BA5">
        <v>30.38</v>
      </c>
      <c r="BB5">
        <v>0.48</v>
      </c>
      <c r="BC5">
        <v>130.41</v>
      </c>
      <c r="BD5">
        <v>0.88</v>
      </c>
      <c r="BE5">
        <v>0.52</v>
      </c>
      <c r="BF5">
        <v>68.11</v>
      </c>
      <c r="BG5">
        <v>1.59</v>
      </c>
      <c r="BH5">
        <v>241.5</v>
      </c>
      <c r="BI5">
        <v>1.93</v>
      </c>
      <c r="BJ5">
        <v>0</v>
      </c>
      <c r="BK5">
        <v>285.14</v>
      </c>
      <c r="BL5">
        <v>24.15</v>
      </c>
      <c r="BM5">
        <v>0</v>
      </c>
      <c r="BN5">
        <v>0</v>
      </c>
      <c r="BO5">
        <v>19.32</v>
      </c>
      <c r="BP5">
        <v>0.88</v>
      </c>
      <c r="BQ5">
        <v>30.38</v>
      </c>
      <c r="BR5">
        <v>7.73</v>
      </c>
      <c r="BS5">
        <v>10.119999999999999</v>
      </c>
      <c r="BT5">
        <v>0</v>
      </c>
      <c r="BU5">
        <v>0</v>
      </c>
      <c r="BV5">
        <v>0.63</v>
      </c>
      <c r="BW5">
        <v>48.3</v>
      </c>
      <c r="BX5">
        <v>24.15</v>
      </c>
      <c r="BY5">
        <v>16.02</v>
      </c>
      <c r="BZ5">
        <v>13.19</v>
      </c>
      <c r="CA5">
        <v>48.3</v>
      </c>
      <c r="CB5">
        <v>24.15</v>
      </c>
      <c r="CC5">
        <v>0</v>
      </c>
      <c r="CD5">
        <v>24.15</v>
      </c>
      <c r="CE5">
        <v>24.15</v>
      </c>
      <c r="CF5">
        <v>38.64</v>
      </c>
      <c r="CG5">
        <v>38.64</v>
      </c>
      <c r="CH5">
        <v>48.3</v>
      </c>
      <c r="CI5">
        <v>0</v>
      </c>
      <c r="CJ5">
        <v>0</v>
      </c>
      <c r="CK5">
        <v>67.62</v>
      </c>
      <c r="CL5">
        <v>21.78</v>
      </c>
      <c r="CM5">
        <v>0</v>
      </c>
    </row>
    <row r="6" spans="1:91">
      <c r="A6" t="s">
        <v>236</v>
      </c>
      <c r="B6" t="s">
        <v>258</v>
      </c>
      <c r="C6" t="s">
        <v>230</v>
      </c>
      <c r="G6" t="s">
        <v>48</v>
      </c>
      <c r="H6" s="73">
        <v>981.49999999999989</v>
      </c>
      <c r="I6" s="46">
        <v>641.95000000000005</v>
      </c>
      <c r="J6" s="46">
        <v>702.07</v>
      </c>
      <c r="K6" s="46">
        <v>122.86999999999999</v>
      </c>
      <c r="L6" s="46">
        <v>3.86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13.52</v>
      </c>
      <c r="X6">
        <v>44.83</v>
      </c>
      <c r="Y6">
        <v>0</v>
      </c>
      <c r="Z6">
        <v>0</v>
      </c>
      <c r="AA6">
        <v>88.99</v>
      </c>
      <c r="AB6">
        <v>0.98</v>
      </c>
      <c r="AC6">
        <v>22.25</v>
      </c>
      <c r="AD6">
        <v>0.68</v>
      </c>
      <c r="AE6">
        <v>144.9</v>
      </c>
      <c r="AF6">
        <v>0.35</v>
      </c>
      <c r="AG6">
        <v>0</v>
      </c>
      <c r="AH6">
        <v>10.81</v>
      </c>
      <c r="AI6">
        <v>30.33</v>
      </c>
      <c r="AJ6">
        <v>0</v>
      </c>
      <c r="AK6">
        <v>44.49</v>
      </c>
      <c r="AL6">
        <v>48.3</v>
      </c>
      <c r="AM6">
        <v>66.739999999999995</v>
      </c>
      <c r="AN6">
        <v>83.65</v>
      </c>
      <c r="AO6">
        <v>84.22</v>
      </c>
      <c r="AP6">
        <v>1.93</v>
      </c>
      <c r="AQ6">
        <v>66.84</v>
      </c>
      <c r="AR6">
        <v>0.61</v>
      </c>
      <c r="AS6">
        <v>59.69</v>
      </c>
      <c r="AT6">
        <v>26.69</v>
      </c>
      <c r="AU6">
        <v>0</v>
      </c>
      <c r="AV6">
        <v>177.97</v>
      </c>
      <c r="AW6">
        <v>96.6</v>
      </c>
      <c r="AX6">
        <v>0</v>
      </c>
      <c r="AY6">
        <v>44.49</v>
      </c>
      <c r="AZ6">
        <v>0</v>
      </c>
      <c r="BA6">
        <v>30.33</v>
      </c>
      <c r="BB6">
        <v>0.48</v>
      </c>
      <c r="BC6">
        <v>130.41</v>
      </c>
      <c r="BD6">
        <v>0.88</v>
      </c>
      <c r="BE6">
        <v>0.52</v>
      </c>
      <c r="BF6">
        <v>69.47</v>
      </c>
      <c r="BG6">
        <v>1.59</v>
      </c>
      <c r="BH6">
        <v>241.5</v>
      </c>
      <c r="BI6">
        <v>1.93</v>
      </c>
      <c r="BJ6">
        <v>0</v>
      </c>
      <c r="BK6">
        <v>284.75</v>
      </c>
      <c r="BL6">
        <v>24.15</v>
      </c>
      <c r="BM6">
        <v>0</v>
      </c>
      <c r="BN6">
        <v>0</v>
      </c>
      <c r="BO6">
        <v>19.32</v>
      </c>
      <c r="BP6">
        <v>0.88</v>
      </c>
      <c r="BQ6">
        <v>30.33</v>
      </c>
      <c r="BR6">
        <v>7.73</v>
      </c>
      <c r="BS6">
        <v>10.1</v>
      </c>
      <c r="BT6">
        <v>0</v>
      </c>
      <c r="BU6">
        <v>0</v>
      </c>
      <c r="BV6">
        <v>0.63</v>
      </c>
      <c r="BW6">
        <v>48.3</v>
      </c>
      <c r="BX6">
        <v>24.15</v>
      </c>
      <c r="BY6">
        <v>16.02</v>
      </c>
      <c r="BZ6">
        <v>13.19</v>
      </c>
      <c r="CA6">
        <v>48.3</v>
      </c>
      <c r="CB6">
        <v>24.15</v>
      </c>
      <c r="CC6">
        <v>0</v>
      </c>
      <c r="CD6">
        <v>24.15</v>
      </c>
      <c r="CE6">
        <v>24.15</v>
      </c>
      <c r="CF6">
        <v>38.64</v>
      </c>
      <c r="CG6">
        <v>38.64</v>
      </c>
      <c r="CH6">
        <v>48.3</v>
      </c>
      <c r="CI6">
        <v>0</v>
      </c>
      <c r="CJ6">
        <v>0</v>
      </c>
      <c r="CK6">
        <v>67.62</v>
      </c>
      <c r="CL6">
        <v>21.78</v>
      </c>
      <c r="CM6">
        <v>0</v>
      </c>
    </row>
    <row r="7" spans="1:91">
      <c r="A7" t="s">
        <v>237</v>
      </c>
      <c r="B7" t="s">
        <v>280</v>
      </c>
      <c r="C7" t="s">
        <v>259</v>
      </c>
      <c r="G7" t="s">
        <v>49</v>
      </c>
      <c r="H7" s="73">
        <v>978.04999999999984</v>
      </c>
      <c r="I7" s="46">
        <v>637.15</v>
      </c>
      <c r="J7" s="46">
        <v>698.83</v>
      </c>
      <c r="K7" s="46">
        <v>91.759999999999991</v>
      </c>
      <c r="L7" s="46">
        <v>3.86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13.52</v>
      </c>
      <c r="X7">
        <v>44.33</v>
      </c>
      <c r="Y7">
        <v>0</v>
      </c>
      <c r="Z7">
        <v>0</v>
      </c>
      <c r="AA7">
        <v>87.98</v>
      </c>
      <c r="AB7">
        <v>0.98</v>
      </c>
      <c r="AC7">
        <v>22</v>
      </c>
      <c r="AD7">
        <v>0.68</v>
      </c>
      <c r="AE7">
        <v>144.9</v>
      </c>
      <c r="AF7">
        <v>0.35</v>
      </c>
      <c r="AG7">
        <v>0</v>
      </c>
      <c r="AH7">
        <v>10.69</v>
      </c>
      <c r="AI7">
        <v>0</v>
      </c>
      <c r="AJ7">
        <v>0</v>
      </c>
      <c r="AK7">
        <v>43.99</v>
      </c>
      <c r="AL7">
        <v>48.3</v>
      </c>
      <c r="AM7">
        <v>65.989999999999995</v>
      </c>
      <c r="AN7">
        <v>82.71</v>
      </c>
      <c r="AO7">
        <v>84.22</v>
      </c>
      <c r="AP7">
        <v>1.93</v>
      </c>
      <c r="AQ7">
        <v>66.84</v>
      </c>
      <c r="AR7">
        <v>0.61</v>
      </c>
      <c r="AS7">
        <v>59.02</v>
      </c>
      <c r="AT7">
        <v>26.4</v>
      </c>
      <c r="AU7">
        <v>0</v>
      </c>
      <c r="AV7">
        <v>175.98</v>
      </c>
      <c r="AW7">
        <v>96.6</v>
      </c>
      <c r="AX7">
        <v>0</v>
      </c>
      <c r="AY7">
        <v>43.99</v>
      </c>
      <c r="AZ7">
        <v>0</v>
      </c>
      <c r="BA7">
        <v>29.99</v>
      </c>
      <c r="BB7">
        <v>0.48</v>
      </c>
      <c r="BC7">
        <v>130.41</v>
      </c>
      <c r="BD7">
        <v>0.88</v>
      </c>
      <c r="BE7">
        <v>0.52</v>
      </c>
      <c r="BF7">
        <v>68.739999999999995</v>
      </c>
      <c r="BG7">
        <v>1.59</v>
      </c>
      <c r="BH7">
        <v>241.5</v>
      </c>
      <c r="BI7">
        <v>1.93</v>
      </c>
      <c r="BJ7">
        <v>0</v>
      </c>
      <c r="BK7">
        <v>281.56</v>
      </c>
      <c r="BL7">
        <v>24.15</v>
      </c>
      <c r="BM7">
        <v>0</v>
      </c>
      <c r="BN7">
        <v>0</v>
      </c>
      <c r="BO7">
        <v>19.32</v>
      </c>
      <c r="BP7">
        <v>0.88</v>
      </c>
      <c r="BQ7">
        <v>29.99</v>
      </c>
      <c r="BR7">
        <v>7.73</v>
      </c>
      <c r="BS7">
        <v>10</v>
      </c>
      <c r="BT7">
        <v>0</v>
      </c>
      <c r="BU7">
        <v>0</v>
      </c>
      <c r="BV7">
        <v>0.57999999999999996</v>
      </c>
      <c r="BW7">
        <v>48.3</v>
      </c>
      <c r="BX7">
        <v>24.15</v>
      </c>
      <c r="BY7">
        <v>16.02</v>
      </c>
      <c r="BZ7">
        <v>13.19</v>
      </c>
      <c r="CA7">
        <v>48.3</v>
      </c>
      <c r="CB7">
        <v>24.15</v>
      </c>
      <c r="CC7">
        <v>0</v>
      </c>
      <c r="CD7">
        <v>24.15</v>
      </c>
      <c r="CE7">
        <v>24.15</v>
      </c>
      <c r="CF7">
        <v>38.64</v>
      </c>
      <c r="CG7">
        <v>38.64</v>
      </c>
      <c r="CH7">
        <v>48.3</v>
      </c>
      <c r="CI7">
        <v>0</v>
      </c>
      <c r="CJ7">
        <v>0</v>
      </c>
      <c r="CK7">
        <v>67.62</v>
      </c>
      <c r="CL7">
        <v>21.78</v>
      </c>
      <c r="CM7">
        <v>0</v>
      </c>
    </row>
    <row r="8" spans="1:91">
      <c r="A8" t="s">
        <v>238</v>
      </c>
      <c r="B8" t="s">
        <v>315</v>
      </c>
      <c r="C8" t="s">
        <v>231</v>
      </c>
      <c r="G8" t="s">
        <v>50</v>
      </c>
      <c r="H8" s="73">
        <v>977.63999999999987</v>
      </c>
      <c r="I8" s="46">
        <v>636.6099999999999</v>
      </c>
      <c r="J8" s="46">
        <v>700.62</v>
      </c>
      <c r="K8" s="46">
        <v>91.68</v>
      </c>
      <c r="L8" s="46">
        <v>3.86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13.52</v>
      </c>
      <c r="X8">
        <v>44.27</v>
      </c>
      <c r="Y8">
        <v>0</v>
      </c>
      <c r="Z8">
        <v>0</v>
      </c>
      <c r="AA8">
        <v>87.88</v>
      </c>
      <c r="AB8">
        <v>0.98</v>
      </c>
      <c r="AC8">
        <v>21.97</v>
      </c>
      <c r="AD8">
        <v>0.68</v>
      </c>
      <c r="AE8">
        <v>144.9</v>
      </c>
      <c r="AF8">
        <v>0.35</v>
      </c>
      <c r="AG8">
        <v>0</v>
      </c>
      <c r="AH8">
        <v>10.67</v>
      </c>
      <c r="AI8">
        <v>0</v>
      </c>
      <c r="AJ8">
        <v>0</v>
      </c>
      <c r="AK8">
        <v>43.93</v>
      </c>
      <c r="AL8">
        <v>48.3</v>
      </c>
      <c r="AM8">
        <v>65.91</v>
      </c>
      <c r="AN8">
        <v>82.6</v>
      </c>
      <c r="AO8">
        <v>84.22</v>
      </c>
      <c r="AP8">
        <v>1.93</v>
      </c>
      <c r="AQ8">
        <v>66.84</v>
      </c>
      <c r="AR8">
        <v>0.61</v>
      </c>
      <c r="AS8">
        <v>58.95</v>
      </c>
      <c r="AT8">
        <v>26.36</v>
      </c>
      <c r="AU8">
        <v>0</v>
      </c>
      <c r="AV8">
        <v>175.75</v>
      </c>
      <c r="AW8">
        <v>96.6</v>
      </c>
      <c r="AX8">
        <v>0</v>
      </c>
      <c r="AY8">
        <v>43.93</v>
      </c>
      <c r="AZ8">
        <v>0</v>
      </c>
      <c r="BA8">
        <v>29.96</v>
      </c>
      <c r="BB8">
        <v>0.48</v>
      </c>
      <c r="BC8">
        <v>130.41</v>
      </c>
      <c r="BD8">
        <v>0.88</v>
      </c>
      <c r="BE8">
        <v>0.52</v>
      </c>
      <c r="BF8">
        <v>70.8</v>
      </c>
      <c r="BG8">
        <v>1.59</v>
      </c>
      <c r="BH8">
        <v>241.5</v>
      </c>
      <c r="BI8">
        <v>1.93</v>
      </c>
      <c r="BJ8">
        <v>0</v>
      </c>
      <c r="BK8">
        <v>281.2</v>
      </c>
      <c r="BL8">
        <v>24.15</v>
      </c>
      <c r="BM8">
        <v>0</v>
      </c>
      <c r="BN8">
        <v>0</v>
      </c>
      <c r="BO8">
        <v>19.32</v>
      </c>
      <c r="BP8">
        <v>0.88</v>
      </c>
      <c r="BQ8">
        <v>29.96</v>
      </c>
      <c r="BR8">
        <v>7.73</v>
      </c>
      <c r="BS8">
        <v>9.98</v>
      </c>
      <c r="BT8">
        <v>0</v>
      </c>
      <c r="BU8">
        <v>0</v>
      </c>
      <c r="BV8">
        <v>0.57999999999999996</v>
      </c>
      <c r="BW8">
        <v>48.3</v>
      </c>
      <c r="BX8">
        <v>24.15</v>
      </c>
      <c r="BY8">
        <v>16.02</v>
      </c>
      <c r="BZ8">
        <v>13.19</v>
      </c>
      <c r="CA8">
        <v>48.3</v>
      </c>
      <c r="CB8">
        <v>24.15</v>
      </c>
      <c r="CC8">
        <v>0</v>
      </c>
      <c r="CD8">
        <v>24.15</v>
      </c>
      <c r="CE8">
        <v>24.15</v>
      </c>
      <c r="CF8">
        <v>38.64</v>
      </c>
      <c r="CG8">
        <v>38.64</v>
      </c>
      <c r="CH8">
        <v>48.3</v>
      </c>
      <c r="CI8">
        <v>0</v>
      </c>
      <c r="CJ8">
        <v>0</v>
      </c>
      <c r="CK8">
        <v>67.62</v>
      </c>
      <c r="CL8">
        <v>21.78</v>
      </c>
      <c r="CM8">
        <v>0</v>
      </c>
    </row>
    <row r="9" spans="1:91">
      <c r="A9" t="s">
        <v>239</v>
      </c>
      <c r="B9" t="s">
        <v>335</v>
      </c>
      <c r="C9" t="s">
        <v>232</v>
      </c>
      <c r="G9" t="s">
        <v>51</v>
      </c>
      <c r="H9" s="73">
        <v>976.68999999999983</v>
      </c>
      <c r="I9" s="46">
        <v>635.22</v>
      </c>
      <c r="J9" s="46">
        <v>700.86</v>
      </c>
      <c r="K9" s="46">
        <v>91.45</v>
      </c>
      <c r="L9" s="46">
        <v>3.86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13.52</v>
      </c>
      <c r="X9">
        <v>44.13</v>
      </c>
      <c r="Y9">
        <v>0</v>
      </c>
      <c r="Z9">
        <v>0</v>
      </c>
      <c r="AA9">
        <v>87.59</v>
      </c>
      <c r="AB9">
        <v>0.98</v>
      </c>
      <c r="AC9">
        <v>21.9</v>
      </c>
      <c r="AD9">
        <v>0.68</v>
      </c>
      <c r="AE9">
        <v>144.9</v>
      </c>
      <c r="AF9">
        <v>0.35</v>
      </c>
      <c r="AG9">
        <v>0</v>
      </c>
      <c r="AH9">
        <v>10.65</v>
      </c>
      <c r="AI9">
        <v>0</v>
      </c>
      <c r="AJ9">
        <v>0</v>
      </c>
      <c r="AK9">
        <v>43.8</v>
      </c>
      <c r="AL9">
        <v>48.3</v>
      </c>
      <c r="AM9">
        <v>65.69</v>
      </c>
      <c r="AN9">
        <v>82.33</v>
      </c>
      <c r="AO9">
        <v>84.22</v>
      </c>
      <c r="AP9">
        <v>1.93</v>
      </c>
      <c r="AQ9">
        <v>66.84</v>
      </c>
      <c r="AR9">
        <v>0.61</v>
      </c>
      <c r="AS9">
        <v>58.75</v>
      </c>
      <c r="AT9">
        <v>26.28</v>
      </c>
      <c r="AU9">
        <v>0</v>
      </c>
      <c r="AV9">
        <v>175.17</v>
      </c>
      <c r="AW9">
        <v>96.6</v>
      </c>
      <c r="AX9">
        <v>0</v>
      </c>
      <c r="AY9">
        <v>43.8</v>
      </c>
      <c r="AZ9">
        <v>0</v>
      </c>
      <c r="BA9">
        <v>29.86</v>
      </c>
      <c r="BB9">
        <v>0.48</v>
      </c>
      <c r="BC9">
        <v>130.41</v>
      </c>
      <c r="BD9">
        <v>0.88</v>
      </c>
      <c r="BE9">
        <v>0.52</v>
      </c>
      <c r="BF9">
        <v>71.75</v>
      </c>
      <c r="BG9">
        <v>1.59</v>
      </c>
      <c r="BH9">
        <v>241.5</v>
      </c>
      <c r="BI9">
        <v>1.93</v>
      </c>
      <c r="BJ9">
        <v>0</v>
      </c>
      <c r="BK9">
        <v>280.27999999999997</v>
      </c>
      <c r="BL9">
        <v>24.15</v>
      </c>
      <c r="BM9">
        <v>0</v>
      </c>
      <c r="BN9">
        <v>0</v>
      </c>
      <c r="BO9">
        <v>19.32</v>
      </c>
      <c r="BP9">
        <v>0.88</v>
      </c>
      <c r="BQ9">
        <v>29.86</v>
      </c>
      <c r="BR9">
        <v>7.73</v>
      </c>
      <c r="BS9">
        <v>9.9499999999999993</v>
      </c>
      <c r="BT9">
        <v>0</v>
      </c>
      <c r="BU9">
        <v>0</v>
      </c>
      <c r="BV9">
        <v>0.57999999999999996</v>
      </c>
      <c r="BW9">
        <v>48.3</v>
      </c>
      <c r="BX9">
        <v>24.15</v>
      </c>
      <c r="BY9">
        <v>16.02</v>
      </c>
      <c r="BZ9">
        <v>13.19</v>
      </c>
      <c r="CA9">
        <v>48.3</v>
      </c>
      <c r="CB9">
        <v>24.15</v>
      </c>
      <c r="CC9">
        <v>0</v>
      </c>
      <c r="CD9">
        <v>24.15</v>
      </c>
      <c r="CE9">
        <v>24.15</v>
      </c>
      <c r="CF9">
        <v>38.64</v>
      </c>
      <c r="CG9">
        <v>38.64</v>
      </c>
      <c r="CH9">
        <v>48.3</v>
      </c>
      <c r="CI9">
        <v>0</v>
      </c>
      <c r="CJ9">
        <v>0</v>
      </c>
      <c r="CK9">
        <v>67.62</v>
      </c>
      <c r="CL9">
        <v>21.78</v>
      </c>
      <c r="CM9">
        <v>0</v>
      </c>
    </row>
    <row r="10" spans="1:91">
      <c r="A10" t="s">
        <v>260</v>
      </c>
      <c r="C10" t="s">
        <v>233</v>
      </c>
      <c r="G10" t="s">
        <v>52</v>
      </c>
      <c r="H10" s="73">
        <v>976.21999999999991</v>
      </c>
      <c r="I10" s="46">
        <v>634.59</v>
      </c>
      <c r="J10" s="46">
        <v>700.16</v>
      </c>
      <c r="K10" s="46">
        <v>91.33</v>
      </c>
      <c r="L10" s="46">
        <v>3.86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13.52</v>
      </c>
      <c r="X10">
        <v>44.06</v>
      </c>
      <c r="Y10">
        <v>0</v>
      </c>
      <c r="Z10">
        <v>0</v>
      </c>
      <c r="AA10">
        <v>87.45</v>
      </c>
      <c r="AB10">
        <v>0.98</v>
      </c>
      <c r="AC10">
        <v>21.86</v>
      </c>
      <c r="AD10">
        <v>0.68</v>
      </c>
      <c r="AE10">
        <v>144.9</v>
      </c>
      <c r="AF10">
        <v>0.35</v>
      </c>
      <c r="AG10">
        <v>0</v>
      </c>
      <c r="AH10">
        <v>10.63</v>
      </c>
      <c r="AI10">
        <v>0</v>
      </c>
      <c r="AJ10">
        <v>0</v>
      </c>
      <c r="AK10">
        <v>43.73</v>
      </c>
      <c r="AL10">
        <v>48.3</v>
      </c>
      <c r="AM10">
        <v>65.59</v>
      </c>
      <c r="AN10">
        <v>82.21</v>
      </c>
      <c r="AO10">
        <v>84.22</v>
      </c>
      <c r="AP10">
        <v>1.93</v>
      </c>
      <c r="AQ10">
        <v>66.84</v>
      </c>
      <c r="AR10">
        <v>0.61</v>
      </c>
      <c r="AS10">
        <v>58.67</v>
      </c>
      <c r="AT10">
        <v>26.24</v>
      </c>
      <c r="AU10">
        <v>0</v>
      </c>
      <c r="AV10">
        <v>174.9</v>
      </c>
      <c r="AW10">
        <v>96.6</v>
      </c>
      <c r="AX10">
        <v>0</v>
      </c>
      <c r="AY10">
        <v>43.73</v>
      </c>
      <c r="AZ10">
        <v>0</v>
      </c>
      <c r="BA10">
        <v>29.81</v>
      </c>
      <c r="BB10">
        <v>0.48</v>
      </c>
      <c r="BC10">
        <v>130.41</v>
      </c>
      <c r="BD10">
        <v>0.88</v>
      </c>
      <c r="BE10">
        <v>0.52</v>
      </c>
      <c r="BF10">
        <v>71.400000000000006</v>
      </c>
      <c r="BG10">
        <v>1.59</v>
      </c>
      <c r="BH10">
        <v>241.5</v>
      </c>
      <c r="BI10">
        <v>1.93</v>
      </c>
      <c r="BJ10">
        <v>0</v>
      </c>
      <c r="BK10">
        <v>279.85000000000002</v>
      </c>
      <c r="BL10">
        <v>24.15</v>
      </c>
      <c r="BM10">
        <v>0</v>
      </c>
      <c r="BN10">
        <v>0</v>
      </c>
      <c r="BO10">
        <v>19.32</v>
      </c>
      <c r="BP10">
        <v>0.88</v>
      </c>
      <c r="BQ10">
        <v>29.81</v>
      </c>
      <c r="BR10">
        <v>7.73</v>
      </c>
      <c r="BS10">
        <v>9.93</v>
      </c>
      <c r="BT10">
        <v>0</v>
      </c>
      <c r="BU10">
        <v>0</v>
      </c>
      <c r="BV10">
        <v>0.57999999999999996</v>
      </c>
      <c r="BW10">
        <v>48.3</v>
      </c>
      <c r="BX10">
        <v>24.15</v>
      </c>
      <c r="BY10">
        <v>16.02</v>
      </c>
      <c r="BZ10">
        <v>13.19</v>
      </c>
      <c r="CA10">
        <v>48.3</v>
      </c>
      <c r="CB10">
        <v>24.15</v>
      </c>
      <c r="CC10">
        <v>0</v>
      </c>
      <c r="CD10">
        <v>24.15</v>
      </c>
      <c r="CE10">
        <v>24.15</v>
      </c>
      <c r="CF10">
        <v>38.64</v>
      </c>
      <c r="CG10">
        <v>38.64</v>
      </c>
      <c r="CH10">
        <v>48.3</v>
      </c>
      <c r="CI10">
        <v>0</v>
      </c>
      <c r="CJ10">
        <v>0</v>
      </c>
      <c r="CK10">
        <v>67.62</v>
      </c>
      <c r="CL10">
        <v>21.78</v>
      </c>
      <c r="CM10">
        <v>0</v>
      </c>
    </row>
    <row r="11" spans="1:91">
      <c r="A11" t="s">
        <v>240</v>
      </c>
      <c r="C11" t="s">
        <v>316</v>
      </c>
      <c r="G11" t="s">
        <v>53</v>
      </c>
      <c r="H11" s="73">
        <v>897.53999999999974</v>
      </c>
      <c r="I11" s="46">
        <v>654.09999999999991</v>
      </c>
      <c r="J11" s="46">
        <v>710.43999999999994</v>
      </c>
      <c r="K11" s="46">
        <v>125.74000000000001</v>
      </c>
      <c r="L11" s="46">
        <v>3.86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13.52</v>
      </c>
      <c r="X11">
        <v>46.11</v>
      </c>
      <c r="Y11">
        <v>0</v>
      </c>
      <c r="Z11">
        <v>0</v>
      </c>
      <c r="AA11">
        <v>91.51</v>
      </c>
      <c r="AB11">
        <v>0.98</v>
      </c>
      <c r="AC11">
        <v>22.87</v>
      </c>
      <c r="AD11">
        <v>0.68</v>
      </c>
      <c r="AE11">
        <v>144.9</v>
      </c>
      <c r="AF11">
        <v>0.35</v>
      </c>
      <c r="AG11">
        <v>0</v>
      </c>
      <c r="AH11">
        <v>11.12</v>
      </c>
      <c r="AI11">
        <v>31.19</v>
      </c>
      <c r="AJ11">
        <v>0</v>
      </c>
      <c r="AK11">
        <v>0</v>
      </c>
      <c r="AL11">
        <v>48.3</v>
      </c>
      <c r="AM11">
        <v>68.63</v>
      </c>
      <c r="AN11">
        <v>86.02</v>
      </c>
      <c r="AO11">
        <v>84.22</v>
      </c>
      <c r="AP11">
        <v>1.93</v>
      </c>
      <c r="AQ11">
        <v>66.84</v>
      </c>
      <c r="AR11">
        <v>0.61</v>
      </c>
      <c r="AS11">
        <v>61.39</v>
      </c>
      <c r="AT11">
        <v>0</v>
      </c>
      <c r="AU11">
        <v>0</v>
      </c>
      <c r="AV11">
        <v>183.02</v>
      </c>
      <c r="AW11">
        <v>96.6</v>
      </c>
      <c r="AX11">
        <v>0</v>
      </c>
      <c r="AY11">
        <v>45.76</v>
      </c>
      <c r="AZ11">
        <v>0</v>
      </c>
      <c r="BA11">
        <v>31.19</v>
      </c>
      <c r="BB11">
        <v>0.48</v>
      </c>
      <c r="BC11">
        <v>130.41</v>
      </c>
      <c r="BD11">
        <v>0.88</v>
      </c>
      <c r="BE11">
        <v>0.52</v>
      </c>
      <c r="BF11">
        <v>71.63</v>
      </c>
      <c r="BG11">
        <v>1.59</v>
      </c>
      <c r="BH11">
        <v>241.5</v>
      </c>
      <c r="BI11">
        <v>1.93</v>
      </c>
      <c r="BJ11">
        <v>0</v>
      </c>
      <c r="BK11">
        <v>292.83</v>
      </c>
      <c r="BL11">
        <v>24.15</v>
      </c>
      <c r="BM11">
        <v>0</v>
      </c>
      <c r="BN11">
        <v>0</v>
      </c>
      <c r="BO11">
        <v>0</v>
      </c>
      <c r="BP11">
        <v>0.88</v>
      </c>
      <c r="BQ11">
        <v>31.19</v>
      </c>
      <c r="BR11">
        <v>7.73</v>
      </c>
      <c r="BS11">
        <v>10.39</v>
      </c>
      <c r="BT11">
        <v>0</v>
      </c>
      <c r="BU11">
        <v>0</v>
      </c>
      <c r="BV11">
        <v>0.53</v>
      </c>
      <c r="BW11">
        <v>48.3</v>
      </c>
      <c r="BX11">
        <v>24.15</v>
      </c>
      <c r="BY11">
        <v>16.02</v>
      </c>
      <c r="BZ11">
        <v>13.1</v>
      </c>
      <c r="CA11">
        <v>48.3</v>
      </c>
      <c r="CB11">
        <v>24.15</v>
      </c>
      <c r="CC11">
        <v>0</v>
      </c>
      <c r="CD11">
        <v>24.15</v>
      </c>
      <c r="CE11">
        <v>24.15</v>
      </c>
      <c r="CF11">
        <v>38.64</v>
      </c>
      <c r="CG11">
        <v>38.64</v>
      </c>
      <c r="CH11">
        <v>48.3</v>
      </c>
      <c r="CI11">
        <v>0</v>
      </c>
      <c r="CJ11">
        <v>0</v>
      </c>
      <c r="CK11">
        <v>67.62</v>
      </c>
      <c r="CL11">
        <v>21.78</v>
      </c>
      <c r="CM11">
        <v>0</v>
      </c>
    </row>
    <row r="12" spans="1:91">
      <c r="A12" t="s">
        <v>241</v>
      </c>
      <c r="C12" t="s">
        <v>336</v>
      </c>
      <c r="G12" t="s">
        <v>54</v>
      </c>
      <c r="H12" s="73">
        <v>900.35999999999979</v>
      </c>
      <c r="I12" s="46">
        <v>659.26</v>
      </c>
      <c r="J12" s="46">
        <v>713.05</v>
      </c>
      <c r="K12" s="46">
        <v>126.97999999999999</v>
      </c>
      <c r="L12" s="46">
        <v>3.86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13.52</v>
      </c>
      <c r="X12">
        <v>46.65</v>
      </c>
      <c r="Y12">
        <v>0</v>
      </c>
      <c r="Z12">
        <v>0</v>
      </c>
      <c r="AA12">
        <v>92.58</v>
      </c>
      <c r="AB12">
        <v>0.98</v>
      </c>
      <c r="AC12">
        <v>23.15</v>
      </c>
      <c r="AD12">
        <v>0.68</v>
      </c>
      <c r="AE12">
        <v>144.9</v>
      </c>
      <c r="AF12">
        <v>0.35</v>
      </c>
      <c r="AG12">
        <v>0</v>
      </c>
      <c r="AH12">
        <v>11.25</v>
      </c>
      <c r="AI12">
        <v>31.56</v>
      </c>
      <c r="AJ12">
        <v>0</v>
      </c>
      <c r="AK12">
        <v>0</v>
      </c>
      <c r="AL12">
        <v>48.3</v>
      </c>
      <c r="AM12">
        <v>69.44</v>
      </c>
      <c r="AN12">
        <v>87.03</v>
      </c>
      <c r="AO12">
        <v>84.22</v>
      </c>
      <c r="AP12">
        <v>1.93</v>
      </c>
      <c r="AQ12">
        <v>66.84</v>
      </c>
      <c r="AR12">
        <v>0.61</v>
      </c>
      <c r="AS12">
        <v>62.1</v>
      </c>
      <c r="AT12">
        <v>0</v>
      </c>
      <c r="AU12">
        <v>0</v>
      </c>
      <c r="AV12">
        <v>185.17</v>
      </c>
      <c r="AW12">
        <v>96.6</v>
      </c>
      <c r="AX12">
        <v>0</v>
      </c>
      <c r="AY12">
        <v>46.29</v>
      </c>
      <c r="AZ12">
        <v>0</v>
      </c>
      <c r="BA12">
        <v>31.56</v>
      </c>
      <c r="BB12">
        <v>0.48</v>
      </c>
      <c r="BC12">
        <v>130.41</v>
      </c>
      <c r="BD12">
        <v>0.88</v>
      </c>
      <c r="BE12">
        <v>0.52</v>
      </c>
      <c r="BF12">
        <v>71.55</v>
      </c>
      <c r="BG12">
        <v>1.59</v>
      </c>
      <c r="BH12">
        <v>241.5</v>
      </c>
      <c r="BI12">
        <v>1.93</v>
      </c>
      <c r="BJ12">
        <v>0</v>
      </c>
      <c r="BK12">
        <v>296.27</v>
      </c>
      <c r="BL12">
        <v>24.15</v>
      </c>
      <c r="BM12">
        <v>0</v>
      </c>
      <c r="BN12">
        <v>0</v>
      </c>
      <c r="BO12">
        <v>0</v>
      </c>
      <c r="BP12">
        <v>0.88</v>
      </c>
      <c r="BQ12">
        <v>31.56</v>
      </c>
      <c r="BR12">
        <v>7.73</v>
      </c>
      <c r="BS12">
        <v>10.52</v>
      </c>
      <c r="BT12">
        <v>0</v>
      </c>
      <c r="BU12">
        <v>0</v>
      </c>
      <c r="BV12">
        <v>0.53</v>
      </c>
      <c r="BW12">
        <v>48.3</v>
      </c>
      <c r="BX12">
        <v>24.15</v>
      </c>
      <c r="BY12">
        <v>16.02</v>
      </c>
      <c r="BZ12">
        <v>13.1</v>
      </c>
      <c r="CA12">
        <v>48.3</v>
      </c>
      <c r="CB12">
        <v>24.15</v>
      </c>
      <c r="CC12">
        <v>0</v>
      </c>
      <c r="CD12">
        <v>24.15</v>
      </c>
      <c r="CE12">
        <v>24.15</v>
      </c>
      <c r="CF12">
        <v>38.64</v>
      </c>
      <c r="CG12">
        <v>38.64</v>
      </c>
      <c r="CH12">
        <v>48.3</v>
      </c>
      <c r="CI12">
        <v>0</v>
      </c>
      <c r="CJ12">
        <v>0</v>
      </c>
      <c r="CK12">
        <v>67.62</v>
      </c>
      <c r="CL12">
        <v>21.78</v>
      </c>
      <c r="CM12">
        <v>0</v>
      </c>
    </row>
    <row r="13" spans="1:91">
      <c r="A13" t="s">
        <v>242</v>
      </c>
      <c r="G13" t="s">
        <v>55</v>
      </c>
      <c r="H13" s="73">
        <v>901.05999999999983</v>
      </c>
      <c r="I13" s="46">
        <v>660.57999999999993</v>
      </c>
      <c r="J13" s="46">
        <v>714.56</v>
      </c>
      <c r="K13" s="46">
        <v>127.31</v>
      </c>
      <c r="L13" s="46">
        <v>3.86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13.52</v>
      </c>
      <c r="X13">
        <v>46.78</v>
      </c>
      <c r="Y13">
        <v>0</v>
      </c>
      <c r="Z13">
        <v>0</v>
      </c>
      <c r="AA13">
        <v>92.85</v>
      </c>
      <c r="AB13">
        <v>0.98</v>
      </c>
      <c r="AC13">
        <v>23.21</v>
      </c>
      <c r="AD13">
        <v>0.68</v>
      </c>
      <c r="AE13">
        <v>144.9</v>
      </c>
      <c r="AF13">
        <v>0.35</v>
      </c>
      <c r="AG13">
        <v>0</v>
      </c>
      <c r="AH13">
        <v>11.28</v>
      </c>
      <c r="AI13">
        <v>31.66</v>
      </c>
      <c r="AJ13">
        <v>0</v>
      </c>
      <c r="AK13">
        <v>0</v>
      </c>
      <c r="AL13">
        <v>48.3</v>
      </c>
      <c r="AM13">
        <v>69.64</v>
      </c>
      <c r="AN13">
        <v>87.29</v>
      </c>
      <c r="AO13">
        <v>84.22</v>
      </c>
      <c r="AP13">
        <v>1.93</v>
      </c>
      <c r="AQ13">
        <v>66.84</v>
      </c>
      <c r="AR13">
        <v>0.61</v>
      </c>
      <c r="AS13">
        <v>62.29</v>
      </c>
      <c r="AT13">
        <v>0</v>
      </c>
      <c r="AU13">
        <v>0</v>
      </c>
      <c r="AV13">
        <v>185.71</v>
      </c>
      <c r="AW13">
        <v>96.6</v>
      </c>
      <c r="AX13">
        <v>0</v>
      </c>
      <c r="AY13">
        <v>46.43</v>
      </c>
      <c r="AZ13">
        <v>0</v>
      </c>
      <c r="BA13">
        <v>31.66</v>
      </c>
      <c r="BB13">
        <v>0.48</v>
      </c>
      <c r="BC13">
        <v>130.41</v>
      </c>
      <c r="BD13">
        <v>0.88</v>
      </c>
      <c r="BE13">
        <v>0.52</v>
      </c>
      <c r="BF13">
        <v>72.39</v>
      </c>
      <c r="BG13">
        <v>1.59</v>
      </c>
      <c r="BH13">
        <v>241.5</v>
      </c>
      <c r="BI13">
        <v>1.93</v>
      </c>
      <c r="BJ13">
        <v>0</v>
      </c>
      <c r="BK13">
        <v>297.14</v>
      </c>
      <c r="BL13">
        <v>24.15</v>
      </c>
      <c r="BM13">
        <v>0</v>
      </c>
      <c r="BN13">
        <v>0</v>
      </c>
      <c r="BO13">
        <v>0</v>
      </c>
      <c r="BP13">
        <v>0.88</v>
      </c>
      <c r="BQ13">
        <v>31.66</v>
      </c>
      <c r="BR13">
        <v>7.73</v>
      </c>
      <c r="BS13">
        <v>10.55</v>
      </c>
      <c r="BT13">
        <v>0</v>
      </c>
      <c r="BU13">
        <v>0</v>
      </c>
      <c r="BV13">
        <v>0.53</v>
      </c>
      <c r="BW13">
        <v>48.3</v>
      </c>
      <c r="BX13">
        <v>24.15</v>
      </c>
      <c r="BY13">
        <v>16.02</v>
      </c>
      <c r="BZ13">
        <v>13.1</v>
      </c>
      <c r="CA13">
        <v>48.3</v>
      </c>
      <c r="CB13">
        <v>24.15</v>
      </c>
      <c r="CC13">
        <v>0</v>
      </c>
      <c r="CD13">
        <v>24.15</v>
      </c>
      <c r="CE13">
        <v>24.15</v>
      </c>
      <c r="CF13">
        <v>38.64</v>
      </c>
      <c r="CG13">
        <v>38.64</v>
      </c>
      <c r="CH13">
        <v>48.3</v>
      </c>
      <c r="CI13">
        <v>0</v>
      </c>
      <c r="CJ13">
        <v>0</v>
      </c>
      <c r="CK13">
        <v>67.62</v>
      </c>
      <c r="CL13">
        <v>21.78</v>
      </c>
      <c r="CM13">
        <v>0</v>
      </c>
    </row>
    <row r="14" spans="1:91">
      <c r="A14" t="s">
        <v>243</v>
      </c>
      <c r="G14" t="s">
        <v>56</v>
      </c>
      <c r="H14" s="73">
        <v>901.20999999999981</v>
      </c>
      <c r="I14" s="46">
        <v>660.84999999999991</v>
      </c>
      <c r="J14" s="46">
        <v>714.53</v>
      </c>
      <c r="K14" s="46">
        <v>127.38</v>
      </c>
      <c r="L14" s="46">
        <v>3.86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13.52</v>
      </c>
      <c r="X14">
        <v>46.81</v>
      </c>
      <c r="Y14">
        <v>0</v>
      </c>
      <c r="Z14">
        <v>0</v>
      </c>
      <c r="AA14">
        <v>92.91</v>
      </c>
      <c r="AB14">
        <v>0.98</v>
      </c>
      <c r="AC14">
        <v>23.23</v>
      </c>
      <c r="AD14">
        <v>0.68</v>
      </c>
      <c r="AE14">
        <v>144.9</v>
      </c>
      <c r="AF14">
        <v>0.35</v>
      </c>
      <c r="AG14">
        <v>0</v>
      </c>
      <c r="AH14">
        <v>11.29</v>
      </c>
      <c r="AI14">
        <v>31.68</v>
      </c>
      <c r="AJ14">
        <v>0</v>
      </c>
      <c r="AK14">
        <v>0</v>
      </c>
      <c r="AL14">
        <v>48.3</v>
      </c>
      <c r="AM14">
        <v>69.69</v>
      </c>
      <c r="AN14">
        <v>87.34</v>
      </c>
      <c r="AO14">
        <v>84.22</v>
      </c>
      <c r="AP14">
        <v>1.93</v>
      </c>
      <c r="AQ14">
        <v>66.84</v>
      </c>
      <c r="AR14">
        <v>0.61</v>
      </c>
      <c r="AS14">
        <v>62.33</v>
      </c>
      <c r="AT14">
        <v>0</v>
      </c>
      <c r="AU14">
        <v>0</v>
      </c>
      <c r="AV14">
        <v>185.82</v>
      </c>
      <c r="AW14">
        <v>96.6</v>
      </c>
      <c r="AX14">
        <v>0</v>
      </c>
      <c r="AY14">
        <v>46.45</v>
      </c>
      <c r="AZ14">
        <v>0</v>
      </c>
      <c r="BA14">
        <v>31.68</v>
      </c>
      <c r="BB14">
        <v>0.48</v>
      </c>
      <c r="BC14">
        <v>130.41</v>
      </c>
      <c r="BD14">
        <v>0.88</v>
      </c>
      <c r="BE14">
        <v>0.52</v>
      </c>
      <c r="BF14">
        <v>72.209999999999994</v>
      </c>
      <c r="BG14">
        <v>1.59</v>
      </c>
      <c r="BH14">
        <v>241.5</v>
      </c>
      <c r="BI14">
        <v>1.93</v>
      </c>
      <c r="BJ14">
        <v>0</v>
      </c>
      <c r="BK14">
        <v>297.32</v>
      </c>
      <c r="BL14">
        <v>24.15</v>
      </c>
      <c r="BM14">
        <v>0</v>
      </c>
      <c r="BN14">
        <v>0</v>
      </c>
      <c r="BO14">
        <v>0</v>
      </c>
      <c r="BP14">
        <v>0.88</v>
      </c>
      <c r="BQ14">
        <v>31.68</v>
      </c>
      <c r="BR14">
        <v>7.73</v>
      </c>
      <c r="BS14">
        <v>10.56</v>
      </c>
      <c r="BT14">
        <v>0</v>
      </c>
      <c r="BU14">
        <v>0</v>
      </c>
      <c r="BV14">
        <v>0.53</v>
      </c>
      <c r="BW14">
        <v>48.3</v>
      </c>
      <c r="BX14">
        <v>24.15</v>
      </c>
      <c r="BY14">
        <v>16.02</v>
      </c>
      <c r="BZ14">
        <v>13.1</v>
      </c>
      <c r="CA14">
        <v>48.3</v>
      </c>
      <c r="CB14">
        <v>24.15</v>
      </c>
      <c r="CC14">
        <v>0</v>
      </c>
      <c r="CD14">
        <v>24.15</v>
      </c>
      <c r="CE14">
        <v>24.15</v>
      </c>
      <c r="CF14">
        <v>38.64</v>
      </c>
      <c r="CG14">
        <v>38.64</v>
      </c>
      <c r="CH14">
        <v>48.3</v>
      </c>
      <c r="CI14">
        <v>0</v>
      </c>
      <c r="CJ14">
        <v>0</v>
      </c>
      <c r="CK14">
        <v>67.62</v>
      </c>
      <c r="CL14">
        <v>21.78</v>
      </c>
      <c r="CM14">
        <v>0</v>
      </c>
    </row>
    <row r="15" spans="1:91">
      <c r="A15" t="s">
        <v>244</v>
      </c>
      <c r="G15" t="s">
        <v>57</v>
      </c>
      <c r="H15" s="73">
        <v>859.9699999999998</v>
      </c>
      <c r="I15" s="46">
        <v>657.93000000000006</v>
      </c>
      <c r="J15" s="46">
        <v>713.24</v>
      </c>
      <c r="K15" s="46">
        <v>126.67999999999999</v>
      </c>
      <c r="L15" s="46">
        <v>3.86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13.52</v>
      </c>
      <c r="X15">
        <v>46.5</v>
      </c>
      <c r="Y15">
        <v>0</v>
      </c>
      <c r="Z15">
        <v>0</v>
      </c>
      <c r="AA15">
        <v>92.31</v>
      </c>
      <c r="AB15">
        <v>0.98</v>
      </c>
      <c r="AC15">
        <v>23.08</v>
      </c>
      <c r="AD15">
        <v>0.68</v>
      </c>
      <c r="AE15">
        <v>144.9</v>
      </c>
      <c r="AF15">
        <v>0.35</v>
      </c>
      <c r="AG15">
        <v>0</v>
      </c>
      <c r="AH15">
        <v>11.22</v>
      </c>
      <c r="AI15">
        <v>31.47</v>
      </c>
      <c r="AJ15">
        <v>0</v>
      </c>
      <c r="AK15">
        <v>0</v>
      </c>
      <c r="AL15">
        <v>48.3</v>
      </c>
      <c r="AM15">
        <v>69.23</v>
      </c>
      <c r="AN15">
        <v>86.77</v>
      </c>
      <c r="AO15">
        <v>84.22</v>
      </c>
      <c r="AP15">
        <v>1.93</v>
      </c>
      <c r="AQ15">
        <v>66.84</v>
      </c>
      <c r="AR15">
        <v>0.61</v>
      </c>
      <c r="AS15">
        <v>61.92</v>
      </c>
      <c r="AT15">
        <v>0</v>
      </c>
      <c r="AU15">
        <v>0</v>
      </c>
      <c r="AV15">
        <v>184.62</v>
      </c>
      <c r="AW15">
        <v>96.6</v>
      </c>
      <c r="AX15">
        <v>0</v>
      </c>
      <c r="AY15">
        <v>46.16</v>
      </c>
      <c r="AZ15">
        <v>0</v>
      </c>
      <c r="BA15">
        <v>31.47</v>
      </c>
      <c r="BB15">
        <v>0.48</v>
      </c>
      <c r="BC15">
        <v>130.41</v>
      </c>
      <c r="BD15">
        <v>0.88</v>
      </c>
      <c r="BE15">
        <v>0.52</v>
      </c>
      <c r="BF15">
        <v>72.52</v>
      </c>
      <c r="BG15">
        <v>1.59</v>
      </c>
      <c r="BH15">
        <v>183.54</v>
      </c>
      <c r="BI15">
        <v>1.93</v>
      </c>
      <c r="BJ15">
        <v>0</v>
      </c>
      <c r="BK15">
        <v>295.38</v>
      </c>
      <c r="BL15">
        <v>24.15</v>
      </c>
      <c r="BM15">
        <v>57.96</v>
      </c>
      <c r="BN15">
        <v>0</v>
      </c>
      <c r="BO15">
        <v>0</v>
      </c>
      <c r="BP15">
        <v>0.88</v>
      </c>
      <c r="BQ15">
        <v>31.47</v>
      </c>
      <c r="BR15">
        <v>6.76</v>
      </c>
      <c r="BS15">
        <v>10.49</v>
      </c>
      <c r="BT15">
        <v>0</v>
      </c>
      <c r="BU15">
        <v>0</v>
      </c>
      <c r="BV15">
        <v>0.48</v>
      </c>
      <c r="BW15">
        <v>48.3</v>
      </c>
      <c r="BX15">
        <v>24.15</v>
      </c>
      <c r="BY15">
        <v>16.02</v>
      </c>
      <c r="BZ15">
        <v>13</v>
      </c>
      <c r="CA15">
        <v>48.3</v>
      </c>
      <c r="CB15">
        <v>24.15</v>
      </c>
      <c r="CC15">
        <v>0</v>
      </c>
      <c r="CD15">
        <v>24.15</v>
      </c>
      <c r="CE15">
        <v>24.15</v>
      </c>
      <c r="CF15">
        <v>38.64</v>
      </c>
      <c r="CG15">
        <v>0</v>
      </c>
      <c r="CH15">
        <v>48.3</v>
      </c>
      <c r="CI15">
        <v>0</v>
      </c>
      <c r="CJ15">
        <v>0</v>
      </c>
      <c r="CK15">
        <v>67.62</v>
      </c>
      <c r="CL15">
        <v>21.78</v>
      </c>
      <c r="CM15">
        <v>0</v>
      </c>
    </row>
    <row r="16" spans="1:91">
      <c r="A16" t="s">
        <v>245</v>
      </c>
      <c r="G16" t="s">
        <v>58</v>
      </c>
      <c r="H16" s="73">
        <v>859.95999999999981</v>
      </c>
      <c r="I16" s="46">
        <v>657.93000000000006</v>
      </c>
      <c r="J16" s="46">
        <v>711.88</v>
      </c>
      <c r="K16" s="46">
        <v>126.64999999999999</v>
      </c>
      <c r="L16" s="46">
        <v>3.86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13.52</v>
      </c>
      <c r="X16">
        <v>46.5</v>
      </c>
      <c r="Y16">
        <v>0</v>
      </c>
      <c r="Z16">
        <v>0</v>
      </c>
      <c r="AA16">
        <v>92.31</v>
      </c>
      <c r="AB16">
        <v>0.98</v>
      </c>
      <c r="AC16">
        <v>23.08</v>
      </c>
      <c r="AD16">
        <v>0.68</v>
      </c>
      <c r="AE16">
        <v>144.9</v>
      </c>
      <c r="AF16">
        <v>0.35</v>
      </c>
      <c r="AG16">
        <v>0</v>
      </c>
      <c r="AH16">
        <v>11.22</v>
      </c>
      <c r="AI16">
        <v>31.46</v>
      </c>
      <c r="AJ16">
        <v>0</v>
      </c>
      <c r="AK16">
        <v>0</v>
      </c>
      <c r="AL16">
        <v>48.3</v>
      </c>
      <c r="AM16">
        <v>69.23</v>
      </c>
      <c r="AN16">
        <v>86.77</v>
      </c>
      <c r="AO16">
        <v>84.22</v>
      </c>
      <c r="AP16">
        <v>1.93</v>
      </c>
      <c r="AQ16">
        <v>66.84</v>
      </c>
      <c r="AR16">
        <v>0.61</v>
      </c>
      <c r="AS16">
        <v>61.92</v>
      </c>
      <c r="AT16">
        <v>0</v>
      </c>
      <c r="AU16">
        <v>0</v>
      </c>
      <c r="AV16">
        <v>184.61</v>
      </c>
      <c r="AW16">
        <v>96.6</v>
      </c>
      <c r="AX16">
        <v>0</v>
      </c>
      <c r="AY16">
        <v>46.16</v>
      </c>
      <c r="AZ16">
        <v>0</v>
      </c>
      <c r="BA16">
        <v>31.46</v>
      </c>
      <c r="BB16">
        <v>0.48</v>
      </c>
      <c r="BC16">
        <v>130.41</v>
      </c>
      <c r="BD16">
        <v>0.88</v>
      </c>
      <c r="BE16">
        <v>0.52</v>
      </c>
      <c r="BF16">
        <v>71.16</v>
      </c>
      <c r="BG16">
        <v>1.59</v>
      </c>
      <c r="BH16">
        <v>183.54</v>
      </c>
      <c r="BI16">
        <v>1.93</v>
      </c>
      <c r="BJ16">
        <v>0</v>
      </c>
      <c r="BK16">
        <v>295.38</v>
      </c>
      <c r="BL16">
        <v>24.15</v>
      </c>
      <c r="BM16">
        <v>57.96</v>
      </c>
      <c r="BN16">
        <v>0</v>
      </c>
      <c r="BO16">
        <v>0</v>
      </c>
      <c r="BP16">
        <v>0.88</v>
      </c>
      <c r="BQ16">
        <v>31.46</v>
      </c>
      <c r="BR16">
        <v>6.76</v>
      </c>
      <c r="BS16">
        <v>10.49</v>
      </c>
      <c r="BT16">
        <v>0</v>
      </c>
      <c r="BU16">
        <v>0</v>
      </c>
      <c r="BV16">
        <v>0.48</v>
      </c>
      <c r="BW16">
        <v>48.3</v>
      </c>
      <c r="BX16">
        <v>24.15</v>
      </c>
      <c r="BY16">
        <v>16.02</v>
      </c>
      <c r="BZ16">
        <v>13</v>
      </c>
      <c r="CA16">
        <v>48.3</v>
      </c>
      <c r="CB16">
        <v>24.15</v>
      </c>
      <c r="CC16">
        <v>0</v>
      </c>
      <c r="CD16">
        <v>24.15</v>
      </c>
      <c r="CE16">
        <v>24.15</v>
      </c>
      <c r="CF16">
        <v>38.64</v>
      </c>
      <c r="CG16">
        <v>0</v>
      </c>
      <c r="CH16">
        <v>48.3</v>
      </c>
      <c r="CI16">
        <v>0</v>
      </c>
      <c r="CJ16">
        <v>0</v>
      </c>
      <c r="CK16">
        <v>67.62</v>
      </c>
      <c r="CL16">
        <v>21.78</v>
      </c>
      <c r="CM16">
        <v>0</v>
      </c>
    </row>
    <row r="17" spans="1:91">
      <c r="A17" t="s">
        <v>246</v>
      </c>
      <c r="G17" t="s">
        <v>59</v>
      </c>
      <c r="H17" s="73">
        <v>860.25999999999976</v>
      </c>
      <c r="I17" s="46">
        <v>658.5</v>
      </c>
      <c r="J17" s="46">
        <v>709.16</v>
      </c>
      <c r="K17" s="46">
        <v>126.81</v>
      </c>
      <c r="L17" s="46">
        <v>3.86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13.52</v>
      </c>
      <c r="X17">
        <v>46.56</v>
      </c>
      <c r="Y17">
        <v>0</v>
      </c>
      <c r="Z17">
        <v>0</v>
      </c>
      <c r="AA17">
        <v>92.43</v>
      </c>
      <c r="AB17">
        <v>0.98</v>
      </c>
      <c r="AC17">
        <v>23.11</v>
      </c>
      <c r="AD17">
        <v>0.68</v>
      </c>
      <c r="AE17">
        <v>144.9</v>
      </c>
      <c r="AF17">
        <v>0.35</v>
      </c>
      <c r="AG17">
        <v>0</v>
      </c>
      <c r="AH17">
        <v>11.22</v>
      </c>
      <c r="AI17">
        <v>31.51</v>
      </c>
      <c r="AJ17">
        <v>0</v>
      </c>
      <c r="AK17">
        <v>0</v>
      </c>
      <c r="AL17">
        <v>48.3</v>
      </c>
      <c r="AM17">
        <v>69.319999999999993</v>
      </c>
      <c r="AN17">
        <v>86.88</v>
      </c>
      <c r="AO17">
        <v>84.22</v>
      </c>
      <c r="AP17">
        <v>1.93</v>
      </c>
      <c r="AQ17">
        <v>66.84</v>
      </c>
      <c r="AR17">
        <v>0.61</v>
      </c>
      <c r="AS17">
        <v>62</v>
      </c>
      <c r="AT17">
        <v>0</v>
      </c>
      <c r="AU17">
        <v>0</v>
      </c>
      <c r="AV17">
        <v>184.85</v>
      </c>
      <c r="AW17">
        <v>96.6</v>
      </c>
      <c r="AX17">
        <v>0</v>
      </c>
      <c r="AY17">
        <v>46.21</v>
      </c>
      <c r="AZ17">
        <v>0</v>
      </c>
      <c r="BA17">
        <v>31.51</v>
      </c>
      <c r="BB17">
        <v>0.48</v>
      </c>
      <c r="BC17">
        <v>130.41</v>
      </c>
      <c r="BD17">
        <v>0.88</v>
      </c>
      <c r="BE17">
        <v>0.52</v>
      </c>
      <c r="BF17">
        <v>68.150000000000006</v>
      </c>
      <c r="BG17">
        <v>1.59</v>
      </c>
      <c r="BH17">
        <v>183.54</v>
      </c>
      <c r="BI17">
        <v>1.93</v>
      </c>
      <c r="BJ17">
        <v>0</v>
      </c>
      <c r="BK17">
        <v>295.76</v>
      </c>
      <c r="BL17">
        <v>24.15</v>
      </c>
      <c r="BM17">
        <v>57.96</v>
      </c>
      <c r="BN17">
        <v>0</v>
      </c>
      <c r="BO17">
        <v>0</v>
      </c>
      <c r="BP17">
        <v>0.88</v>
      </c>
      <c r="BQ17">
        <v>31.51</v>
      </c>
      <c r="BR17">
        <v>6.76</v>
      </c>
      <c r="BS17">
        <v>10.5</v>
      </c>
      <c r="BT17">
        <v>0</v>
      </c>
      <c r="BU17">
        <v>0</v>
      </c>
      <c r="BV17">
        <v>0.48</v>
      </c>
      <c r="BW17">
        <v>48.3</v>
      </c>
      <c r="BX17">
        <v>24.15</v>
      </c>
      <c r="BY17">
        <v>16.02</v>
      </c>
      <c r="BZ17">
        <v>13</v>
      </c>
      <c r="CA17">
        <v>48.3</v>
      </c>
      <c r="CB17">
        <v>24.15</v>
      </c>
      <c r="CC17">
        <v>0</v>
      </c>
      <c r="CD17">
        <v>24.15</v>
      </c>
      <c r="CE17">
        <v>24.15</v>
      </c>
      <c r="CF17">
        <v>38.64</v>
      </c>
      <c r="CG17">
        <v>0</v>
      </c>
      <c r="CH17">
        <v>48.3</v>
      </c>
      <c r="CI17">
        <v>0</v>
      </c>
      <c r="CJ17">
        <v>0</v>
      </c>
      <c r="CK17">
        <v>67.62</v>
      </c>
      <c r="CL17">
        <v>21.78</v>
      </c>
      <c r="CM17">
        <v>0</v>
      </c>
    </row>
    <row r="18" spans="1:91">
      <c r="A18" t="s">
        <v>247</v>
      </c>
      <c r="G18" t="s">
        <v>60</v>
      </c>
      <c r="H18" s="73">
        <v>860.74999999999977</v>
      </c>
      <c r="I18" s="46">
        <v>659.36999999999989</v>
      </c>
      <c r="J18" s="46">
        <v>709.68</v>
      </c>
      <c r="K18" s="46">
        <v>127.01</v>
      </c>
      <c r="L18" s="46">
        <v>3.86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13.52</v>
      </c>
      <c r="X18">
        <v>46.66</v>
      </c>
      <c r="Y18">
        <v>0</v>
      </c>
      <c r="Z18">
        <v>0</v>
      </c>
      <c r="AA18">
        <v>92.6</v>
      </c>
      <c r="AB18">
        <v>0.98</v>
      </c>
      <c r="AC18">
        <v>23.16</v>
      </c>
      <c r="AD18">
        <v>0.68</v>
      </c>
      <c r="AE18">
        <v>144.9</v>
      </c>
      <c r="AF18">
        <v>0.35</v>
      </c>
      <c r="AG18">
        <v>0</v>
      </c>
      <c r="AH18">
        <v>11.25</v>
      </c>
      <c r="AI18">
        <v>31.57</v>
      </c>
      <c r="AJ18">
        <v>0</v>
      </c>
      <c r="AK18">
        <v>0</v>
      </c>
      <c r="AL18">
        <v>48.3</v>
      </c>
      <c r="AM18">
        <v>69.459999999999994</v>
      </c>
      <c r="AN18">
        <v>87.05</v>
      </c>
      <c r="AO18">
        <v>84.22</v>
      </c>
      <c r="AP18">
        <v>1.93</v>
      </c>
      <c r="AQ18">
        <v>66.84</v>
      </c>
      <c r="AR18">
        <v>0.61</v>
      </c>
      <c r="AS18">
        <v>62.12</v>
      </c>
      <c r="AT18">
        <v>0</v>
      </c>
      <c r="AU18">
        <v>0</v>
      </c>
      <c r="AV18">
        <v>185.21</v>
      </c>
      <c r="AW18">
        <v>96.6</v>
      </c>
      <c r="AX18">
        <v>0</v>
      </c>
      <c r="AY18">
        <v>46.3</v>
      </c>
      <c r="AZ18">
        <v>0</v>
      </c>
      <c r="BA18">
        <v>31.57</v>
      </c>
      <c r="BB18">
        <v>0.48</v>
      </c>
      <c r="BC18">
        <v>130.41</v>
      </c>
      <c r="BD18">
        <v>0.88</v>
      </c>
      <c r="BE18">
        <v>0.52</v>
      </c>
      <c r="BF18">
        <v>68.22</v>
      </c>
      <c r="BG18">
        <v>1.59</v>
      </c>
      <c r="BH18">
        <v>183.54</v>
      </c>
      <c r="BI18">
        <v>1.93</v>
      </c>
      <c r="BJ18">
        <v>0</v>
      </c>
      <c r="BK18">
        <v>296.33999999999997</v>
      </c>
      <c r="BL18">
        <v>24.15</v>
      </c>
      <c r="BM18">
        <v>57.96</v>
      </c>
      <c r="BN18">
        <v>0</v>
      </c>
      <c r="BO18">
        <v>0</v>
      </c>
      <c r="BP18">
        <v>0.88</v>
      </c>
      <c r="BQ18">
        <v>31.57</v>
      </c>
      <c r="BR18">
        <v>6.76</v>
      </c>
      <c r="BS18">
        <v>10.52</v>
      </c>
      <c r="BT18">
        <v>0</v>
      </c>
      <c r="BU18">
        <v>0</v>
      </c>
      <c r="BV18">
        <v>0.48</v>
      </c>
      <c r="BW18">
        <v>48.3</v>
      </c>
      <c r="BX18">
        <v>24.15</v>
      </c>
      <c r="BY18">
        <v>16.02</v>
      </c>
      <c r="BZ18">
        <v>13</v>
      </c>
      <c r="CA18">
        <v>48.3</v>
      </c>
      <c r="CB18">
        <v>24.15</v>
      </c>
      <c r="CC18">
        <v>0</v>
      </c>
      <c r="CD18">
        <v>24.15</v>
      </c>
      <c r="CE18">
        <v>24.15</v>
      </c>
      <c r="CF18">
        <v>38.64</v>
      </c>
      <c r="CG18">
        <v>0</v>
      </c>
      <c r="CH18">
        <v>48.3</v>
      </c>
      <c r="CI18">
        <v>0</v>
      </c>
      <c r="CJ18">
        <v>0</v>
      </c>
      <c r="CK18">
        <v>67.62</v>
      </c>
      <c r="CL18">
        <v>21.78</v>
      </c>
      <c r="CM18">
        <v>0</v>
      </c>
    </row>
    <row r="19" spans="1:91">
      <c r="A19" t="s">
        <v>261</v>
      </c>
      <c r="G19" t="s">
        <v>61</v>
      </c>
      <c r="H19" s="73">
        <v>864.4699999999998</v>
      </c>
      <c r="I19" s="46">
        <v>666.18000000000006</v>
      </c>
      <c r="J19" s="46">
        <v>712.35</v>
      </c>
      <c r="K19" s="46">
        <v>128.60999999999999</v>
      </c>
      <c r="L19" s="46">
        <v>3.86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13.52</v>
      </c>
      <c r="X19">
        <v>47.37</v>
      </c>
      <c r="Y19">
        <v>0</v>
      </c>
      <c r="Z19">
        <v>0</v>
      </c>
      <c r="AA19">
        <v>94.02</v>
      </c>
      <c r="AB19">
        <v>0.98</v>
      </c>
      <c r="AC19">
        <v>23.5</v>
      </c>
      <c r="AD19">
        <v>0.68</v>
      </c>
      <c r="AE19">
        <v>144.9</v>
      </c>
      <c r="AF19">
        <v>0.35</v>
      </c>
      <c r="AG19">
        <v>0</v>
      </c>
      <c r="AH19">
        <v>11.43</v>
      </c>
      <c r="AI19">
        <v>32.049999999999997</v>
      </c>
      <c r="AJ19">
        <v>0</v>
      </c>
      <c r="AK19">
        <v>0</v>
      </c>
      <c r="AL19">
        <v>48.3</v>
      </c>
      <c r="AM19">
        <v>70.52</v>
      </c>
      <c r="AN19">
        <v>88.38</v>
      </c>
      <c r="AO19">
        <v>84.22</v>
      </c>
      <c r="AP19">
        <v>1.93</v>
      </c>
      <c r="AQ19">
        <v>66.84</v>
      </c>
      <c r="AR19">
        <v>0.61</v>
      </c>
      <c r="AS19">
        <v>63.07</v>
      </c>
      <c r="AT19">
        <v>0</v>
      </c>
      <c r="AU19">
        <v>0</v>
      </c>
      <c r="AV19">
        <v>188.04</v>
      </c>
      <c r="AW19">
        <v>96.6</v>
      </c>
      <c r="AX19">
        <v>0</v>
      </c>
      <c r="AY19">
        <v>47.02</v>
      </c>
      <c r="AZ19">
        <v>0</v>
      </c>
      <c r="BA19">
        <v>32.049999999999997</v>
      </c>
      <c r="BB19">
        <v>0.48</v>
      </c>
      <c r="BC19">
        <v>130.41</v>
      </c>
      <c r="BD19">
        <v>0.88</v>
      </c>
      <c r="BE19">
        <v>0.52</v>
      </c>
      <c r="BF19">
        <v>67.430000000000007</v>
      </c>
      <c r="BG19">
        <v>1.59</v>
      </c>
      <c r="BH19">
        <v>183.54</v>
      </c>
      <c r="BI19">
        <v>1.93</v>
      </c>
      <c r="BJ19">
        <v>0</v>
      </c>
      <c r="BK19">
        <v>300.87</v>
      </c>
      <c r="BL19">
        <v>24.15</v>
      </c>
      <c r="BM19">
        <v>57.96</v>
      </c>
      <c r="BN19">
        <v>0</v>
      </c>
      <c r="BO19">
        <v>0</v>
      </c>
      <c r="BP19">
        <v>0.88</v>
      </c>
      <c r="BQ19">
        <v>32.049999999999997</v>
      </c>
      <c r="BR19">
        <v>6.76</v>
      </c>
      <c r="BS19">
        <v>10.68</v>
      </c>
      <c r="BT19">
        <v>0</v>
      </c>
      <c r="BU19">
        <v>0</v>
      </c>
      <c r="BV19">
        <v>0.48</v>
      </c>
      <c r="BW19">
        <v>48.3</v>
      </c>
      <c r="BX19">
        <v>24.15</v>
      </c>
      <c r="BY19">
        <v>16.02</v>
      </c>
      <c r="BZ19">
        <v>12.92</v>
      </c>
      <c r="CA19">
        <v>48.3</v>
      </c>
      <c r="CB19">
        <v>24.15</v>
      </c>
      <c r="CC19">
        <v>0</v>
      </c>
      <c r="CD19">
        <v>24.15</v>
      </c>
      <c r="CE19">
        <v>24.15</v>
      </c>
      <c r="CF19">
        <v>38.64</v>
      </c>
      <c r="CG19">
        <v>0</v>
      </c>
      <c r="CH19">
        <v>48.3</v>
      </c>
      <c r="CI19">
        <v>0</v>
      </c>
      <c r="CJ19">
        <v>0</v>
      </c>
      <c r="CK19">
        <v>67.62</v>
      </c>
      <c r="CL19">
        <v>21.78</v>
      </c>
      <c r="CM19">
        <v>0</v>
      </c>
    </row>
    <row r="20" spans="1:91">
      <c r="A20" t="s">
        <v>262</v>
      </c>
      <c r="G20" t="s">
        <v>62</v>
      </c>
      <c r="H20" s="73">
        <v>868.65999999999985</v>
      </c>
      <c r="I20" s="46">
        <v>673.87</v>
      </c>
      <c r="J20" s="46">
        <v>715.21</v>
      </c>
      <c r="K20" s="46">
        <v>130.41000000000003</v>
      </c>
      <c r="L20" s="46">
        <v>3.86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13.52</v>
      </c>
      <c r="X20">
        <v>48.17</v>
      </c>
      <c r="Y20">
        <v>0</v>
      </c>
      <c r="Z20">
        <v>0</v>
      </c>
      <c r="AA20">
        <v>95.61</v>
      </c>
      <c r="AB20">
        <v>0.98</v>
      </c>
      <c r="AC20">
        <v>23.91</v>
      </c>
      <c r="AD20">
        <v>0.68</v>
      </c>
      <c r="AE20">
        <v>144.9</v>
      </c>
      <c r="AF20">
        <v>0.35</v>
      </c>
      <c r="AG20">
        <v>0</v>
      </c>
      <c r="AH20">
        <v>11.62</v>
      </c>
      <c r="AI20">
        <v>32.590000000000003</v>
      </c>
      <c r="AJ20">
        <v>0</v>
      </c>
      <c r="AK20">
        <v>0</v>
      </c>
      <c r="AL20">
        <v>48.3</v>
      </c>
      <c r="AM20">
        <v>71.72</v>
      </c>
      <c r="AN20">
        <v>89.89</v>
      </c>
      <c r="AO20">
        <v>84.22</v>
      </c>
      <c r="AP20">
        <v>1.93</v>
      </c>
      <c r="AQ20">
        <v>66.84</v>
      </c>
      <c r="AR20">
        <v>0.61</v>
      </c>
      <c r="AS20">
        <v>64.14</v>
      </c>
      <c r="AT20">
        <v>0</v>
      </c>
      <c r="AU20">
        <v>0</v>
      </c>
      <c r="AV20">
        <v>191.24</v>
      </c>
      <c r="AW20">
        <v>96.6</v>
      </c>
      <c r="AX20">
        <v>0</v>
      </c>
      <c r="AY20">
        <v>47.81</v>
      </c>
      <c r="AZ20">
        <v>0</v>
      </c>
      <c r="BA20">
        <v>32.590000000000003</v>
      </c>
      <c r="BB20">
        <v>0.48</v>
      </c>
      <c r="BC20">
        <v>130.41</v>
      </c>
      <c r="BD20">
        <v>0.88</v>
      </c>
      <c r="BE20">
        <v>0.52</v>
      </c>
      <c r="BF20">
        <v>66.3</v>
      </c>
      <c r="BG20">
        <v>1.59</v>
      </c>
      <c r="BH20">
        <v>183.54</v>
      </c>
      <c r="BI20">
        <v>1.93</v>
      </c>
      <c r="BJ20">
        <v>0</v>
      </c>
      <c r="BK20">
        <v>305.98</v>
      </c>
      <c r="BL20">
        <v>24.15</v>
      </c>
      <c r="BM20">
        <v>57.96</v>
      </c>
      <c r="BN20">
        <v>0</v>
      </c>
      <c r="BO20">
        <v>0</v>
      </c>
      <c r="BP20">
        <v>0.88</v>
      </c>
      <c r="BQ20">
        <v>32.590000000000003</v>
      </c>
      <c r="BR20">
        <v>6.76</v>
      </c>
      <c r="BS20">
        <v>10.86</v>
      </c>
      <c r="BT20">
        <v>0</v>
      </c>
      <c r="BU20">
        <v>0</v>
      </c>
      <c r="BV20">
        <v>0.48</v>
      </c>
      <c r="BW20">
        <v>48.3</v>
      </c>
      <c r="BX20">
        <v>24.15</v>
      </c>
      <c r="BY20">
        <v>16.02</v>
      </c>
      <c r="BZ20">
        <v>12.92</v>
      </c>
      <c r="CA20">
        <v>48.3</v>
      </c>
      <c r="CB20">
        <v>24.15</v>
      </c>
      <c r="CC20">
        <v>0</v>
      </c>
      <c r="CD20">
        <v>24.15</v>
      </c>
      <c r="CE20">
        <v>24.15</v>
      </c>
      <c r="CF20">
        <v>38.64</v>
      </c>
      <c r="CG20">
        <v>0</v>
      </c>
      <c r="CH20">
        <v>48.3</v>
      </c>
      <c r="CI20">
        <v>0</v>
      </c>
      <c r="CJ20">
        <v>0</v>
      </c>
      <c r="CK20">
        <v>67.62</v>
      </c>
      <c r="CL20">
        <v>21.78</v>
      </c>
      <c r="CM20">
        <v>0</v>
      </c>
    </row>
    <row r="21" spans="1:91">
      <c r="A21" t="s">
        <v>248</v>
      </c>
      <c r="G21" t="s">
        <v>63</v>
      </c>
      <c r="H21" s="73">
        <v>869.7199999999998</v>
      </c>
      <c r="I21" s="46">
        <v>675.8</v>
      </c>
      <c r="J21" s="46">
        <v>716.26</v>
      </c>
      <c r="K21" s="46">
        <v>130.91</v>
      </c>
      <c r="L21" s="46">
        <v>3.86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13.52</v>
      </c>
      <c r="X21">
        <v>48.38</v>
      </c>
      <c r="Y21">
        <v>0</v>
      </c>
      <c r="Z21">
        <v>0</v>
      </c>
      <c r="AA21">
        <v>96.02</v>
      </c>
      <c r="AB21">
        <v>0.98</v>
      </c>
      <c r="AC21">
        <v>24.01</v>
      </c>
      <c r="AD21">
        <v>0.68</v>
      </c>
      <c r="AE21">
        <v>144.9</v>
      </c>
      <c r="AF21">
        <v>0.35</v>
      </c>
      <c r="AG21">
        <v>0</v>
      </c>
      <c r="AH21">
        <v>11.67</v>
      </c>
      <c r="AI21">
        <v>32.74</v>
      </c>
      <c r="AJ21">
        <v>0</v>
      </c>
      <c r="AK21">
        <v>0</v>
      </c>
      <c r="AL21">
        <v>48.3</v>
      </c>
      <c r="AM21">
        <v>72.02</v>
      </c>
      <c r="AN21">
        <v>90.26</v>
      </c>
      <c r="AO21">
        <v>84.22</v>
      </c>
      <c r="AP21">
        <v>1.93</v>
      </c>
      <c r="AQ21">
        <v>66.84</v>
      </c>
      <c r="AR21">
        <v>0.61</v>
      </c>
      <c r="AS21">
        <v>64.41</v>
      </c>
      <c r="AT21">
        <v>0</v>
      </c>
      <c r="AU21">
        <v>0</v>
      </c>
      <c r="AV21">
        <v>192.04</v>
      </c>
      <c r="AW21">
        <v>96.6</v>
      </c>
      <c r="AX21">
        <v>0</v>
      </c>
      <c r="AY21">
        <v>48.01</v>
      </c>
      <c r="AZ21">
        <v>0</v>
      </c>
      <c r="BA21">
        <v>32.74</v>
      </c>
      <c r="BB21">
        <v>0.48</v>
      </c>
      <c r="BC21">
        <v>130.41</v>
      </c>
      <c r="BD21">
        <v>0.88</v>
      </c>
      <c r="BE21">
        <v>0.52</v>
      </c>
      <c r="BF21">
        <v>66.34</v>
      </c>
      <c r="BG21">
        <v>1.59</v>
      </c>
      <c r="BH21">
        <v>183.54</v>
      </c>
      <c r="BI21">
        <v>1.93</v>
      </c>
      <c r="BJ21">
        <v>0</v>
      </c>
      <c r="BK21">
        <v>307.27</v>
      </c>
      <c r="BL21">
        <v>24.15</v>
      </c>
      <c r="BM21">
        <v>57.96</v>
      </c>
      <c r="BN21">
        <v>0</v>
      </c>
      <c r="BO21">
        <v>0</v>
      </c>
      <c r="BP21">
        <v>0.88</v>
      </c>
      <c r="BQ21">
        <v>32.74</v>
      </c>
      <c r="BR21">
        <v>6.76</v>
      </c>
      <c r="BS21">
        <v>10.91</v>
      </c>
      <c r="BT21">
        <v>0</v>
      </c>
      <c r="BU21">
        <v>0</v>
      </c>
      <c r="BV21">
        <v>0.48</v>
      </c>
      <c r="BW21">
        <v>48.3</v>
      </c>
      <c r="BX21">
        <v>24.15</v>
      </c>
      <c r="BY21">
        <v>16.02</v>
      </c>
      <c r="BZ21">
        <v>12.92</v>
      </c>
      <c r="CA21">
        <v>48.3</v>
      </c>
      <c r="CB21">
        <v>24.15</v>
      </c>
      <c r="CC21">
        <v>0</v>
      </c>
      <c r="CD21">
        <v>24.15</v>
      </c>
      <c r="CE21">
        <v>24.15</v>
      </c>
      <c r="CF21">
        <v>38.64</v>
      </c>
      <c r="CG21">
        <v>0</v>
      </c>
      <c r="CH21">
        <v>48.3</v>
      </c>
      <c r="CI21">
        <v>0</v>
      </c>
      <c r="CJ21">
        <v>0</v>
      </c>
      <c r="CK21">
        <v>67.62</v>
      </c>
      <c r="CL21">
        <v>21.78</v>
      </c>
      <c r="CM21">
        <v>0</v>
      </c>
    </row>
    <row r="22" spans="1:91">
      <c r="A22" t="s">
        <v>249</v>
      </c>
      <c r="G22" t="s">
        <v>64</v>
      </c>
      <c r="H22" s="73">
        <v>871.23999999999978</v>
      </c>
      <c r="I22" s="46">
        <v>678.57999999999993</v>
      </c>
      <c r="J22" s="46">
        <v>708.83999999999992</v>
      </c>
      <c r="K22" s="46">
        <v>131.54</v>
      </c>
      <c r="L22" s="46">
        <v>3.86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13.52</v>
      </c>
      <c r="X22">
        <v>48.67</v>
      </c>
      <c r="Y22">
        <v>0</v>
      </c>
      <c r="Z22">
        <v>0</v>
      </c>
      <c r="AA22">
        <v>96.6</v>
      </c>
      <c r="AB22">
        <v>0.98</v>
      </c>
      <c r="AC22">
        <v>24.15</v>
      </c>
      <c r="AD22">
        <v>0.68</v>
      </c>
      <c r="AE22">
        <v>144.9</v>
      </c>
      <c r="AF22">
        <v>0.35</v>
      </c>
      <c r="AG22">
        <v>0</v>
      </c>
      <c r="AH22">
        <v>11.74</v>
      </c>
      <c r="AI22">
        <v>32.93</v>
      </c>
      <c r="AJ22">
        <v>0</v>
      </c>
      <c r="AK22">
        <v>0</v>
      </c>
      <c r="AL22">
        <v>48.3</v>
      </c>
      <c r="AM22">
        <v>72.45</v>
      </c>
      <c r="AN22">
        <v>90.8</v>
      </c>
      <c r="AO22">
        <v>84.22</v>
      </c>
      <c r="AP22">
        <v>1.93</v>
      </c>
      <c r="AQ22">
        <v>66.84</v>
      </c>
      <c r="AR22">
        <v>0.61</v>
      </c>
      <c r="AS22">
        <v>64.8</v>
      </c>
      <c r="AT22">
        <v>0</v>
      </c>
      <c r="AU22">
        <v>0</v>
      </c>
      <c r="AV22">
        <v>193.2</v>
      </c>
      <c r="AW22">
        <v>96.6</v>
      </c>
      <c r="AX22">
        <v>0</v>
      </c>
      <c r="AY22">
        <v>48.3</v>
      </c>
      <c r="AZ22">
        <v>0</v>
      </c>
      <c r="BA22">
        <v>32.93</v>
      </c>
      <c r="BB22">
        <v>0.48</v>
      </c>
      <c r="BC22">
        <v>130.41</v>
      </c>
      <c r="BD22">
        <v>0.88</v>
      </c>
      <c r="BE22">
        <v>0.52</v>
      </c>
      <c r="BF22">
        <v>57.48</v>
      </c>
      <c r="BG22">
        <v>1.59</v>
      </c>
      <c r="BH22">
        <v>183.54</v>
      </c>
      <c r="BI22">
        <v>1.93</v>
      </c>
      <c r="BJ22">
        <v>0</v>
      </c>
      <c r="BK22">
        <v>309.12</v>
      </c>
      <c r="BL22">
        <v>24.15</v>
      </c>
      <c r="BM22">
        <v>57.96</v>
      </c>
      <c r="BN22">
        <v>0</v>
      </c>
      <c r="BO22">
        <v>0</v>
      </c>
      <c r="BP22">
        <v>0.88</v>
      </c>
      <c r="BQ22">
        <v>32.93</v>
      </c>
      <c r="BR22">
        <v>6.76</v>
      </c>
      <c r="BS22">
        <v>10.97</v>
      </c>
      <c r="BT22">
        <v>0</v>
      </c>
      <c r="BU22">
        <v>0</v>
      </c>
      <c r="BV22">
        <v>0.48</v>
      </c>
      <c r="BW22">
        <v>48.3</v>
      </c>
      <c r="BX22">
        <v>24.15</v>
      </c>
      <c r="BY22">
        <v>16.02</v>
      </c>
      <c r="BZ22">
        <v>12.92</v>
      </c>
      <c r="CA22">
        <v>48.3</v>
      </c>
      <c r="CB22">
        <v>24.15</v>
      </c>
      <c r="CC22">
        <v>0</v>
      </c>
      <c r="CD22">
        <v>24.15</v>
      </c>
      <c r="CE22">
        <v>24.15</v>
      </c>
      <c r="CF22">
        <v>38.64</v>
      </c>
      <c r="CG22">
        <v>0</v>
      </c>
      <c r="CH22">
        <v>48.3</v>
      </c>
      <c r="CI22">
        <v>0</v>
      </c>
      <c r="CJ22">
        <v>0</v>
      </c>
      <c r="CK22">
        <v>67.62</v>
      </c>
      <c r="CL22">
        <v>21.78</v>
      </c>
      <c r="CM22">
        <v>0</v>
      </c>
    </row>
    <row r="23" spans="1:91">
      <c r="A23" t="s">
        <v>250</v>
      </c>
      <c r="G23" t="s">
        <v>65</v>
      </c>
      <c r="H23" s="73">
        <v>927.71999999999969</v>
      </c>
      <c r="I23" s="46">
        <v>442.88</v>
      </c>
      <c r="J23" s="46">
        <v>819.92</v>
      </c>
      <c r="K23" s="46">
        <v>131.54</v>
      </c>
      <c r="L23" s="46">
        <v>3.86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13.52</v>
      </c>
      <c r="X23">
        <v>48.67</v>
      </c>
      <c r="Y23">
        <v>0</v>
      </c>
      <c r="Z23">
        <v>0</v>
      </c>
      <c r="AA23">
        <v>96.6</v>
      </c>
      <c r="AB23">
        <v>0.98</v>
      </c>
      <c r="AC23">
        <v>24.15</v>
      </c>
      <c r="AD23">
        <v>0.68</v>
      </c>
      <c r="AE23">
        <v>144.9</v>
      </c>
      <c r="AF23">
        <v>0.35</v>
      </c>
      <c r="AG23">
        <v>0</v>
      </c>
      <c r="AH23">
        <v>11.74</v>
      </c>
      <c r="AI23">
        <v>32.93</v>
      </c>
      <c r="AJ23">
        <v>0</v>
      </c>
      <c r="AK23">
        <v>0</v>
      </c>
      <c r="AL23">
        <v>48.3</v>
      </c>
      <c r="AM23">
        <v>72.45</v>
      </c>
      <c r="AN23">
        <v>90.8</v>
      </c>
      <c r="AO23">
        <v>84.22</v>
      </c>
      <c r="AP23">
        <v>1.93</v>
      </c>
      <c r="AQ23">
        <v>66.84</v>
      </c>
      <c r="AR23">
        <v>0.61</v>
      </c>
      <c r="AS23">
        <v>64.8</v>
      </c>
      <c r="AT23">
        <v>0</v>
      </c>
      <c r="AU23">
        <v>48.3</v>
      </c>
      <c r="AV23">
        <v>193.2</v>
      </c>
      <c r="AW23">
        <v>96.6</v>
      </c>
      <c r="AX23">
        <v>0</v>
      </c>
      <c r="AY23">
        <v>48.3</v>
      </c>
      <c r="AZ23">
        <v>0</v>
      </c>
      <c r="BA23">
        <v>32.93</v>
      </c>
      <c r="BB23">
        <v>0.48</v>
      </c>
      <c r="BC23">
        <v>130.41</v>
      </c>
      <c r="BD23">
        <v>0.88</v>
      </c>
      <c r="BE23">
        <v>0.52</v>
      </c>
      <c r="BF23">
        <v>168.76</v>
      </c>
      <c r="BG23">
        <v>1.59</v>
      </c>
      <c r="BH23">
        <v>183.54</v>
      </c>
      <c r="BI23">
        <v>1.93</v>
      </c>
      <c r="BJ23">
        <v>0</v>
      </c>
      <c r="BK23">
        <v>73.42</v>
      </c>
      <c r="BL23">
        <v>24.15</v>
      </c>
      <c r="BM23">
        <v>57.96</v>
      </c>
      <c r="BN23">
        <v>0</v>
      </c>
      <c r="BO23">
        <v>0</v>
      </c>
      <c r="BP23">
        <v>0.88</v>
      </c>
      <c r="BQ23">
        <v>32.93</v>
      </c>
      <c r="BR23">
        <v>6.76</v>
      </c>
      <c r="BS23">
        <v>10.97</v>
      </c>
      <c r="BT23">
        <v>0</v>
      </c>
      <c r="BU23">
        <v>0</v>
      </c>
      <c r="BV23">
        <v>0.53</v>
      </c>
      <c r="BW23">
        <v>48.3</v>
      </c>
      <c r="BX23">
        <v>24.15</v>
      </c>
      <c r="BY23">
        <v>24.15</v>
      </c>
      <c r="BZ23">
        <v>12.72</v>
      </c>
      <c r="CA23">
        <v>48.3</v>
      </c>
      <c r="CB23">
        <v>24.15</v>
      </c>
      <c r="CC23">
        <v>0</v>
      </c>
      <c r="CD23">
        <v>24.15</v>
      </c>
      <c r="CE23">
        <v>24.15</v>
      </c>
      <c r="CF23">
        <v>38.64</v>
      </c>
      <c r="CG23">
        <v>0</v>
      </c>
      <c r="CH23">
        <v>48.3</v>
      </c>
      <c r="CI23">
        <v>0</v>
      </c>
      <c r="CJ23">
        <v>0</v>
      </c>
      <c r="CK23">
        <v>67.62</v>
      </c>
      <c r="CL23">
        <v>21.78</v>
      </c>
      <c r="CM23">
        <v>0</v>
      </c>
    </row>
    <row r="24" spans="1:91">
      <c r="A24" t="s">
        <v>251</v>
      </c>
      <c r="G24" t="s">
        <v>66</v>
      </c>
      <c r="H24" s="73">
        <v>927.71999999999969</v>
      </c>
      <c r="I24" s="46">
        <v>442.88</v>
      </c>
      <c r="J24" s="46">
        <v>819.92</v>
      </c>
      <c r="K24" s="46">
        <v>131.54</v>
      </c>
      <c r="L24" s="46">
        <v>3.86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13.52</v>
      </c>
      <c r="X24">
        <v>48.67</v>
      </c>
      <c r="Y24">
        <v>0</v>
      </c>
      <c r="Z24">
        <v>0</v>
      </c>
      <c r="AA24">
        <v>96.6</v>
      </c>
      <c r="AB24">
        <v>0.98</v>
      </c>
      <c r="AC24">
        <v>24.15</v>
      </c>
      <c r="AD24">
        <v>0.68</v>
      </c>
      <c r="AE24">
        <v>144.9</v>
      </c>
      <c r="AF24">
        <v>0.35</v>
      </c>
      <c r="AG24">
        <v>0</v>
      </c>
      <c r="AH24">
        <v>11.74</v>
      </c>
      <c r="AI24">
        <v>32.93</v>
      </c>
      <c r="AJ24">
        <v>0</v>
      </c>
      <c r="AK24">
        <v>0</v>
      </c>
      <c r="AL24">
        <v>48.3</v>
      </c>
      <c r="AM24">
        <v>72.45</v>
      </c>
      <c r="AN24">
        <v>90.8</v>
      </c>
      <c r="AO24">
        <v>84.22</v>
      </c>
      <c r="AP24">
        <v>1.93</v>
      </c>
      <c r="AQ24">
        <v>66.84</v>
      </c>
      <c r="AR24">
        <v>0.61</v>
      </c>
      <c r="AS24">
        <v>64.8</v>
      </c>
      <c r="AT24">
        <v>0</v>
      </c>
      <c r="AU24">
        <v>48.3</v>
      </c>
      <c r="AV24">
        <v>193.2</v>
      </c>
      <c r="AW24">
        <v>96.6</v>
      </c>
      <c r="AX24">
        <v>0</v>
      </c>
      <c r="AY24">
        <v>48.3</v>
      </c>
      <c r="AZ24">
        <v>0</v>
      </c>
      <c r="BA24">
        <v>32.93</v>
      </c>
      <c r="BB24">
        <v>0.48</v>
      </c>
      <c r="BC24">
        <v>130.41</v>
      </c>
      <c r="BD24">
        <v>0.88</v>
      </c>
      <c r="BE24">
        <v>0.52</v>
      </c>
      <c r="BF24">
        <v>168.76</v>
      </c>
      <c r="BG24">
        <v>1.59</v>
      </c>
      <c r="BH24">
        <v>183.54</v>
      </c>
      <c r="BI24">
        <v>1.93</v>
      </c>
      <c r="BJ24">
        <v>0</v>
      </c>
      <c r="BK24">
        <v>73.42</v>
      </c>
      <c r="BL24">
        <v>24.15</v>
      </c>
      <c r="BM24">
        <v>57.96</v>
      </c>
      <c r="BN24">
        <v>0</v>
      </c>
      <c r="BO24">
        <v>0</v>
      </c>
      <c r="BP24">
        <v>0.88</v>
      </c>
      <c r="BQ24">
        <v>32.93</v>
      </c>
      <c r="BR24">
        <v>6.76</v>
      </c>
      <c r="BS24">
        <v>10.97</v>
      </c>
      <c r="BT24">
        <v>0</v>
      </c>
      <c r="BU24">
        <v>0</v>
      </c>
      <c r="BV24">
        <v>0.53</v>
      </c>
      <c r="BW24">
        <v>48.3</v>
      </c>
      <c r="BX24">
        <v>24.15</v>
      </c>
      <c r="BY24">
        <v>24.15</v>
      </c>
      <c r="BZ24">
        <v>12.72</v>
      </c>
      <c r="CA24">
        <v>48.3</v>
      </c>
      <c r="CB24">
        <v>24.15</v>
      </c>
      <c r="CC24">
        <v>0</v>
      </c>
      <c r="CD24">
        <v>24.15</v>
      </c>
      <c r="CE24">
        <v>24.15</v>
      </c>
      <c r="CF24">
        <v>38.64</v>
      </c>
      <c r="CG24">
        <v>0</v>
      </c>
      <c r="CH24">
        <v>48.3</v>
      </c>
      <c r="CI24">
        <v>0</v>
      </c>
      <c r="CJ24">
        <v>0</v>
      </c>
      <c r="CK24">
        <v>67.62</v>
      </c>
      <c r="CL24">
        <v>21.78</v>
      </c>
      <c r="CM24">
        <v>0</v>
      </c>
    </row>
    <row r="25" spans="1:91">
      <c r="A25" t="s">
        <v>252</v>
      </c>
      <c r="G25" t="s">
        <v>67</v>
      </c>
      <c r="H25" s="73">
        <v>927.71999999999969</v>
      </c>
      <c r="I25" s="46">
        <v>442.88</v>
      </c>
      <c r="J25" s="46">
        <v>819.92</v>
      </c>
      <c r="K25" s="46">
        <v>131.54</v>
      </c>
      <c r="L25" s="46">
        <v>3.86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13.52</v>
      </c>
      <c r="X25">
        <v>48.67</v>
      </c>
      <c r="Y25">
        <v>0</v>
      </c>
      <c r="Z25">
        <v>0</v>
      </c>
      <c r="AA25">
        <v>96.6</v>
      </c>
      <c r="AB25">
        <v>0.98</v>
      </c>
      <c r="AC25">
        <v>24.15</v>
      </c>
      <c r="AD25">
        <v>0.68</v>
      </c>
      <c r="AE25">
        <v>144.9</v>
      </c>
      <c r="AF25">
        <v>0.35</v>
      </c>
      <c r="AG25">
        <v>0</v>
      </c>
      <c r="AH25">
        <v>11.74</v>
      </c>
      <c r="AI25">
        <v>32.93</v>
      </c>
      <c r="AJ25">
        <v>0</v>
      </c>
      <c r="AK25">
        <v>0</v>
      </c>
      <c r="AL25">
        <v>48.3</v>
      </c>
      <c r="AM25">
        <v>72.45</v>
      </c>
      <c r="AN25">
        <v>90.8</v>
      </c>
      <c r="AO25">
        <v>84.22</v>
      </c>
      <c r="AP25">
        <v>1.93</v>
      </c>
      <c r="AQ25">
        <v>66.84</v>
      </c>
      <c r="AR25">
        <v>0.61</v>
      </c>
      <c r="AS25">
        <v>64.8</v>
      </c>
      <c r="AT25">
        <v>0</v>
      </c>
      <c r="AU25">
        <v>48.3</v>
      </c>
      <c r="AV25">
        <v>193.2</v>
      </c>
      <c r="AW25">
        <v>96.6</v>
      </c>
      <c r="AX25">
        <v>0</v>
      </c>
      <c r="AY25">
        <v>48.3</v>
      </c>
      <c r="AZ25">
        <v>0</v>
      </c>
      <c r="BA25">
        <v>32.93</v>
      </c>
      <c r="BB25">
        <v>0.48</v>
      </c>
      <c r="BC25">
        <v>130.41</v>
      </c>
      <c r="BD25">
        <v>0.88</v>
      </c>
      <c r="BE25">
        <v>0.52</v>
      </c>
      <c r="BF25">
        <v>168.76</v>
      </c>
      <c r="BG25">
        <v>1.59</v>
      </c>
      <c r="BH25">
        <v>183.54</v>
      </c>
      <c r="BI25">
        <v>1.93</v>
      </c>
      <c r="BJ25">
        <v>0</v>
      </c>
      <c r="BK25">
        <v>73.42</v>
      </c>
      <c r="BL25">
        <v>24.15</v>
      </c>
      <c r="BM25">
        <v>57.96</v>
      </c>
      <c r="BN25">
        <v>0</v>
      </c>
      <c r="BO25">
        <v>0</v>
      </c>
      <c r="BP25">
        <v>0.88</v>
      </c>
      <c r="BQ25">
        <v>32.93</v>
      </c>
      <c r="BR25">
        <v>6.76</v>
      </c>
      <c r="BS25">
        <v>10.97</v>
      </c>
      <c r="BT25">
        <v>0</v>
      </c>
      <c r="BU25">
        <v>0</v>
      </c>
      <c r="BV25">
        <v>0.53</v>
      </c>
      <c r="BW25">
        <v>48.3</v>
      </c>
      <c r="BX25">
        <v>24.15</v>
      </c>
      <c r="BY25">
        <v>24.15</v>
      </c>
      <c r="BZ25">
        <v>12.72</v>
      </c>
      <c r="CA25">
        <v>48.3</v>
      </c>
      <c r="CB25">
        <v>24.15</v>
      </c>
      <c r="CC25">
        <v>0</v>
      </c>
      <c r="CD25">
        <v>24.15</v>
      </c>
      <c r="CE25">
        <v>24.15</v>
      </c>
      <c r="CF25">
        <v>38.64</v>
      </c>
      <c r="CG25">
        <v>0</v>
      </c>
      <c r="CH25">
        <v>48.3</v>
      </c>
      <c r="CI25">
        <v>0</v>
      </c>
      <c r="CJ25">
        <v>0</v>
      </c>
      <c r="CK25">
        <v>67.62</v>
      </c>
      <c r="CL25">
        <v>21.78</v>
      </c>
      <c r="CM25">
        <v>0</v>
      </c>
    </row>
    <row r="26" spans="1:91">
      <c r="A26" t="s">
        <v>253</v>
      </c>
      <c r="G26" t="s">
        <v>68</v>
      </c>
      <c r="H26" s="73">
        <v>927.71999999999969</v>
      </c>
      <c r="I26" s="46">
        <v>442.88</v>
      </c>
      <c r="J26" s="46">
        <v>819.92</v>
      </c>
      <c r="K26" s="46">
        <v>131.54</v>
      </c>
      <c r="L26" s="46">
        <v>3.86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13.52</v>
      </c>
      <c r="X26">
        <v>48.67</v>
      </c>
      <c r="Y26">
        <v>0</v>
      </c>
      <c r="Z26">
        <v>0</v>
      </c>
      <c r="AA26">
        <v>96.6</v>
      </c>
      <c r="AB26">
        <v>0.98</v>
      </c>
      <c r="AC26">
        <v>24.15</v>
      </c>
      <c r="AD26">
        <v>0.68</v>
      </c>
      <c r="AE26">
        <v>144.9</v>
      </c>
      <c r="AF26">
        <v>0.35</v>
      </c>
      <c r="AG26">
        <v>0</v>
      </c>
      <c r="AH26">
        <v>11.74</v>
      </c>
      <c r="AI26">
        <v>32.93</v>
      </c>
      <c r="AJ26">
        <v>0</v>
      </c>
      <c r="AK26">
        <v>0</v>
      </c>
      <c r="AL26">
        <v>48.3</v>
      </c>
      <c r="AM26">
        <v>72.45</v>
      </c>
      <c r="AN26">
        <v>90.8</v>
      </c>
      <c r="AO26">
        <v>84.22</v>
      </c>
      <c r="AP26">
        <v>1.93</v>
      </c>
      <c r="AQ26">
        <v>66.84</v>
      </c>
      <c r="AR26">
        <v>0.61</v>
      </c>
      <c r="AS26">
        <v>64.8</v>
      </c>
      <c r="AT26">
        <v>0</v>
      </c>
      <c r="AU26">
        <v>48.3</v>
      </c>
      <c r="AV26">
        <v>193.2</v>
      </c>
      <c r="AW26">
        <v>96.6</v>
      </c>
      <c r="AX26">
        <v>0</v>
      </c>
      <c r="AY26">
        <v>48.3</v>
      </c>
      <c r="AZ26">
        <v>0</v>
      </c>
      <c r="BA26">
        <v>32.93</v>
      </c>
      <c r="BB26">
        <v>0.48</v>
      </c>
      <c r="BC26">
        <v>130.41</v>
      </c>
      <c r="BD26">
        <v>0.88</v>
      </c>
      <c r="BE26">
        <v>0.52</v>
      </c>
      <c r="BF26">
        <v>168.76</v>
      </c>
      <c r="BG26">
        <v>1.59</v>
      </c>
      <c r="BH26">
        <v>183.54</v>
      </c>
      <c r="BI26">
        <v>1.93</v>
      </c>
      <c r="BJ26">
        <v>0</v>
      </c>
      <c r="BK26">
        <v>73.42</v>
      </c>
      <c r="BL26">
        <v>24.15</v>
      </c>
      <c r="BM26">
        <v>57.96</v>
      </c>
      <c r="BN26">
        <v>0</v>
      </c>
      <c r="BO26">
        <v>0</v>
      </c>
      <c r="BP26">
        <v>0.88</v>
      </c>
      <c r="BQ26">
        <v>32.93</v>
      </c>
      <c r="BR26">
        <v>6.76</v>
      </c>
      <c r="BS26">
        <v>10.97</v>
      </c>
      <c r="BT26">
        <v>0</v>
      </c>
      <c r="BU26">
        <v>0</v>
      </c>
      <c r="BV26">
        <v>0.53</v>
      </c>
      <c r="BW26">
        <v>48.3</v>
      </c>
      <c r="BX26">
        <v>24.15</v>
      </c>
      <c r="BY26">
        <v>24.15</v>
      </c>
      <c r="BZ26">
        <v>12.72</v>
      </c>
      <c r="CA26">
        <v>48.3</v>
      </c>
      <c r="CB26">
        <v>24.15</v>
      </c>
      <c r="CC26">
        <v>0</v>
      </c>
      <c r="CD26">
        <v>24.15</v>
      </c>
      <c r="CE26">
        <v>24.15</v>
      </c>
      <c r="CF26">
        <v>38.64</v>
      </c>
      <c r="CG26">
        <v>0</v>
      </c>
      <c r="CH26">
        <v>48.3</v>
      </c>
      <c r="CI26">
        <v>0</v>
      </c>
      <c r="CJ26">
        <v>0</v>
      </c>
      <c r="CK26">
        <v>67.62</v>
      </c>
      <c r="CL26">
        <v>21.78</v>
      </c>
      <c r="CM26">
        <v>0</v>
      </c>
    </row>
    <row r="27" spans="1:91">
      <c r="A27" t="s">
        <v>254</v>
      </c>
      <c r="G27" t="s">
        <v>69</v>
      </c>
      <c r="H27" s="73">
        <v>695.60999999999979</v>
      </c>
      <c r="I27" s="46">
        <v>345.91999999999996</v>
      </c>
      <c r="J27" s="46">
        <v>780.36</v>
      </c>
      <c r="K27" s="46">
        <v>114.71000000000001</v>
      </c>
      <c r="L27" s="46">
        <v>3.86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0</v>
      </c>
      <c r="X27">
        <v>41.2</v>
      </c>
      <c r="Y27">
        <v>0</v>
      </c>
      <c r="Z27">
        <v>0</v>
      </c>
      <c r="AA27">
        <v>81.78</v>
      </c>
      <c r="AB27">
        <v>0.98</v>
      </c>
      <c r="AC27">
        <v>20.45</v>
      </c>
      <c r="AD27">
        <v>0.68</v>
      </c>
      <c r="AE27">
        <v>0</v>
      </c>
      <c r="AF27">
        <v>0.35</v>
      </c>
      <c r="AG27">
        <v>0</v>
      </c>
      <c r="AH27">
        <v>9.94</v>
      </c>
      <c r="AI27">
        <v>27.88</v>
      </c>
      <c r="AJ27">
        <v>0</v>
      </c>
      <c r="AK27">
        <v>0</v>
      </c>
      <c r="AL27">
        <v>0</v>
      </c>
      <c r="AM27">
        <v>61.34</v>
      </c>
      <c r="AN27">
        <v>76.87</v>
      </c>
      <c r="AO27">
        <v>84.22</v>
      </c>
      <c r="AP27">
        <v>1.93</v>
      </c>
      <c r="AQ27">
        <v>66.84</v>
      </c>
      <c r="AR27">
        <v>0.61</v>
      </c>
      <c r="AS27">
        <v>54.86</v>
      </c>
      <c r="AT27">
        <v>0</v>
      </c>
      <c r="AU27">
        <v>0</v>
      </c>
      <c r="AV27">
        <v>163.56</v>
      </c>
      <c r="AW27">
        <v>96.6</v>
      </c>
      <c r="AX27">
        <v>0</v>
      </c>
      <c r="AY27">
        <v>40.89</v>
      </c>
      <c r="AZ27">
        <v>0</v>
      </c>
      <c r="BA27">
        <v>27.88</v>
      </c>
      <c r="BB27">
        <v>0.48</v>
      </c>
      <c r="BC27">
        <v>130.41</v>
      </c>
      <c r="BD27">
        <v>0.88</v>
      </c>
      <c r="BE27">
        <v>0.52</v>
      </c>
      <c r="BF27">
        <v>166.32</v>
      </c>
      <c r="BG27">
        <v>1.59</v>
      </c>
      <c r="BH27">
        <v>183.54</v>
      </c>
      <c r="BI27">
        <v>1.93</v>
      </c>
      <c r="BJ27">
        <v>0</v>
      </c>
      <c r="BK27">
        <v>62.15</v>
      </c>
      <c r="BL27">
        <v>24.15</v>
      </c>
      <c r="BM27">
        <v>57.96</v>
      </c>
      <c r="BN27">
        <v>0</v>
      </c>
      <c r="BO27">
        <v>0</v>
      </c>
      <c r="BP27">
        <v>0.88</v>
      </c>
      <c r="BQ27">
        <v>27.88</v>
      </c>
      <c r="BR27">
        <v>6.76</v>
      </c>
      <c r="BS27">
        <v>9.2899999999999991</v>
      </c>
      <c r="BT27">
        <v>0</v>
      </c>
      <c r="BU27">
        <v>0</v>
      </c>
      <c r="BV27">
        <v>0.53</v>
      </c>
      <c r="BW27">
        <v>48.3</v>
      </c>
      <c r="BX27">
        <v>24.15</v>
      </c>
      <c r="BY27">
        <v>24.15</v>
      </c>
      <c r="BZ27">
        <v>12.64</v>
      </c>
      <c r="CA27">
        <v>48.3</v>
      </c>
      <c r="CB27">
        <v>24.15</v>
      </c>
      <c r="CC27">
        <v>0</v>
      </c>
      <c r="CD27">
        <v>24.15</v>
      </c>
      <c r="CE27">
        <v>24.15</v>
      </c>
      <c r="CF27">
        <v>38.64</v>
      </c>
      <c r="CG27">
        <v>0</v>
      </c>
      <c r="CH27">
        <v>48.3</v>
      </c>
      <c r="CI27">
        <v>0</v>
      </c>
      <c r="CJ27">
        <v>0</v>
      </c>
      <c r="CK27">
        <v>67.62</v>
      </c>
      <c r="CL27">
        <v>21.78</v>
      </c>
      <c r="CM27">
        <v>0</v>
      </c>
    </row>
    <row r="28" spans="1:91">
      <c r="A28" t="s">
        <v>255</v>
      </c>
      <c r="G28" t="s">
        <v>70</v>
      </c>
      <c r="H28" s="73">
        <v>709.0899999999998</v>
      </c>
      <c r="I28" s="46">
        <v>358.11</v>
      </c>
      <c r="J28" s="46">
        <v>793.21</v>
      </c>
      <c r="K28" s="46">
        <v>120.54</v>
      </c>
      <c r="L28" s="46">
        <v>4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0</v>
      </c>
      <c r="X28">
        <v>43.79</v>
      </c>
      <c r="Y28">
        <v>0</v>
      </c>
      <c r="Z28">
        <v>0</v>
      </c>
      <c r="AA28">
        <v>86.92</v>
      </c>
      <c r="AB28">
        <v>0.98</v>
      </c>
      <c r="AC28">
        <v>21.73</v>
      </c>
      <c r="AD28">
        <v>0.68</v>
      </c>
      <c r="AE28">
        <v>0</v>
      </c>
      <c r="AF28">
        <v>0.35</v>
      </c>
      <c r="AG28">
        <v>0</v>
      </c>
      <c r="AH28">
        <v>10.56</v>
      </c>
      <c r="AI28">
        <v>29.63</v>
      </c>
      <c r="AJ28">
        <v>0</v>
      </c>
      <c r="AK28">
        <v>0</v>
      </c>
      <c r="AL28">
        <v>0</v>
      </c>
      <c r="AM28">
        <v>65.19</v>
      </c>
      <c r="AN28">
        <v>81.7</v>
      </c>
      <c r="AO28">
        <v>84.22</v>
      </c>
      <c r="AP28">
        <v>1.93</v>
      </c>
      <c r="AQ28">
        <v>66.84</v>
      </c>
      <c r="AR28">
        <v>0.61</v>
      </c>
      <c r="AS28">
        <v>58.31</v>
      </c>
      <c r="AT28">
        <v>0</v>
      </c>
      <c r="AU28">
        <v>0</v>
      </c>
      <c r="AV28">
        <v>173.83</v>
      </c>
      <c r="AW28">
        <v>96.6</v>
      </c>
      <c r="AX28">
        <v>0</v>
      </c>
      <c r="AY28">
        <v>43.46</v>
      </c>
      <c r="AZ28">
        <v>0</v>
      </c>
      <c r="BA28">
        <v>29.63</v>
      </c>
      <c r="BB28">
        <v>0.48</v>
      </c>
      <c r="BC28">
        <v>130.41</v>
      </c>
      <c r="BD28">
        <v>0.88</v>
      </c>
      <c r="BE28">
        <v>0.52</v>
      </c>
      <c r="BF28">
        <v>166.33</v>
      </c>
      <c r="BG28">
        <v>1.59</v>
      </c>
      <c r="BH28">
        <v>183.54</v>
      </c>
      <c r="BI28">
        <v>1.93</v>
      </c>
      <c r="BJ28">
        <v>0.14000000000000001</v>
      </c>
      <c r="BK28">
        <v>66.06</v>
      </c>
      <c r="BL28">
        <v>24.15</v>
      </c>
      <c r="BM28">
        <v>57.96</v>
      </c>
      <c r="BN28">
        <v>0</v>
      </c>
      <c r="BO28">
        <v>0</v>
      </c>
      <c r="BP28">
        <v>0.88</v>
      </c>
      <c r="BQ28">
        <v>29.63</v>
      </c>
      <c r="BR28">
        <v>6.76</v>
      </c>
      <c r="BS28">
        <v>9.8699999999999992</v>
      </c>
      <c r="BT28">
        <v>0</v>
      </c>
      <c r="BU28">
        <v>0</v>
      </c>
      <c r="BV28">
        <v>0.53</v>
      </c>
      <c r="BW28">
        <v>48.3</v>
      </c>
      <c r="BX28">
        <v>24.15</v>
      </c>
      <c r="BY28">
        <v>24.15</v>
      </c>
      <c r="BZ28">
        <v>12.64</v>
      </c>
      <c r="CA28">
        <v>48.3</v>
      </c>
      <c r="CB28">
        <v>24.15</v>
      </c>
      <c r="CC28">
        <v>0</v>
      </c>
      <c r="CD28">
        <v>24.15</v>
      </c>
      <c r="CE28">
        <v>24.15</v>
      </c>
      <c r="CF28">
        <v>38.64</v>
      </c>
      <c r="CG28">
        <v>0</v>
      </c>
      <c r="CH28">
        <v>48.3</v>
      </c>
      <c r="CI28">
        <v>0</v>
      </c>
      <c r="CJ28">
        <v>0</v>
      </c>
      <c r="CK28">
        <v>67.62</v>
      </c>
      <c r="CL28">
        <v>21.78</v>
      </c>
      <c r="CM28">
        <v>0</v>
      </c>
    </row>
    <row r="29" spans="1:91">
      <c r="A29" t="s">
        <v>263</v>
      </c>
      <c r="G29" t="s">
        <v>71</v>
      </c>
      <c r="H29" s="73">
        <v>730.16999999999985</v>
      </c>
      <c r="I29" s="46">
        <v>377.14</v>
      </c>
      <c r="J29" s="46">
        <v>813.21999999999991</v>
      </c>
      <c r="K29" s="46">
        <v>129.67999999999998</v>
      </c>
      <c r="L29" s="46">
        <v>4.2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0</v>
      </c>
      <c r="X29">
        <v>47.84</v>
      </c>
      <c r="Y29">
        <v>0</v>
      </c>
      <c r="Z29">
        <v>0</v>
      </c>
      <c r="AA29">
        <v>94.95</v>
      </c>
      <c r="AB29">
        <v>0.98</v>
      </c>
      <c r="AC29">
        <v>23.73</v>
      </c>
      <c r="AD29">
        <v>0.68</v>
      </c>
      <c r="AE29">
        <v>0</v>
      </c>
      <c r="AF29">
        <v>0.35</v>
      </c>
      <c r="AG29">
        <v>0</v>
      </c>
      <c r="AH29">
        <v>11.53</v>
      </c>
      <c r="AI29">
        <v>32.369999999999997</v>
      </c>
      <c r="AJ29">
        <v>0</v>
      </c>
      <c r="AK29">
        <v>0</v>
      </c>
      <c r="AL29">
        <v>0</v>
      </c>
      <c r="AM29">
        <v>71.2</v>
      </c>
      <c r="AN29">
        <v>89.25</v>
      </c>
      <c r="AO29">
        <v>84.22</v>
      </c>
      <c r="AP29">
        <v>1.93</v>
      </c>
      <c r="AQ29">
        <v>66.84</v>
      </c>
      <c r="AR29">
        <v>0.61</v>
      </c>
      <c r="AS29">
        <v>63.69</v>
      </c>
      <c r="AT29">
        <v>0</v>
      </c>
      <c r="AU29">
        <v>0</v>
      </c>
      <c r="AV29">
        <v>189.89</v>
      </c>
      <c r="AW29">
        <v>96.6</v>
      </c>
      <c r="AX29">
        <v>0</v>
      </c>
      <c r="AY29">
        <v>47.47</v>
      </c>
      <c r="AZ29">
        <v>0</v>
      </c>
      <c r="BA29">
        <v>32.369999999999997</v>
      </c>
      <c r="BB29">
        <v>0.48</v>
      </c>
      <c r="BC29">
        <v>130.41</v>
      </c>
      <c r="BD29">
        <v>0.88</v>
      </c>
      <c r="BE29">
        <v>0.52</v>
      </c>
      <c r="BF29">
        <v>166.29</v>
      </c>
      <c r="BG29">
        <v>1.59</v>
      </c>
      <c r="BH29">
        <v>183.54</v>
      </c>
      <c r="BI29">
        <v>1.93</v>
      </c>
      <c r="BJ29">
        <v>0.34</v>
      </c>
      <c r="BK29">
        <v>72.16</v>
      </c>
      <c r="BL29">
        <v>24.15</v>
      </c>
      <c r="BM29">
        <v>57.96</v>
      </c>
      <c r="BN29">
        <v>0</v>
      </c>
      <c r="BO29">
        <v>0</v>
      </c>
      <c r="BP29">
        <v>0.88</v>
      </c>
      <c r="BQ29">
        <v>32.369999999999997</v>
      </c>
      <c r="BR29">
        <v>6.76</v>
      </c>
      <c r="BS29">
        <v>10.79</v>
      </c>
      <c r="BT29">
        <v>0</v>
      </c>
      <c r="BU29">
        <v>0</v>
      </c>
      <c r="BV29">
        <v>0.53</v>
      </c>
      <c r="BW29">
        <v>48.3</v>
      </c>
      <c r="BX29">
        <v>24.15</v>
      </c>
      <c r="BY29">
        <v>24.15</v>
      </c>
      <c r="BZ29">
        <v>12.64</v>
      </c>
      <c r="CA29">
        <v>48.3</v>
      </c>
      <c r="CB29">
        <v>24.15</v>
      </c>
      <c r="CC29">
        <v>0</v>
      </c>
      <c r="CD29">
        <v>24.15</v>
      </c>
      <c r="CE29">
        <v>24.15</v>
      </c>
      <c r="CF29">
        <v>38.64</v>
      </c>
      <c r="CG29">
        <v>0</v>
      </c>
      <c r="CH29">
        <v>48.3</v>
      </c>
      <c r="CI29">
        <v>0</v>
      </c>
      <c r="CJ29">
        <v>0</v>
      </c>
      <c r="CK29">
        <v>67.62</v>
      </c>
      <c r="CL29">
        <v>21.78</v>
      </c>
      <c r="CM29">
        <v>0</v>
      </c>
    </row>
    <row r="30" spans="1:91">
      <c r="A30" t="s">
        <v>264</v>
      </c>
      <c r="G30" t="s">
        <v>72</v>
      </c>
      <c r="H30" s="73">
        <v>734.51999999999987</v>
      </c>
      <c r="I30" s="46">
        <v>381.06</v>
      </c>
      <c r="J30" s="46">
        <v>720.8</v>
      </c>
      <c r="K30" s="46">
        <v>131.54</v>
      </c>
      <c r="L30" s="46">
        <v>4.25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0</v>
      </c>
      <c r="X30">
        <v>48.67</v>
      </c>
      <c r="Y30">
        <v>0</v>
      </c>
      <c r="Z30">
        <v>0</v>
      </c>
      <c r="AA30">
        <v>96.6</v>
      </c>
      <c r="AB30">
        <v>0.98</v>
      </c>
      <c r="AC30">
        <v>24.15</v>
      </c>
      <c r="AD30">
        <v>0.68</v>
      </c>
      <c r="AE30">
        <v>0</v>
      </c>
      <c r="AF30">
        <v>0.35</v>
      </c>
      <c r="AG30">
        <v>0</v>
      </c>
      <c r="AH30">
        <v>11.74</v>
      </c>
      <c r="AI30">
        <v>32.93</v>
      </c>
      <c r="AJ30">
        <v>0</v>
      </c>
      <c r="AK30">
        <v>0</v>
      </c>
      <c r="AL30">
        <v>0</v>
      </c>
      <c r="AM30">
        <v>72.45</v>
      </c>
      <c r="AN30">
        <v>90.8</v>
      </c>
      <c r="AO30">
        <v>84.22</v>
      </c>
      <c r="AP30">
        <v>1.93</v>
      </c>
      <c r="AQ30">
        <v>66.84</v>
      </c>
      <c r="AR30">
        <v>0.61</v>
      </c>
      <c r="AS30">
        <v>64.8</v>
      </c>
      <c r="AT30">
        <v>0</v>
      </c>
      <c r="AU30">
        <v>0</v>
      </c>
      <c r="AV30">
        <v>193.2</v>
      </c>
      <c r="AW30">
        <v>96.6</v>
      </c>
      <c r="AX30">
        <v>0</v>
      </c>
      <c r="AY30">
        <v>48.3</v>
      </c>
      <c r="AZ30">
        <v>0</v>
      </c>
      <c r="BA30">
        <v>32.93</v>
      </c>
      <c r="BB30">
        <v>0.48</v>
      </c>
      <c r="BC30">
        <v>130.41</v>
      </c>
      <c r="BD30">
        <v>0.88</v>
      </c>
      <c r="BE30">
        <v>0.52</v>
      </c>
      <c r="BF30">
        <v>69.72</v>
      </c>
      <c r="BG30">
        <v>1.59</v>
      </c>
      <c r="BH30">
        <v>183.54</v>
      </c>
      <c r="BI30">
        <v>1.93</v>
      </c>
      <c r="BJ30">
        <v>0.39</v>
      </c>
      <c r="BK30">
        <v>73.42</v>
      </c>
      <c r="BL30">
        <v>24.15</v>
      </c>
      <c r="BM30">
        <v>57.96</v>
      </c>
      <c r="BN30">
        <v>0</v>
      </c>
      <c r="BO30">
        <v>0</v>
      </c>
      <c r="BP30">
        <v>0.88</v>
      </c>
      <c r="BQ30">
        <v>32.93</v>
      </c>
      <c r="BR30">
        <v>6.76</v>
      </c>
      <c r="BS30">
        <v>10.97</v>
      </c>
      <c r="BT30">
        <v>0</v>
      </c>
      <c r="BU30">
        <v>0</v>
      </c>
      <c r="BV30">
        <v>0.53</v>
      </c>
      <c r="BW30">
        <v>48.3</v>
      </c>
      <c r="BX30">
        <v>24.15</v>
      </c>
      <c r="BY30">
        <v>24.15</v>
      </c>
      <c r="BZ30">
        <v>12.64</v>
      </c>
      <c r="CA30">
        <v>48.3</v>
      </c>
      <c r="CB30">
        <v>24.15</v>
      </c>
      <c r="CC30">
        <v>0</v>
      </c>
      <c r="CD30">
        <v>24.15</v>
      </c>
      <c r="CE30">
        <v>24.15</v>
      </c>
      <c r="CF30">
        <v>38.64</v>
      </c>
      <c r="CG30">
        <v>0</v>
      </c>
      <c r="CH30">
        <v>48.3</v>
      </c>
      <c r="CI30">
        <v>0</v>
      </c>
      <c r="CJ30">
        <v>0</v>
      </c>
      <c r="CK30">
        <v>67.62</v>
      </c>
      <c r="CL30">
        <v>21.78</v>
      </c>
      <c r="CM30">
        <v>0</v>
      </c>
    </row>
    <row r="31" spans="1:91">
      <c r="A31" t="s">
        <v>274</v>
      </c>
      <c r="G31" t="s">
        <v>73</v>
      </c>
      <c r="H31" s="73">
        <v>734.66999999999985</v>
      </c>
      <c r="I31" s="46">
        <v>381.06</v>
      </c>
      <c r="J31" s="46">
        <v>819.7399999999999</v>
      </c>
      <c r="K31" s="46">
        <v>131.54</v>
      </c>
      <c r="L31" s="46">
        <v>4.99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0</v>
      </c>
      <c r="X31">
        <v>48.67</v>
      </c>
      <c r="Y31">
        <v>0</v>
      </c>
      <c r="Z31">
        <v>0</v>
      </c>
      <c r="AA31">
        <v>96.6</v>
      </c>
      <c r="AB31">
        <v>0.98</v>
      </c>
      <c r="AC31">
        <v>24.15</v>
      </c>
      <c r="AD31">
        <v>0.68</v>
      </c>
      <c r="AE31">
        <v>0</v>
      </c>
      <c r="AF31">
        <v>0.35</v>
      </c>
      <c r="AG31">
        <v>0</v>
      </c>
      <c r="AH31">
        <v>11.74</v>
      </c>
      <c r="AI31">
        <v>32.93</v>
      </c>
      <c r="AJ31">
        <v>0</v>
      </c>
      <c r="AK31">
        <v>0</v>
      </c>
      <c r="AL31">
        <v>0</v>
      </c>
      <c r="AM31">
        <v>72.45</v>
      </c>
      <c r="AN31">
        <v>90.8</v>
      </c>
      <c r="AO31">
        <v>84.22</v>
      </c>
      <c r="AP31">
        <v>1.93</v>
      </c>
      <c r="AQ31">
        <v>66.84</v>
      </c>
      <c r="AR31">
        <v>0.61</v>
      </c>
      <c r="AS31">
        <v>64.8</v>
      </c>
      <c r="AT31">
        <v>0</v>
      </c>
      <c r="AU31">
        <v>0</v>
      </c>
      <c r="AV31">
        <v>193.2</v>
      </c>
      <c r="AW31">
        <v>96.6</v>
      </c>
      <c r="AX31">
        <v>0</v>
      </c>
      <c r="AY31">
        <v>48.3</v>
      </c>
      <c r="AZ31">
        <v>0</v>
      </c>
      <c r="BA31">
        <v>32.93</v>
      </c>
      <c r="BB31">
        <v>0.48</v>
      </c>
      <c r="BC31">
        <v>130.41</v>
      </c>
      <c r="BD31">
        <v>0.88</v>
      </c>
      <c r="BE31">
        <v>0.52</v>
      </c>
      <c r="BF31">
        <v>168.76</v>
      </c>
      <c r="BG31">
        <v>1.59</v>
      </c>
      <c r="BH31">
        <v>183.54</v>
      </c>
      <c r="BI31">
        <v>1.93</v>
      </c>
      <c r="BJ31">
        <v>1.1299999999999999</v>
      </c>
      <c r="BK31">
        <v>73.42</v>
      </c>
      <c r="BL31">
        <v>24.15</v>
      </c>
      <c r="BM31">
        <v>57.96</v>
      </c>
      <c r="BN31">
        <v>0</v>
      </c>
      <c r="BO31">
        <v>0</v>
      </c>
      <c r="BP31">
        <v>0.88</v>
      </c>
      <c r="BQ31">
        <v>32.93</v>
      </c>
      <c r="BR31">
        <v>6.76</v>
      </c>
      <c r="BS31">
        <v>10.97</v>
      </c>
      <c r="BT31">
        <v>0</v>
      </c>
      <c r="BU31">
        <v>0</v>
      </c>
      <c r="BV31">
        <v>0.68</v>
      </c>
      <c r="BW31">
        <v>48.3</v>
      </c>
      <c r="BX31">
        <v>24.15</v>
      </c>
      <c r="BY31">
        <v>24.15</v>
      </c>
      <c r="BZ31">
        <v>12.54</v>
      </c>
      <c r="CA31">
        <v>48.3</v>
      </c>
      <c r="CB31">
        <v>24.15</v>
      </c>
      <c r="CC31">
        <v>0</v>
      </c>
      <c r="CD31">
        <v>24.15</v>
      </c>
      <c r="CE31">
        <v>24.15</v>
      </c>
      <c r="CF31">
        <v>38.64</v>
      </c>
      <c r="CG31">
        <v>0</v>
      </c>
      <c r="CH31">
        <v>48.3</v>
      </c>
      <c r="CI31">
        <v>0</v>
      </c>
      <c r="CJ31">
        <v>0</v>
      </c>
      <c r="CK31">
        <v>67.62</v>
      </c>
      <c r="CL31">
        <v>21.78</v>
      </c>
      <c r="CM31">
        <v>0</v>
      </c>
    </row>
    <row r="32" spans="1:91">
      <c r="A32" t="s">
        <v>275</v>
      </c>
      <c r="G32" t="s">
        <v>74</v>
      </c>
      <c r="H32" s="73">
        <v>741.00999999999976</v>
      </c>
      <c r="I32" s="46">
        <v>381.06</v>
      </c>
      <c r="J32" s="46">
        <v>819.7399999999999</v>
      </c>
      <c r="K32" s="46">
        <v>131.54</v>
      </c>
      <c r="L32" s="46">
        <v>5.37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0</v>
      </c>
      <c r="X32">
        <v>48.67</v>
      </c>
      <c r="Y32">
        <v>0</v>
      </c>
      <c r="Z32">
        <v>0</v>
      </c>
      <c r="AA32">
        <v>96.6</v>
      </c>
      <c r="AB32">
        <v>0.98</v>
      </c>
      <c r="AC32">
        <v>24.15</v>
      </c>
      <c r="AD32">
        <v>0.68</v>
      </c>
      <c r="AE32">
        <v>0</v>
      </c>
      <c r="AF32">
        <v>0.35</v>
      </c>
      <c r="AG32">
        <v>0</v>
      </c>
      <c r="AH32">
        <v>11.74</v>
      </c>
      <c r="AI32">
        <v>32.93</v>
      </c>
      <c r="AJ32">
        <v>0</v>
      </c>
      <c r="AK32">
        <v>0</v>
      </c>
      <c r="AL32">
        <v>0</v>
      </c>
      <c r="AM32">
        <v>72.45</v>
      </c>
      <c r="AN32">
        <v>90.8</v>
      </c>
      <c r="AO32">
        <v>84.22</v>
      </c>
      <c r="AP32">
        <v>1.93</v>
      </c>
      <c r="AQ32">
        <v>66.84</v>
      </c>
      <c r="AR32">
        <v>0.61</v>
      </c>
      <c r="AS32">
        <v>64.8</v>
      </c>
      <c r="AT32">
        <v>0</v>
      </c>
      <c r="AU32">
        <v>6.34</v>
      </c>
      <c r="AV32">
        <v>193.2</v>
      </c>
      <c r="AW32">
        <v>96.6</v>
      </c>
      <c r="AX32">
        <v>0</v>
      </c>
      <c r="AY32">
        <v>48.3</v>
      </c>
      <c r="AZ32">
        <v>0</v>
      </c>
      <c r="BA32">
        <v>32.93</v>
      </c>
      <c r="BB32">
        <v>0.48</v>
      </c>
      <c r="BC32">
        <v>130.41</v>
      </c>
      <c r="BD32">
        <v>0.88</v>
      </c>
      <c r="BE32">
        <v>0.52</v>
      </c>
      <c r="BF32">
        <v>168.76</v>
      </c>
      <c r="BG32">
        <v>1.59</v>
      </c>
      <c r="BH32">
        <v>183.54</v>
      </c>
      <c r="BI32">
        <v>1.93</v>
      </c>
      <c r="BJ32">
        <v>1.51</v>
      </c>
      <c r="BK32">
        <v>73.42</v>
      </c>
      <c r="BL32">
        <v>24.15</v>
      </c>
      <c r="BM32">
        <v>57.96</v>
      </c>
      <c r="BN32">
        <v>0</v>
      </c>
      <c r="BO32">
        <v>0</v>
      </c>
      <c r="BP32">
        <v>0.88</v>
      </c>
      <c r="BQ32">
        <v>32.93</v>
      </c>
      <c r="BR32">
        <v>6.76</v>
      </c>
      <c r="BS32">
        <v>10.97</v>
      </c>
      <c r="BT32">
        <v>0</v>
      </c>
      <c r="BU32">
        <v>0</v>
      </c>
      <c r="BV32">
        <v>0.68</v>
      </c>
      <c r="BW32">
        <v>48.3</v>
      </c>
      <c r="BX32">
        <v>24.15</v>
      </c>
      <c r="BY32">
        <v>24.15</v>
      </c>
      <c r="BZ32">
        <v>12.54</v>
      </c>
      <c r="CA32">
        <v>48.3</v>
      </c>
      <c r="CB32">
        <v>24.15</v>
      </c>
      <c r="CC32">
        <v>0</v>
      </c>
      <c r="CD32">
        <v>24.15</v>
      </c>
      <c r="CE32">
        <v>24.15</v>
      </c>
      <c r="CF32">
        <v>38.64</v>
      </c>
      <c r="CG32">
        <v>0</v>
      </c>
      <c r="CH32">
        <v>48.3</v>
      </c>
      <c r="CI32">
        <v>0</v>
      </c>
      <c r="CJ32">
        <v>0</v>
      </c>
      <c r="CK32">
        <v>67.62</v>
      </c>
      <c r="CL32">
        <v>21.78</v>
      </c>
      <c r="CM32">
        <v>0</v>
      </c>
    </row>
    <row r="33" spans="1:91">
      <c r="A33" t="s">
        <v>276</v>
      </c>
      <c r="G33" t="s">
        <v>75</v>
      </c>
      <c r="H33" s="73">
        <v>782.9699999999998</v>
      </c>
      <c r="I33" s="46">
        <v>381.06</v>
      </c>
      <c r="J33" s="46">
        <v>819.7399999999999</v>
      </c>
      <c r="K33" s="46">
        <v>131.54</v>
      </c>
      <c r="L33" s="46">
        <v>6.2799999999999994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0</v>
      </c>
      <c r="X33">
        <v>48.67</v>
      </c>
      <c r="Y33">
        <v>0</v>
      </c>
      <c r="Z33">
        <v>0</v>
      </c>
      <c r="AA33">
        <v>96.6</v>
      </c>
      <c r="AB33">
        <v>0.98</v>
      </c>
      <c r="AC33">
        <v>24.15</v>
      </c>
      <c r="AD33">
        <v>0.68</v>
      </c>
      <c r="AE33">
        <v>0</v>
      </c>
      <c r="AF33">
        <v>0.35</v>
      </c>
      <c r="AG33">
        <v>0</v>
      </c>
      <c r="AH33">
        <v>11.74</v>
      </c>
      <c r="AI33">
        <v>32.93</v>
      </c>
      <c r="AJ33">
        <v>0</v>
      </c>
      <c r="AK33">
        <v>0</v>
      </c>
      <c r="AL33">
        <v>0</v>
      </c>
      <c r="AM33">
        <v>72.45</v>
      </c>
      <c r="AN33">
        <v>90.8</v>
      </c>
      <c r="AO33">
        <v>84.22</v>
      </c>
      <c r="AP33">
        <v>1.93</v>
      </c>
      <c r="AQ33">
        <v>66.84</v>
      </c>
      <c r="AR33">
        <v>0.61</v>
      </c>
      <c r="AS33">
        <v>64.8</v>
      </c>
      <c r="AT33">
        <v>0</v>
      </c>
      <c r="AU33">
        <v>48.3</v>
      </c>
      <c r="AV33">
        <v>193.2</v>
      </c>
      <c r="AW33">
        <v>96.6</v>
      </c>
      <c r="AX33">
        <v>0</v>
      </c>
      <c r="AY33">
        <v>48.3</v>
      </c>
      <c r="AZ33">
        <v>0</v>
      </c>
      <c r="BA33">
        <v>32.93</v>
      </c>
      <c r="BB33">
        <v>0.48</v>
      </c>
      <c r="BC33">
        <v>130.41</v>
      </c>
      <c r="BD33">
        <v>0.88</v>
      </c>
      <c r="BE33">
        <v>0.52</v>
      </c>
      <c r="BF33">
        <v>168.76</v>
      </c>
      <c r="BG33">
        <v>1.59</v>
      </c>
      <c r="BH33">
        <v>183.54</v>
      </c>
      <c r="BI33">
        <v>1.93</v>
      </c>
      <c r="BJ33">
        <v>2.42</v>
      </c>
      <c r="BK33">
        <v>73.42</v>
      </c>
      <c r="BL33">
        <v>24.15</v>
      </c>
      <c r="BM33">
        <v>57.96</v>
      </c>
      <c r="BN33">
        <v>0</v>
      </c>
      <c r="BO33">
        <v>0</v>
      </c>
      <c r="BP33">
        <v>0.88</v>
      </c>
      <c r="BQ33">
        <v>32.93</v>
      </c>
      <c r="BR33">
        <v>6.76</v>
      </c>
      <c r="BS33">
        <v>10.97</v>
      </c>
      <c r="BT33">
        <v>0</v>
      </c>
      <c r="BU33">
        <v>0</v>
      </c>
      <c r="BV33">
        <v>0.68</v>
      </c>
      <c r="BW33">
        <v>48.3</v>
      </c>
      <c r="BX33">
        <v>24.15</v>
      </c>
      <c r="BY33">
        <v>24.15</v>
      </c>
      <c r="BZ33">
        <v>12.54</v>
      </c>
      <c r="CA33">
        <v>48.3</v>
      </c>
      <c r="CB33">
        <v>24.15</v>
      </c>
      <c r="CC33">
        <v>0</v>
      </c>
      <c r="CD33">
        <v>24.15</v>
      </c>
      <c r="CE33">
        <v>24.15</v>
      </c>
      <c r="CF33">
        <v>38.64</v>
      </c>
      <c r="CG33">
        <v>0</v>
      </c>
      <c r="CH33">
        <v>48.3</v>
      </c>
      <c r="CI33">
        <v>0</v>
      </c>
      <c r="CJ33">
        <v>0</v>
      </c>
      <c r="CK33">
        <v>67.62</v>
      </c>
      <c r="CL33">
        <v>21.78</v>
      </c>
      <c r="CM33">
        <v>0</v>
      </c>
    </row>
    <row r="34" spans="1:91">
      <c r="A34" t="s">
        <v>277</v>
      </c>
      <c r="G34" t="s">
        <v>76</v>
      </c>
      <c r="H34" s="73">
        <v>782.9699999999998</v>
      </c>
      <c r="I34" s="46">
        <v>381.06</v>
      </c>
      <c r="J34" s="46">
        <v>819.7399999999999</v>
      </c>
      <c r="K34" s="46">
        <v>131.54</v>
      </c>
      <c r="L34" s="46">
        <v>6.98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0</v>
      </c>
      <c r="X34">
        <v>48.67</v>
      </c>
      <c r="Y34">
        <v>0</v>
      </c>
      <c r="Z34">
        <v>0</v>
      </c>
      <c r="AA34">
        <v>96.6</v>
      </c>
      <c r="AB34">
        <v>0.98</v>
      </c>
      <c r="AC34">
        <v>24.15</v>
      </c>
      <c r="AD34">
        <v>0.68</v>
      </c>
      <c r="AE34">
        <v>0</v>
      </c>
      <c r="AF34">
        <v>0.35</v>
      </c>
      <c r="AG34">
        <v>0</v>
      </c>
      <c r="AH34">
        <v>11.74</v>
      </c>
      <c r="AI34">
        <v>32.93</v>
      </c>
      <c r="AJ34">
        <v>0</v>
      </c>
      <c r="AK34">
        <v>0</v>
      </c>
      <c r="AL34">
        <v>0</v>
      </c>
      <c r="AM34">
        <v>72.45</v>
      </c>
      <c r="AN34">
        <v>90.8</v>
      </c>
      <c r="AO34">
        <v>84.22</v>
      </c>
      <c r="AP34">
        <v>1.93</v>
      </c>
      <c r="AQ34">
        <v>66.84</v>
      </c>
      <c r="AR34">
        <v>0.61</v>
      </c>
      <c r="AS34">
        <v>64.8</v>
      </c>
      <c r="AT34">
        <v>0</v>
      </c>
      <c r="AU34">
        <v>48.3</v>
      </c>
      <c r="AV34">
        <v>193.2</v>
      </c>
      <c r="AW34">
        <v>96.6</v>
      </c>
      <c r="AX34">
        <v>0</v>
      </c>
      <c r="AY34">
        <v>48.3</v>
      </c>
      <c r="AZ34">
        <v>0</v>
      </c>
      <c r="BA34">
        <v>32.93</v>
      </c>
      <c r="BB34">
        <v>0.48</v>
      </c>
      <c r="BC34">
        <v>130.41</v>
      </c>
      <c r="BD34">
        <v>0.88</v>
      </c>
      <c r="BE34">
        <v>0.52</v>
      </c>
      <c r="BF34">
        <v>168.76</v>
      </c>
      <c r="BG34">
        <v>1.59</v>
      </c>
      <c r="BH34">
        <v>183.54</v>
      </c>
      <c r="BI34">
        <v>1.93</v>
      </c>
      <c r="BJ34">
        <v>3.12</v>
      </c>
      <c r="BK34">
        <v>73.42</v>
      </c>
      <c r="BL34">
        <v>24.15</v>
      </c>
      <c r="BM34">
        <v>57.96</v>
      </c>
      <c r="BN34">
        <v>0</v>
      </c>
      <c r="BO34">
        <v>0</v>
      </c>
      <c r="BP34">
        <v>0.88</v>
      </c>
      <c r="BQ34">
        <v>32.93</v>
      </c>
      <c r="BR34">
        <v>6.76</v>
      </c>
      <c r="BS34">
        <v>10.97</v>
      </c>
      <c r="BT34">
        <v>0</v>
      </c>
      <c r="BU34">
        <v>0</v>
      </c>
      <c r="BV34">
        <v>0.68</v>
      </c>
      <c r="BW34">
        <v>48.3</v>
      </c>
      <c r="BX34">
        <v>24.15</v>
      </c>
      <c r="BY34">
        <v>24.15</v>
      </c>
      <c r="BZ34">
        <v>12.54</v>
      </c>
      <c r="CA34">
        <v>48.3</v>
      </c>
      <c r="CB34">
        <v>24.15</v>
      </c>
      <c r="CC34">
        <v>0</v>
      </c>
      <c r="CD34">
        <v>24.15</v>
      </c>
      <c r="CE34">
        <v>24.15</v>
      </c>
      <c r="CF34">
        <v>38.64</v>
      </c>
      <c r="CG34">
        <v>0</v>
      </c>
      <c r="CH34">
        <v>48.3</v>
      </c>
      <c r="CI34">
        <v>0</v>
      </c>
      <c r="CJ34">
        <v>0</v>
      </c>
      <c r="CK34">
        <v>67.62</v>
      </c>
      <c r="CL34">
        <v>21.78</v>
      </c>
      <c r="CM34">
        <v>0</v>
      </c>
    </row>
    <row r="35" spans="1:91">
      <c r="A35" t="s">
        <v>279</v>
      </c>
      <c r="G35" t="s">
        <v>77</v>
      </c>
      <c r="H35" s="73">
        <v>977.78999999999974</v>
      </c>
      <c r="I35" s="46">
        <v>381.06</v>
      </c>
      <c r="J35" s="46">
        <v>819.56</v>
      </c>
      <c r="K35" s="46">
        <v>131.54</v>
      </c>
      <c r="L35" s="46">
        <v>7.22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0</v>
      </c>
      <c r="X35">
        <v>243.2</v>
      </c>
      <c r="Y35">
        <v>0</v>
      </c>
      <c r="Z35">
        <v>0</v>
      </c>
      <c r="AA35">
        <v>96.6</v>
      </c>
      <c r="AB35">
        <v>0.98</v>
      </c>
      <c r="AC35">
        <v>24.15</v>
      </c>
      <c r="AD35">
        <v>0.68</v>
      </c>
      <c r="AE35">
        <v>0</v>
      </c>
      <c r="AF35">
        <v>0.35</v>
      </c>
      <c r="AG35">
        <v>0</v>
      </c>
      <c r="AH35">
        <v>11.74</v>
      </c>
      <c r="AI35">
        <v>32.93</v>
      </c>
      <c r="AJ35">
        <v>0</v>
      </c>
      <c r="AK35">
        <v>0</v>
      </c>
      <c r="AL35">
        <v>0</v>
      </c>
      <c r="AM35">
        <v>72.45</v>
      </c>
      <c r="AN35">
        <v>90.8</v>
      </c>
      <c r="AO35">
        <v>84.22</v>
      </c>
      <c r="AP35">
        <v>1.93</v>
      </c>
      <c r="AQ35">
        <v>66.84</v>
      </c>
      <c r="AR35">
        <v>0.61</v>
      </c>
      <c r="AS35">
        <v>64.8</v>
      </c>
      <c r="AT35">
        <v>0</v>
      </c>
      <c r="AU35">
        <v>48.3</v>
      </c>
      <c r="AV35">
        <v>193.2</v>
      </c>
      <c r="AW35">
        <v>96.6</v>
      </c>
      <c r="AX35">
        <v>0</v>
      </c>
      <c r="AY35">
        <v>48.3</v>
      </c>
      <c r="AZ35">
        <v>0</v>
      </c>
      <c r="BA35">
        <v>32.93</v>
      </c>
      <c r="BB35">
        <v>0.48</v>
      </c>
      <c r="BC35">
        <v>130.41</v>
      </c>
      <c r="BD35">
        <v>0.88</v>
      </c>
      <c r="BE35">
        <v>0.52</v>
      </c>
      <c r="BF35">
        <v>168.76</v>
      </c>
      <c r="BG35">
        <v>1.59</v>
      </c>
      <c r="BH35">
        <v>183.54</v>
      </c>
      <c r="BI35">
        <v>1.93</v>
      </c>
      <c r="BJ35">
        <v>3.36</v>
      </c>
      <c r="BK35">
        <v>73.42</v>
      </c>
      <c r="BL35">
        <v>24.15</v>
      </c>
      <c r="BM35">
        <v>57.96</v>
      </c>
      <c r="BN35">
        <v>0</v>
      </c>
      <c r="BO35">
        <v>0</v>
      </c>
      <c r="BP35">
        <v>0.88</v>
      </c>
      <c r="BQ35">
        <v>32.93</v>
      </c>
      <c r="BR35">
        <v>6.76</v>
      </c>
      <c r="BS35">
        <v>10.97</v>
      </c>
      <c r="BT35">
        <v>0</v>
      </c>
      <c r="BU35">
        <v>0</v>
      </c>
      <c r="BV35">
        <v>0.97</v>
      </c>
      <c r="BW35">
        <v>48.3</v>
      </c>
      <c r="BX35">
        <v>24.15</v>
      </c>
      <c r="BY35">
        <v>24.15</v>
      </c>
      <c r="BZ35">
        <v>12.36</v>
      </c>
      <c r="CA35">
        <v>48.3</v>
      </c>
      <c r="CB35">
        <v>24.15</v>
      </c>
      <c r="CC35">
        <v>0</v>
      </c>
      <c r="CD35">
        <v>24.15</v>
      </c>
      <c r="CE35">
        <v>24.15</v>
      </c>
      <c r="CF35">
        <v>38.64</v>
      </c>
      <c r="CG35">
        <v>0</v>
      </c>
      <c r="CH35">
        <v>48.3</v>
      </c>
      <c r="CI35">
        <v>0</v>
      </c>
      <c r="CJ35">
        <v>0</v>
      </c>
      <c r="CK35">
        <v>67.62</v>
      </c>
      <c r="CL35">
        <v>21.78</v>
      </c>
      <c r="CM35">
        <v>0</v>
      </c>
    </row>
    <row r="36" spans="1:91">
      <c r="A36" t="s">
        <v>309</v>
      </c>
      <c r="G36" t="s">
        <v>78</v>
      </c>
      <c r="H36" s="73">
        <v>977.78999999999974</v>
      </c>
      <c r="I36" s="46">
        <v>381.06</v>
      </c>
      <c r="J36" s="46">
        <v>819.56</v>
      </c>
      <c r="K36" s="46">
        <v>131.54</v>
      </c>
      <c r="L36" s="46">
        <v>7.39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0</v>
      </c>
      <c r="X36">
        <v>243.2</v>
      </c>
      <c r="Y36">
        <v>0</v>
      </c>
      <c r="Z36">
        <v>0</v>
      </c>
      <c r="AA36">
        <v>96.6</v>
      </c>
      <c r="AB36">
        <v>0.98</v>
      </c>
      <c r="AC36">
        <v>24.15</v>
      </c>
      <c r="AD36">
        <v>0.68</v>
      </c>
      <c r="AE36">
        <v>0</v>
      </c>
      <c r="AF36">
        <v>0.35</v>
      </c>
      <c r="AG36">
        <v>0</v>
      </c>
      <c r="AH36">
        <v>11.74</v>
      </c>
      <c r="AI36">
        <v>32.93</v>
      </c>
      <c r="AJ36">
        <v>0</v>
      </c>
      <c r="AK36">
        <v>0</v>
      </c>
      <c r="AL36">
        <v>0</v>
      </c>
      <c r="AM36">
        <v>72.45</v>
      </c>
      <c r="AN36">
        <v>90.8</v>
      </c>
      <c r="AO36">
        <v>84.22</v>
      </c>
      <c r="AP36">
        <v>1.93</v>
      </c>
      <c r="AQ36">
        <v>66.84</v>
      </c>
      <c r="AR36">
        <v>0.61</v>
      </c>
      <c r="AS36">
        <v>64.8</v>
      </c>
      <c r="AT36">
        <v>0</v>
      </c>
      <c r="AU36">
        <v>48.3</v>
      </c>
      <c r="AV36">
        <v>193.2</v>
      </c>
      <c r="AW36">
        <v>96.6</v>
      </c>
      <c r="AX36">
        <v>0</v>
      </c>
      <c r="AY36">
        <v>48.3</v>
      </c>
      <c r="AZ36">
        <v>0</v>
      </c>
      <c r="BA36">
        <v>32.93</v>
      </c>
      <c r="BB36">
        <v>0.48</v>
      </c>
      <c r="BC36">
        <v>130.41</v>
      </c>
      <c r="BD36">
        <v>0.88</v>
      </c>
      <c r="BE36">
        <v>0.52</v>
      </c>
      <c r="BF36">
        <v>168.76</v>
      </c>
      <c r="BG36">
        <v>1.59</v>
      </c>
      <c r="BH36">
        <v>183.54</v>
      </c>
      <c r="BI36">
        <v>1.93</v>
      </c>
      <c r="BJ36">
        <v>3.53</v>
      </c>
      <c r="BK36">
        <v>73.42</v>
      </c>
      <c r="BL36">
        <v>24.15</v>
      </c>
      <c r="BM36">
        <v>57.96</v>
      </c>
      <c r="BN36">
        <v>0</v>
      </c>
      <c r="BO36">
        <v>0</v>
      </c>
      <c r="BP36">
        <v>0.88</v>
      </c>
      <c r="BQ36">
        <v>32.93</v>
      </c>
      <c r="BR36">
        <v>6.76</v>
      </c>
      <c r="BS36">
        <v>10.97</v>
      </c>
      <c r="BT36">
        <v>0</v>
      </c>
      <c r="BU36">
        <v>0</v>
      </c>
      <c r="BV36">
        <v>0.97</v>
      </c>
      <c r="BW36">
        <v>48.3</v>
      </c>
      <c r="BX36">
        <v>24.15</v>
      </c>
      <c r="BY36">
        <v>24.15</v>
      </c>
      <c r="BZ36">
        <v>12.36</v>
      </c>
      <c r="CA36">
        <v>48.3</v>
      </c>
      <c r="CB36">
        <v>24.15</v>
      </c>
      <c r="CC36">
        <v>0</v>
      </c>
      <c r="CD36">
        <v>24.15</v>
      </c>
      <c r="CE36">
        <v>24.15</v>
      </c>
      <c r="CF36">
        <v>38.64</v>
      </c>
      <c r="CG36">
        <v>0</v>
      </c>
      <c r="CH36">
        <v>48.3</v>
      </c>
      <c r="CI36">
        <v>0</v>
      </c>
      <c r="CJ36">
        <v>0</v>
      </c>
      <c r="CK36">
        <v>67.62</v>
      </c>
      <c r="CL36">
        <v>21.78</v>
      </c>
      <c r="CM36">
        <v>0</v>
      </c>
    </row>
    <row r="37" spans="1:91">
      <c r="A37" t="s">
        <v>310</v>
      </c>
      <c r="G37" t="s">
        <v>79</v>
      </c>
      <c r="H37" s="73">
        <v>977.78999999999974</v>
      </c>
      <c r="I37" s="46">
        <v>429.34999999999997</v>
      </c>
      <c r="J37" s="46">
        <v>819.56</v>
      </c>
      <c r="K37" s="46">
        <v>131.54</v>
      </c>
      <c r="L37" s="46">
        <v>7.58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0</v>
      </c>
      <c r="X37">
        <v>243.2</v>
      </c>
      <c r="Y37">
        <v>0</v>
      </c>
      <c r="Z37">
        <v>0</v>
      </c>
      <c r="AA37">
        <v>96.6</v>
      </c>
      <c r="AB37">
        <v>0.98</v>
      </c>
      <c r="AC37">
        <v>24.15</v>
      </c>
      <c r="AD37">
        <v>0.68</v>
      </c>
      <c r="AE37">
        <v>0</v>
      </c>
      <c r="AF37">
        <v>0.35</v>
      </c>
      <c r="AG37">
        <v>0</v>
      </c>
      <c r="AH37">
        <v>11.74</v>
      </c>
      <c r="AI37">
        <v>32.93</v>
      </c>
      <c r="AJ37">
        <v>0</v>
      </c>
      <c r="AK37">
        <v>0</v>
      </c>
      <c r="AL37">
        <v>0</v>
      </c>
      <c r="AM37">
        <v>72.45</v>
      </c>
      <c r="AN37">
        <v>90.8</v>
      </c>
      <c r="AO37">
        <v>84.22</v>
      </c>
      <c r="AP37">
        <v>1.93</v>
      </c>
      <c r="AQ37">
        <v>66.84</v>
      </c>
      <c r="AR37">
        <v>0.61</v>
      </c>
      <c r="AS37">
        <v>64.8</v>
      </c>
      <c r="AT37">
        <v>0</v>
      </c>
      <c r="AU37">
        <v>48.3</v>
      </c>
      <c r="AV37">
        <v>193.2</v>
      </c>
      <c r="AW37">
        <v>96.6</v>
      </c>
      <c r="AX37">
        <v>0</v>
      </c>
      <c r="AY37">
        <v>48.3</v>
      </c>
      <c r="AZ37">
        <v>0</v>
      </c>
      <c r="BA37">
        <v>32.93</v>
      </c>
      <c r="BB37">
        <v>0.48</v>
      </c>
      <c r="BC37">
        <v>130.41</v>
      </c>
      <c r="BD37">
        <v>0.88</v>
      </c>
      <c r="BE37">
        <v>0.52</v>
      </c>
      <c r="BF37">
        <v>168.76</v>
      </c>
      <c r="BG37">
        <v>1.59</v>
      </c>
      <c r="BH37">
        <v>183.54</v>
      </c>
      <c r="BI37">
        <v>1.93</v>
      </c>
      <c r="BJ37">
        <v>3.72</v>
      </c>
      <c r="BK37">
        <v>121.71</v>
      </c>
      <c r="BL37">
        <v>24.15</v>
      </c>
      <c r="BM37">
        <v>57.96</v>
      </c>
      <c r="BN37">
        <v>0</v>
      </c>
      <c r="BO37">
        <v>0</v>
      </c>
      <c r="BP37">
        <v>0.88</v>
      </c>
      <c r="BQ37">
        <v>32.93</v>
      </c>
      <c r="BR37">
        <v>6.76</v>
      </c>
      <c r="BS37">
        <v>10.97</v>
      </c>
      <c r="BT37">
        <v>0</v>
      </c>
      <c r="BU37">
        <v>0</v>
      </c>
      <c r="BV37">
        <v>0.97</v>
      </c>
      <c r="BW37">
        <v>48.3</v>
      </c>
      <c r="BX37">
        <v>24.15</v>
      </c>
      <c r="BY37">
        <v>24.15</v>
      </c>
      <c r="BZ37">
        <v>12.36</v>
      </c>
      <c r="CA37">
        <v>48.3</v>
      </c>
      <c r="CB37">
        <v>24.15</v>
      </c>
      <c r="CC37">
        <v>0</v>
      </c>
      <c r="CD37">
        <v>24.15</v>
      </c>
      <c r="CE37">
        <v>24.15</v>
      </c>
      <c r="CF37">
        <v>38.64</v>
      </c>
      <c r="CG37">
        <v>0</v>
      </c>
      <c r="CH37">
        <v>48.3</v>
      </c>
      <c r="CI37">
        <v>0</v>
      </c>
      <c r="CJ37">
        <v>0</v>
      </c>
      <c r="CK37">
        <v>67.62</v>
      </c>
      <c r="CL37">
        <v>21.78</v>
      </c>
      <c r="CM37">
        <v>0</v>
      </c>
    </row>
    <row r="38" spans="1:91">
      <c r="A38" t="s">
        <v>311</v>
      </c>
      <c r="G38" t="s">
        <v>80</v>
      </c>
      <c r="H38" s="73">
        <v>977.78999999999974</v>
      </c>
      <c r="I38" s="46">
        <v>429.34999999999997</v>
      </c>
      <c r="J38" s="46">
        <v>819.56</v>
      </c>
      <c r="K38" s="46">
        <v>131.54</v>
      </c>
      <c r="L38" s="46">
        <v>7.92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0</v>
      </c>
      <c r="X38">
        <v>243.2</v>
      </c>
      <c r="Y38">
        <v>0</v>
      </c>
      <c r="Z38">
        <v>0</v>
      </c>
      <c r="AA38">
        <v>96.6</v>
      </c>
      <c r="AB38">
        <v>0.98</v>
      </c>
      <c r="AC38">
        <v>24.15</v>
      </c>
      <c r="AD38">
        <v>0.68</v>
      </c>
      <c r="AE38">
        <v>0</v>
      </c>
      <c r="AF38">
        <v>0.35</v>
      </c>
      <c r="AG38">
        <v>0</v>
      </c>
      <c r="AH38">
        <v>11.74</v>
      </c>
      <c r="AI38">
        <v>32.93</v>
      </c>
      <c r="AJ38">
        <v>0</v>
      </c>
      <c r="AK38">
        <v>0</v>
      </c>
      <c r="AL38">
        <v>0</v>
      </c>
      <c r="AM38">
        <v>72.45</v>
      </c>
      <c r="AN38">
        <v>90.8</v>
      </c>
      <c r="AO38">
        <v>84.22</v>
      </c>
      <c r="AP38">
        <v>1.93</v>
      </c>
      <c r="AQ38">
        <v>66.84</v>
      </c>
      <c r="AR38">
        <v>0.61</v>
      </c>
      <c r="AS38">
        <v>64.8</v>
      </c>
      <c r="AT38">
        <v>0</v>
      </c>
      <c r="AU38">
        <v>48.3</v>
      </c>
      <c r="AV38">
        <v>193.2</v>
      </c>
      <c r="AW38">
        <v>96.6</v>
      </c>
      <c r="AX38">
        <v>0</v>
      </c>
      <c r="AY38">
        <v>48.3</v>
      </c>
      <c r="AZ38">
        <v>0</v>
      </c>
      <c r="BA38">
        <v>32.93</v>
      </c>
      <c r="BB38">
        <v>0.48</v>
      </c>
      <c r="BC38">
        <v>130.41</v>
      </c>
      <c r="BD38">
        <v>0.88</v>
      </c>
      <c r="BE38">
        <v>0.52</v>
      </c>
      <c r="BF38">
        <v>168.76</v>
      </c>
      <c r="BG38">
        <v>1.59</v>
      </c>
      <c r="BH38">
        <v>183.54</v>
      </c>
      <c r="BI38">
        <v>1.93</v>
      </c>
      <c r="BJ38">
        <v>4.0599999999999996</v>
      </c>
      <c r="BK38">
        <v>121.71</v>
      </c>
      <c r="BL38">
        <v>24.15</v>
      </c>
      <c r="BM38">
        <v>57.96</v>
      </c>
      <c r="BN38">
        <v>0</v>
      </c>
      <c r="BO38">
        <v>0</v>
      </c>
      <c r="BP38">
        <v>0.88</v>
      </c>
      <c r="BQ38">
        <v>32.93</v>
      </c>
      <c r="BR38">
        <v>6.76</v>
      </c>
      <c r="BS38">
        <v>10.97</v>
      </c>
      <c r="BT38">
        <v>0</v>
      </c>
      <c r="BU38">
        <v>0</v>
      </c>
      <c r="BV38">
        <v>0.97</v>
      </c>
      <c r="BW38">
        <v>48.3</v>
      </c>
      <c r="BX38">
        <v>24.15</v>
      </c>
      <c r="BY38">
        <v>24.15</v>
      </c>
      <c r="BZ38">
        <v>12.36</v>
      </c>
      <c r="CA38">
        <v>48.3</v>
      </c>
      <c r="CB38">
        <v>24.15</v>
      </c>
      <c r="CC38">
        <v>0</v>
      </c>
      <c r="CD38">
        <v>24.15</v>
      </c>
      <c r="CE38">
        <v>24.15</v>
      </c>
      <c r="CF38">
        <v>38.64</v>
      </c>
      <c r="CG38">
        <v>0</v>
      </c>
      <c r="CH38">
        <v>48.3</v>
      </c>
      <c r="CI38">
        <v>0</v>
      </c>
      <c r="CJ38">
        <v>0</v>
      </c>
      <c r="CK38">
        <v>67.62</v>
      </c>
      <c r="CL38">
        <v>21.78</v>
      </c>
      <c r="CM38">
        <v>0</v>
      </c>
    </row>
    <row r="39" spans="1:91">
      <c r="A39" t="s">
        <v>312</v>
      </c>
      <c r="G39" t="s">
        <v>81</v>
      </c>
      <c r="H39" s="73">
        <v>980.68999999999983</v>
      </c>
      <c r="I39" s="46">
        <v>429.34999999999997</v>
      </c>
      <c r="J39" s="46">
        <v>811.55000000000007</v>
      </c>
      <c r="K39" s="46">
        <v>131.54</v>
      </c>
      <c r="L39" s="46">
        <v>8.3000000000000007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0</v>
      </c>
      <c r="X39">
        <v>243.2</v>
      </c>
      <c r="Y39">
        <v>0</v>
      </c>
      <c r="Z39">
        <v>0</v>
      </c>
      <c r="AA39">
        <v>96.6</v>
      </c>
      <c r="AB39">
        <v>0.98</v>
      </c>
      <c r="AC39">
        <v>24.15</v>
      </c>
      <c r="AD39">
        <v>0.68</v>
      </c>
      <c r="AE39">
        <v>0</v>
      </c>
      <c r="AF39">
        <v>0.35</v>
      </c>
      <c r="AG39">
        <v>48.3</v>
      </c>
      <c r="AH39">
        <v>11.74</v>
      </c>
      <c r="AI39">
        <v>32.93</v>
      </c>
      <c r="AJ39">
        <v>0</v>
      </c>
      <c r="AK39">
        <v>0</v>
      </c>
      <c r="AL39">
        <v>0</v>
      </c>
      <c r="AM39">
        <v>72.45</v>
      </c>
      <c r="AN39">
        <v>90.8</v>
      </c>
      <c r="AO39">
        <v>84.22</v>
      </c>
      <c r="AP39">
        <v>1.93</v>
      </c>
      <c r="AQ39">
        <v>66.84</v>
      </c>
      <c r="AR39">
        <v>0.61</v>
      </c>
      <c r="AS39">
        <v>64.8</v>
      </c>
      <c r="AT39">
        <v>0</v>
      </c>
      <c r="AU39">
        <v>48.3</v>
      </c>
      <c r="AV39">
        <v>193.2</v>
      </c>
      <c r="AW39">
        <v>96.6</v>
      </c>
      <c r="AX39">
        <v>38.64</v>
      </c>
      <c r="AY39">
        <v>48.3</v>
      </c>
      <c r="AZ39">
        <v>0</v>
      </c>
      <c r="BA39">
        <v>32.93</v>
      </c>
      <c r="BB39">
        <v>0.48</v>
      </c>
      <c r="BC39">
        <v>130.41</v>
      </c>
      <c r="BD39">
        <v>0.88</v>
      </c>
      <c r="BE39">
        <v>0.52</v>
      </c>
      <c r="BF39">
        <v>112.54</v>
      </c>
      <c r="BG39">
        <v>1.59</v>
      </c>
      <c r="BH39">
        <v>183.54</v>
      </c>
      <c r="BI39">
        <v>1.93</v>
      </c>
      <c r="BJ39">
        <v>4.4400000000000004</v>
      </c>
      <c r="BK39">
        <v>121.71</v>
      </c>
      <c r="BL39">
        <v>72.45</v>
      </c>
      <c r="BM39">
        <v>57.96</v>
      </c>
      <c r="BN39">
        <v>24.15</v>
      </c>
      <c r="BO39">
        <v>0</v>
      </c>
      <c r="BP39">
        <v>0.88</v>
      </c>
      <c r="BQ39">
        <v>32.93</v>
      </c>
      <c r="BR39">
        <v>9.66</v>
      </c>
      <c r="BS39">
        <v>10.97</v>
      </c>
      <c r="BT39">
        <v>48.3</v>
      </c>
      <c r="BU39">
        <v>0</v>
      </c>
      <c r="BV39">
        <v>0.97</v>
      </c>
      <c r="BW39">
        <v>0</v>
      </c>
      <c r="BX39">
        <v>24.15</v>
      </c>
      <c r="BY39">
        <v>24.15</v>
      </c>
      <c r="BZ39">
        <v>12.27</v>
      </c>
      <c r="CA39">
        <v>48.3</v>
      </c>
      <c r="CB39">
        <v>24.15</v>
      </c>
      <c r="CC39">
        <v>0</v>
      </c>
      <c r="CD39">
        <v>0</v>
      </c>
      <c r="CE39">
        <v>24.15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67.62</v>
      </c>
      <c r="CL39">
        <v>21.78</v>
      </c>
      <c r="CM39">
        <v>0</v>
      </c>
    </row>
    <row r="40" spans="1:91">
      <c r="A40" t="s">
        <v>329</v>
      </c>
      <c r="G40" t="s">
        <v>82</v>
      </c>
      <c r="H40" s="73">
        <v>980.68999999999983</v>
      </c>
      <c r="I40" s="46">
        <v>429.34999999999997</v>
      </c>
      <c r="J40" s="46">
        <v>811.55000000000007</v>
      </c>
      <c r="K40" s="46">
        <v>131.54</v>
      </c>
      <c r="L40" s="46">
        <v>8.4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0</v>
      </c>
      <c r="X40">
        <v>243.2</v>
      </c>
      <c r="Y40">
        <v>0</v>
      </c>
      <c r="Z40">
        <v>0</v>
      </c>
      <c r="AA40">
        <v>96.6</v>
      </c>
      <c r="AB40">
        <v>0.98</v>
      </c>
      <c r="AC40">
        <v>24.15</v>
      </c>
      <c r="AD40">
        <v>0.68</v>
      </c>
      <c r="AE40">
        <v>0</v>
      </c>
      <c r="AF40">
        <v>0.35</v>
      </c>
      <c r="AG40">
        <v>48.3</v>
      </c>
      <c r="AH40">
        <v>11.74</v>
      </c>
      <c r="AI40">
        <v>32.93</v>
      </c>
      <c r="AJ40">
        <v>0</v>
      </c>
      <c r="AK40">
        <v>0</v>
      </c>
      <c r="AL40">
        <v>0</v>
      </c>
      <c r="AM40">
        <v>72.45</v>
      </c>
      <c r="AN40">
        <v>90.8</v>
      </c>
      <c r="AO40">
        <v>84.22</v>
      </c>
      <c r="AP40">
        <v>1.93</v>
      </c>
      <c r="AQ40">
        <v>66.84</v>
      </c>
      <c r="AR40">
        <v>0.61</v>
      </c>
      <c r="AS40">
        <v>64.8</v>
      </c>
      <c r="AT40">
        <v>0</v>
      </c>
      <c r="AU40">
        <v>48.3</v>
      </c>
      <c r="AV40">
        <v>193.2</v>
      </c>
      <c r="AW40">
        <v>96.6</v>
      </c>
      <c r="AX40">
        <v>38.64</v>
      </c>
      <c r="AY40">
        <v>48.3</v>
      </c>
      <c r="AZ40">
        <v>0</v>
      </c>
      <c r="BA40">
        <v>32.93</v>
      </c>
      <c r="BB40">
        <v>0.48</v>
      </c>
      <c r="BC40">
        <v>130.41</v>
      </c>
      <c r="BD40">
        <v>0.88</v>
      </c>
      <c r="BE40">
        <v>0.52</v>
      </c>
      <c r="BF40">
        <v>112.54</v>
      </c>
      <c r="BG40">
        <v>1.59</v>
      </c>
      <c r="BH40">
        <v>183.54</v>
      </c>
      <c r="BI40">
        <v>1.93</v>
      </c>
      <c r="BJ40">
        <v>4.54</v>
      </c>
      <c r="BK40">
        <v>121.71</v>
      </c>
      <c r="BL40">
        <v>72.45</v>
      </c>
      <c r="BM40">
        <v>57.96</v>
      </c>
      <c r="BN40">
        <v>24.15</v>
      </c>
      <c r="BO40">
        <v>0</v>
      </c>
      <c r="BP40">
        <v>0.88</v>
      </c>
      <c r="BQ40">
        <v>32.93</v>
      </c>
      <c r="BR40">
        <v>9.66</v>
      </c>
      <c r="BS40">
        <v>10.97</v>
      </c>
      <c r="BT40">
        <v>48.3</v>
      </c>
      <c r="BU40">
        <v>0</v>
      </c>
      <c r="BV40">
        <v>0.97</v>
      </c>
      <c r="BW40">
        <v>0</v>
      </c>
      <c r="BX40">
        <v>24.15</v>
      </c>
      <c r="BY40">
        <v>24.15</v>
      </c>
      <c r="BZ40">
        <v>12.27</v>
      </c>
      <c r="CA40">
        <v>48.3</v>
      </c>
      <c r="CB40">
        <v>24.15</v>
      </c>
      <c r="CC40">
        <v>0</v>
      </c>
      <c r="CD40">
        <v>0</v>
      </c>
      <c r="CE40">
        <v>24.15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67.62</v>
      </c>
      <c r="CL40">
        <v>21.78</v>
      </c>
      <c r="CM40">
        <v>0</v>
      </c>
    </row>
    <row r="41" spans="1:91">
      <c r="A41" t="s">
        <v>330</v>
      </c>
      <c r="G41" t="s">
        <v>83</v>
      </c>
      <c r="H41" s="73">
        <v>980.68999999999983</v>
      </c>
      <c r="I41" s="46">
        <v>429.34999999999997</v>
      </c>
      <c r="J41" s="46">
        <v>811.55000000000007</v>
      </c>
      <c r="K41" s="46">
        <v>131.54</v>
      </c>
      <c r="L41" s="46">
        <v>8.5500000000000007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0</v>
      </c>
      <c r="X41">
        <v>243.2</v>
      </c>
      <c r="Y41">
        <v>0</v>
      </c>
      <c r="Z41">
        <v>0</v>
      </c>
      <c r="AA41">
        <v>96.6</v>
      </c>
      <c r="AB41">
        <v>0.98</v>
      </c>
      <c r="AC41">
        <v>24.15</v>
      </c>
      <c r="AD41">
        <v>0.68</v>
      </c>
      <c r="AE41">
        <v>0</v>
      </c>
      <c r="AF41">
        <v>0.35</v>
      </c>
      <c r="AG41">
        <v>48.3</v>
      </c>
      <c r="AH41">
        <v>11.74</v>
      </c>
      <c r="AI41">
        <v>32.93</v>
      </c>
      <c r="AJ41">
        <v>0</v>
      </c>
      <c r="AK41">
        <v>0</v>
      </c>
      <c r="AL41">
        <v>0</v>
      </c>
      <c r="AM41">
        <v>72.45</v>
      </c>
      <c r="AN41">
        <v>90.8</v>
      </c>
      <c r="AO41">
        <v>84.22</v>
      </c>
      <c r="AP41">
        <v>1.93</v>
      </c>
      <c r="AQ41">
        <v>66.84</v>
      </c>
      <c r="AR41">
        <v>0.61</v>
      </c>
      <c r="AS41">
        <v>64.8</v>
      </c>
      <c r="AT41">
        <v>0</v>
      </c>
      <c r="AU41">
        <v>48.3</v>
      </c>
      <c r="AV41">
        <v>193.2</v>
      </c>
      <c r="AW41">
        <v>96.6</v>
      </c>
      <c r="AX41">
        <v>38.64</v>
      </c>
      <c r="AY41">
        <v>48.3</v>
      </c>
      <c r="AZ41">
        <v>0</v>
      </c>
      <c r="BA41">
        <v>32.93</v>
      </c>
      <c r="BB41">
        <v>0.48</v>
      </c>
      <c r="BC41">
        <v>130.41</v>
      </c>
      <c r="BD41">
        <v>0.88</v>
      </c>
      <c r="BE41">
        <v>0.52</v>
      </c>
      <c r="BF41">
        <v>112.54</v>
      </c>
      <c r="BG41">
        <v>1.59</v>
      </c>
      <c r="BH41">
        <v>183.54</v>
      </c>
      <c r="BI41">
        <v>1.93</v>
      </c>
      <c r="BJ41">
        <v>4.6900000000000004</v>
      </c>
      <c r="BK41">
        <v>121.71</v>
      </c>
      <c r="BL41">
        <v>72.45</v>
      </c>
      <c r="BM41">
        <v>57.96</v>
      </c>
      <c r="BN41">
        <v>24.15</v>
      </c>
      <c r="BO41">
        <v>0</v>
      </c>
      <c r="BP41">
        <v>0.88</v>
      </c>
      <c r="BQ41">
        <v>32.93</v>
      </c>
      <c r="BR41">
        <v>9.66</v>
      </c>
      <c r="BS41">
        <v>10.97</v>
      </c>
      <c r="BT41">
        <v>48.3</v>
      </c>
      <c r="BU41">
        <v>0</v>
      </c>
      <c r="BV41">
        <v>0.97</v>
      </c>
      <c r="BW41">
        <v>0</v>
      </c>
      <c r="BX41">
        <v>24.15</v>
      </c>
      <c r="BY41">
        <v>24.15</v>
      </c>
      <c r="BZ41">
        <v>12.27</v>
      </c>
      <c r="CA41">
        <v>48.3</v>
      </c>
      <c r="CB41">
        <v>24.15</v>
      </c>
      <c r="CC41">
        <v>0</v>
      </c>
      <c r="CD41">
        <v>0</v>
      </c>
      <c r="CE41">
        <v>24.15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67.62</v>
      </c>
      <c r="CL41">
        <v>21.78</v>
      </c>
      <c r="CM41">
        <v>0</v>
      </c>
    </row>
    <row r="42" spans="1:91">
      <c r="A42" t="s">
        <v>331</v>
      </c>
      <c r="G42" t="s">
        <v>84</v>
      </c>
      <c r="H42" s="73">
        <v>980.68999999999983</v>
      </c>
      <c r="I42" s="46">
        <v>429.34999999999997</v>
      </c>
      <c r="J42" s="46">
        <v>811.55000000000007</v>
      </c>
      <c r="K42" s="46">
        <v>131.54</v>
      </c>
      <c r="L42" s="46">
        <v>8.64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0</v>
      </c>
      <c r="X42">
        <v>243.2</v>
      </c>
      <c r="Y42">
        <v>0</v>
      </c>
      <c r="Z42">
        <v>0</v>
      </c>
      <c r="AA42">
        <v>96.6</v>
      </c>
      <c r="AB42">
        <v>0.98</v>
      </c>
      <c r="AC42">
        <v>24.15</v>
      </c>
      <c r="AD42">
        <v>0.68</v>
      </c>
      <c r="AE42">
        <v>0</v>
      </c>
      <c r="AF42">
        <v>0.35</v>
      </c>
      <c r="AG42">
        <v>48.3</v>
      </c>
      <c r="AH42">
        <v>11.74</v>
      </c>
      <c r="AI42">
        <v>32.93</v>
      </c>
      <c r="AJ42">
        <v>0</v>
      </c>
      <c r="AK42">
        <v>0</v>
      </c>
      <c r="AL42">
        <v>0</v>
      </c>
      <c r="AM42">
        <v>72.45</v>
      </c>
      <c r="AN42">
        <v>90.8</v>
      </c>
      <c r="AO42">
        <v>84.22</v>
      </c>
      <c r="AP42">
        <v>1.93</v>
      </c>
      <c r="AQ42">
        <v>66.84</v>
      </c>
      <c r="AR42">
        <v>0.61</v>
      </c>
      <c r="AS42">
        <v>64.8</v>
      </c>
      <c r="AT42">
        <v>0</v>
      </c>
      <c r="AU42">
        <v>48.3</v>
      </c>
      <c r="AV42">
        <v>193.2</v>
      </c>
      <c r="AW42">
        <v>96.6</v>
      </c>
      <c r="AX42">
        <v>38.64</v>
      </c>
      <c r="AY42">
        <v>48.3</v>
      </c>
      <c r="AZ42">
        <v>0</v>
      </c>
      <c r="BA42">
        <v>32.93</v>
      </c>
      <c r="BB42">
        <v>0.48</v>
      </c>
      <c r="BC42">
        <v>130.41</v>
      </c>
      <c r="BD42">
        <v>0.88</v>
      </c>
      <c r="BE42">
        <v>0.52</v>
      </c>
      <c r="BF42">
        <v>112.54</v>
      </c>
      <c r="BG42">
        <v>1.59</v>
      </c>
      <c r="BH42">
        <v>183.54</v>
      </c>
      <c r="BI42">
        <v>1.93</v>
      </c>
      <c r="BJ42">
        <v>4.78</v>
      </c>
      <c r="BK42">
        <v>121.71</v>
      </c>
      <c r="BL42">
        <v>72.45</v>
      </c>
      <c r="BM42">
        <v>57.96</v>
      </c>
      <c r="BN42">
        <v>24.15</v>
      </c>
      <c r="BO42">
        <v>0</v>
      </c>
      <c r="BP42">
        <v>0.88</v>
      </c>
      <c r="BQ42">
        <v>32.93</v>
      </c>
      <c r="BR42">
        <v>9.66</v>
      </c>
      <c r="BS42">
        <v>10.97</v>
      </c>
      <c r="BT42">
        <v>48.3</v>
      </c>
      <c r="BU42">
        <v>0</v>
      </c>
      <c r="BV42">
        <v>0.97</v>
      </c>
      <c r="BW42">
        <v>0</v>
      </c>
      <c r="BX42">
        <v>24.15</v>
      </c>
      <c r="BY42">
        <v>24.15</v>
      </c>
      <c r="BZ42">
        <v>12.27</v>
      </c>
      <c r="CA42">
        <v>48.3</v>
      </c>
      <c r="CB42">
        <v>24.15</v>
      </c>
      <c r="CC42">
        <v>0</v>
      </c>
      <c r="CD42">
        <v>0</v>
      </c>
      <c r="CE42">
        <v>24.15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67.62</v>
      </c>
      <c r="CL42">
        <v>21.78</v>
      </c>
      <c r="CM42">
        <v>0</v>
      </c>
    </row>
    <row r="43" spans="1:91">
      <c r="A43" t="s">
        <v>337</v>
      </c>
      <c r="G43" t="s">
        <v>85</v>
      </c>
      <c r="H43" s="73">
        <v>982.62</v>
      </c>
      <c r="I43" s="46">
        <v>429.34999999999997</v>
      </c>
      <c r="J43" s="46">
        <v>811.45</v>
      </c>
      <c r="K43" s="46">
        <v>131.54</v>
      </c>
      <c r="L43" s="46">
        <v>8.93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0</v>
      </c>
      <c r="X43">
        <v>243.2</v>
      </c>
      <c r="Y43">
        <v>24.15</v>
      </c>
      <c r="Z43">
        <v>24.15</v>
      </c>
      <c r="AA43">
        <v>96.6</v>
      </c>
      <c r="AB43">
        <v>0.98</v>
      </c>
      <c r="AC43">
        <v>24.15</v>
      </c>
      <c r="AD43">
        <v>0.68</v>
      </c>
      <c r="AE43">
        <v>0</v>
      </c>
      <c r="AF43">
        <v>0.35</v>
      </c>
      <c r="AG43">
        <v>48.3</v>
      </c>
      <c r="AH43">
        <v>11.74</v>
      </c>
      <c r="AI43">
        <v>32.93</v>
      </c>
      <c r="AJ43">
        <v>0</v>
      </c>
      <c r="AK43">
        <v>0</v>
      </c>
      <c r="AL43">
        <v>0</v>
      </c>
      <c r="AM43">
        <v>72.45</v>
      </c>
      <c r="AN43">
        <v>90.8</v>
      </c>
      <c r="AO43">
        <v>84.22</v>
      </c>
      <c r="AP43">
        <v>1.93</v>
      </c>
      <c r="AQ43">
        <v>66.84</v>
      </c>
      <c r="AR43">
        <v>0.61</v>
      </c>
      <c r="AS43">
        <v>64.8</v>
      </c>
      <c r="AT43">
        <v>0</v>
      </c>
      <c r="AU43">
        <v>48.3</v>
      </c>
      <c r="AV43">
        <v>193.2</v>
      </c>
      <c r="AW43">
        <v>96.6</v>
      </c>
      <c r="AX43">
        <v>38.64</v>
      </c>
      <c r="AY43">
        <v>48.3</v>
      </c>
      <c r="AZ43">
        <v>24.15</v>
      </c>
      <c r="BA43">
        <v>32.93</v>
      </c>
      <c r="BB43">
        <v>0.48</v>
      </c>
      <c r="BC43">
        <v>130.41</v>
      </c>
      <c r="BD43">
        <v>0.88</v>
      </c>
      <c r="BE43">
        <v>0.52</v>
      </c>
      <c r="BF43">
        <v>112.54</v>
      </c>
      <c r="BG43">
        <v>1.59</v>
      </c>
      <c r="BH43">
        <v>183.54</v>
      </c>
      <c r="BI43">
        <v>1.93</v>
      </c>
      <c r="BJ43">
        <v>5.07</v>
      </c>
      <c r="BK43">
        <v>121.71</v>
      </c>
      <c r="BL43">
        <v>72.45</v>
      </c>
      <c r="BM43">
        <v>57.96</v>
      </c>
      <c r="BN43">
        <v>24.15</v>
      </c>
      <c r="BO43">
        <v>0</v>
      </c>
      <c r="BP43">
        <v>0.88</v>
      </c>
      <c r="BQ43">
        <v>32.93</v>
      </c>
      <c r="BR43">
        <v>11.59</v>
      </c>
      <c r="BS43">
        <v>10.97</v>
      </c>
      <c r="BT43">
        <v>48.3</v>
      </c>
      <c r="BU43">
        <v>67.62</v>
      </c>
      <c r="BV43">
        <v>0.97</v>
      </c>
      <c r="BW43">
        <v>0</v>
      </c>
      <c r="BX43">
        <v>0</v>
      </c>
      <c r="BY43">
        <v>0</v>
      </c>
      <c r="BZ43">
        <v>12.17</v>
      </c>
      <c r="CA43">
        <v>48.3</v>
      </c>
      <c r="CB43">
        <v>0</v>
      </c>
      <c r="CC43">
        <v>0</v>
      </c>
      <c r="CD43">
        <v>0</v>
      </c>
      <c r="CE43">
        <v>24.15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21.78</v>
      </c>
      <c r="CM43">
        <v>0</v>
      </c>
    </row>
    <row r="44" spans="1:91">
      <c r="A44" t="s">
        <v>339</v>
      </c>
      <c r="G44" t="s">
        <v>86</v>
      </c>
      <c r="H44" s="73">
        <v>982.62</v>
      </c>
      <c r="I44" s="46">
        <v>429.34999999999997</v>
      </c>
      <c r="J44" s="46">
        <v>811.45</v>
      </c>
      <c r="K44" s="46">
        <v>131.54</v>
      </c>
      <c r="L44" s="46">
        <v>9.08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0</v>
      </c>
      <c r="X44">
        <v>243.2</v>
      </c>
      <c r="Y44">
        <v>24.15</v>
      </c>
      <c r="Z44">
        <v>24.15</v>
      </c>
      <c r="AA44">
        <v>96.6</v>
      </c>
      <c r="AB44">
        <v>0.98</v>
      </c>
      <c r="AC44">
        <v>24.15</v>
      </c>
      <c r="AD44">
        <v>0.68</v>
      </c>
      <c r="AE44">
        <v>0</v>
      </c>
      <c r="AF44">
        <v>0.35</v>
      </c>
      <c r="AG44">
        <v>48.3</v>
      </c>
      <c r="AH44">
        <v>11.74</v>
      </c>
      <c r="AI44">
        <v>32.93</v>
      </c>
      <c r="AJ44">
        <v>0</v>
      </c>
      <c r="AK44">
        <v>0</v>
      </c>
      <c r="AL44">
        <v>0</v>
      </c>
      <c r="AM44">
        <v>72.45</v>
      </c>
      <c r="AN44">
        <v>90.8</v>
      </c>
      <c r="AO44">
        <v>84.22</v>
      </c>
      <c r="AP44">
        <v>1.93</v>
      </c>
      <c r="AQ44">
        <v>66.84</v>
      </c>
      <c r="AR44">
        <v>0.61</v>
      </c>
      <c r="AS44">
        <v>64.8</v>
      </c>
      <c r="AT44">
        <v>0</v>
      </c>
      <c r="AU44">
        <v>48.3</v>
      </c>
      <c r="AV44">
        <v>193.2</v>
      </c>
      <c r="AW44">
        <v>96.6</v>
      </c>
      <c r="AX44">
        <v>38.64</v>
      </c>
      <c r="AY44">
        <v>48.3</v>
      </c>
      <c r="AZ44">
        <v>24.15</v>
      </c>
      <c r="BA44">
        <v>32.93</v>
      </c>
      <c r="BB44">
        <v>0.48</v>
      </c>
      <c r="BC44">
        <v>130.41</v>
      </c>
      <c r="BD44">
        <v>0.88</v>
      </c>
      <c r="BE44">
        <v>0.52</v>
      </c>
      <c r="BF44">
        <v>112.54</v>
      </c>
      <c r="BG44">
        <v>1.59</v>
      </c>
      <c r="BH44">
        <v>183.54</v>
      </c>
      <c r="BI44">
        <v>1.93</v>
      </c>
      <c r="BJ44">
        <v>5.22</v>
      </c>
      <c r="BK44">
        <v>121.71</v>
      </c>
      <c r="BL44">
        <v>72.45</v>
      </c>
      <c r="BM44">
        <v>57.96</v>
      </c>
      <c r="BN44">
        <v>24.15</v>
      </c>
      <c r="BO44">
        <v>0</v>
      </c>
      <c r="BP44">
        <v>0.88</v>
      </c>
      <c r="BQ44">
        <v>32.93</v>
      </c>
      <c r="BR44">
        <v>11.59</v>
      </c>
      <c r="BS44">
        <v>10.97</v>
      </c>
      <c r="BT44">
        <v>48.3</v>
      </c>
      <c r="BU44">
        <v>67.62</v>
      </c>
      <c r="BV44">
        <v>0.97</v>
      </c>
      <c r="BW44">
        <v>0</v>
      </c>
      <c r="BX44">
        <v>0</v>
      </c>
      <c r="BY44">
        <v>0</v>
      </c>
      <c r="BZ44">
        <v>12.17</v>
      </c>
      <c r="CA44">
        <v>48.3</v>
      </c>
      <c r="CB44">
        <v>0</v>
      </c>
      <c r="CC44">
        <v>0</v>
      </c>
      <c r="CD44">
        <v>0</v>
      </c>
      <c r="CE44">
        <v>24.15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21.78</v>
      </c>
      <c r="CM44">
        <v>0</v>
      </c>
    </row>
    <row r="45" spans="1:91">
      <c r="A45" t="s">
        <v>358</v>
      </c>
      <c r="G45" t="s">
        <v>87</v>
      </c>
      <c r="H45" s="73">
        <v>982.62</v>
      </c>
      <c r="I45" s="46">
        <v>429.34999999999997</v>
      </c>
      <c r="J45" s="46">
        <v>811.45</v>
      </c>
      <c r="K45" s="46">
        <v>131.54</v>
      </c>
      <c r="L45" s="46">
        <v>9.27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0</v>
      </c>
      <c r="X45">
        <v>243.2</v>
      </c>
      <c r="Y45">
        <v>24.15</v>
      </c>
      <c r="Z45">
        <v>24.15</v>
      </c>
      <c r="AA45">
        <v>96.6</v>
      </c>
      <c r="AB45">
        <v>0.98</v>
      </c>
      <c r="AC45">
        <v>24.15</v>
      </c>
      <c r="AD45">
        <v>0.68</v>
      </c>
      <c r="AE45">
        <v>0</v>
      </c>
      <c r="AF45">
        <v>0.35</v>
      </c>
      <c r="AG45">
        <v>48.3</v>
      </c>
      <c r="AH45">
        <v>11.74</v>
      </c>
      <c r="AI45">
        <v>32.93</v>
      </c>
      <c r="AJ45">
        <v>0</v>
      </c>
      <c r="AK45">
        <v>0</v>
      </c>
      <c r="AL45">
        <v>0</v>
      </c>
      <c r="AM45">
        <v>72.45</v>
      </c>
      <c r="AN45">
        <v>90.8</v>
      </c>
      <c r="AO45">
        <v>84.22</v>
      </c>
      <c r="AP45">
        <v>1.93</v>
      </c>
      <c r="AQ45">
        <v>66.84</v>
      </c>
      <c r="AR45">
        <v>0.61</v>
      </c>
      <c r="AS45">
        <v>64.8</v>
      </c>
      <c r="AT45">
        <v>0</v>
      </c>
      <c r="AU45">
        <v>48.3</v>
      </c>
      <c r="AV45">
        <v>193.2</v>
      </c>
      <c r="AW45">
        <v>96.6</v>
      </c>
      <c r="AX45">
        <v>38.64</v>
      </c>
      <c r="AY45">
        <v>48.3</v>
      </c>
      <c r="AZ45">
        <v>24.15</v>
      </c>
      <c r="BA45">
        <v>32.93</v>
      </c>
      <c r="BB45">
        <v>0.48</v>
      </c>
      <c r="BC45">
        <v>130.41</v>
      </c>
      <c r="BD45">
        <v>0.88</v>
      </c>
      <c r="BE45">
        <v>0.52</v>
      </c>
      <c r="BF45">
        <v>112.54</v>
      </c>
      <c r="BG45">
        <v>1.59</v>
      </c>
      <c r="BH45">
        <v>183.54</v>
      </c>
      <c r="BI45">
        <v>1.93</v>
      </c>
      <c r="BJ45">
        <v>5.41</v>
      </c>
      <c r="BK45">
        <v>121.71</v>
      </c>
      <c r="BL45">
        <v>72.45</v>
      </c>
      <c r="BM45">
        <v>57.96</v>
      </c>
      <c r="BN45">
        <v>24.15</v>
      </c>
      <c r="BO45">
        <v>0</v>
      </c>
      <c r="BP45">
        <v>0.88</v>
      </c>
      <c r="BQ45">
        <v>32.93</v>
      </c>
      <c r="BR45">
        <v>11.59</v>
      </c>
      <c r="BS45">
        <v>10.97</v>
      </c>
      <c r="BT45">
        <v>48.3</v>
      </c>
      <c r="BU45">
        <v>67.62</v>
      </c>
      <c r="BV45">
        <v>0.97</v>
      </c>
      <c r="BW45">
        <v>0</v>
      </c>
      <c r="BX45">
        <v>0</v>
      </c>
      <c r="BY45">
        <v>0</v>
      </c>
      <c r="BZ45">
        <v>12.17</v>
      </c>
      <c r="CA45">
        <v>48.3</v>
      </c>
      <c r="CB45">
        <v>0</v>
      </c>
      <c r="CC45">
        <v>0</v>
      </c>
      <c r="CD45">
        <v>0</v>
      </c>
      <c r="CE45">
        <v>24.15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21.78</v>
      </c>
      <c r="CM45">
        <v>0</v>
      </c>
    </row>
    <row r="46" spans="1:91">
      <c r="A46" t="s">
        <v>359</v>
      </c>
      <c r="G46" t="s">
        <v>88</v>
      </c>
      <c r="H46" s="73">
        <v>982.62</v>
      </c>
      <c r="I46" s="46">
        <v>429.34999999999997</v>
      </c>
      <c r="J46" s="46">
        <v>811.45</v>
      </c>
      <c r="K46" s="46">
        <v>131.54</v>
      </c>
      <c r="L46" s="46">
        <v>9.41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0</v>
      </c>
      <c r="X46">
        <v>243.2</v>
      </c>
      <c r="Y46">
        <v>24.15</v>
      </c>
      <c r="Z46">
        <v>24.15</v>
      </c>
      <c r="AA46">
        <v>96.6</v>
      </c>
      <c r="AB46">
        <v>0.98</v>
      </c>
      <c r="AC46">
        <v>24.15</v>
      </c>
      <c r="AD46">
        <v>0.68</v>
      </c>
      <c r="AE46">
        <v>0</v>
      </c>
      <c r="AF46">
        <v>0.35</v>
      </c>
      <c r="AG46">
        <v>48.3</v>
      </c>
      <c r="AH46">
        <v>11.74</v>
      </c>
      <c r="AI46">
        <v>32.93</v>
      </c>
      <c r="AJ46">
        <v>0</v>
      </c>
      <c r="AK46">
        <v>0</v>
      </c>
      <c r="AL46">
        <v>0</v>
      </c>
      <c r="AM46">
        <v>72.45</v>
      </c>
      <c r="AN46">
        <v>90.8</v>
      </c>
      <c r="AO46">
        <v>84.22</v>
      </c>
      <c r="AP46">
        <v>1.93</v>
      </c>
      <c r="AQ46">
        <v>66.84</v>
      </c>
      <c r="AR46">
        <v>0.61</v>
      </c>
      <c r="AS46">
        <v>64.8</v>
      </c>
      <c r="AT46">
        <v>0</v>
      </c>
      <c r="AU46">
        <v>48.3</v>
      </c>
      <c r="AV46">
        <v>193.2</v>
      </c>
      <c r="AW46">
        <v>96.6</v>
      </c>
      <c r="AX46">
        <v>38.64</v>
      </c>
      <c r="AY46">
        <v>48.3</v>
      </c>
      <c r="AZ46">
        <v>24.15</v>
      </c>
      <c r="BA46">
        <v>32.93</v>
      </c>
      <c r="BB46">
        <v>0.48</v>
      </c>
      <c r="BC46">
        <v>130.41</v>
      </c>
      <c r="BD46">
        <v>0.88</v>
      </c>
      <c r="BE46">
        <v>0.52</v>
      </c>
      <c r="BF46">
        <v>112.54</v>
      </c>
      <c r="BG46">
        <v>1.59</v>
      </c>
      <c r="BH46">
        <v>183.54</v>
      </c>
      <c r="BI46">
        <v>1.93</v>
      </c>
      <c r="BJ46">
        <v>5.55</v>
      </c>
      <c r="BK46">
        <v>121.71</v>
      </c>
      <c r="BL46">
        <v>72.45</v>
      </c>
      <c r="BM46">
        <v>57.96</v>
      </c>
      <c r="BN46">
        <v>24.15</v>
      </c>
      <c r="BO46">
        <v>0</v>
      </c>
      <c r="BP46">
        <v>0.88</v>
      </c>
      <c r="BQ46">
        <v>32.93</v>
      </c>
      <c r="BR46">
        <v>11.59</v>
      </c>
      <c r="BS46">
        <v>10.97</v>
      </c>
      <c r="BT46">
        <v>48.3</v>
      </c>
      <c r="BU46">
        <v>67.62</v>
      </c>
      <c r="BV46">
        <v>0.97</v>
      </c>
      <c r="BW46">
        <v>0</v>
      </c>
      <c r="BX46">
        <v>0</v>
      </c>
      <c r="BY46">
        <v>0</v>
      </c>
      <c r="BZ46">
        <v>12.17</v>
      </c>
      <c r="CA46">
        <v>48.3</v>
      </c>
      <c r="CB46">
        <v>0</v>
      </c>
      <c r="CC46">
        <v>0</v>
      </c>
      <c r="CD46">
        <v>0</v>
      </c>
      <c r="CE46">
        <v>24.15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21.78</v>
      </c>
      <c r="CM46">
        <v>0</v>
      </c>
    </row>
    <row r="47" spans="1:91">
      <c r="A47" t="s">
        <v>360</v>
      </c>
      <c r="G47" t="s">
        <v>89</v>
      </c>
      <c r="H47" s="73">
        <v>982.62</v>
      </c>
      <c r="I47" s="46">
        <v>429.34999999999997</v>
      </c>
      <c r="J47" s="46">
        <v>811.45</v>
      </c>
      <c r="K47" s="46">
        <v>131.54</v>
      </c>
      <c r="L47" s="46">
        <v>9.61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0</v>
      </c>
      <c r="X47">
        <v>243.2</v>
      </c>
      <c r="Y47">
        <v>24.15</v>
      </c>
      <c r="Z47">
        <v>24.15</v>
      </c>
      <c r="AA47">
        <v>96.6</v>
      </c>
      <c r="AB47">
        <v>0.98</v>
      </c>
      <c r="AC47">
        <v>24.15</v>
      </c>
      <c r="AD47">
        <v>0.68</v>
      </c>
      <c r="AE47">
        <v>0</v>
      </c>
      <c r="AF47">
        <v>0.35</v>
      </c>
      <c r="AG47">
        <v>48.3</v>
      </c>
      <c r="AH47">
        <v>11.74</v>
      </c>
      <c r="AI47">
        <v>32.93</v>
      </c>
      <c r="AJ47">
        <v>0</v>
      </c>
      <c r="AK47">
        <v>0</v>
      </c>
      <c r="AL47">
        <v>0</v>
      </c>
      <c r="AM47">
        <v>72.45</v>
      </c>
      <c r="AN47">
        <v>90.8</v>
      </c>
      <c r="AO47">
        <v>84.22</v>
      </c>
      <c r="AP47">
        <v>1.93</v>
      </c>
      <c r="AQ47">
        <v>66.84</v>
      </c>
      <c r="AR47">
        <v>0.61</v>
      </c>
      <c r="AS47">
        <v>64.8</v>
      </c>
      <c r="AT47">
        <v>0</v>
      </c>
      <c r="AU47">
        <v>48.3</v>
      </c>
      <c r="AV47">
        <v>193.2</v>
      </c>
      <c r="AW47">
        <v>96.6</v>
      </c>
      <c r="AX47">
        <v>38.64</v>
      </c>
      <c r="AY47">
        <v>48.3</v>
      </c>
      <c r="AZ47">
        <v>24.15</v>
      </c>
      <c r="BA47">
        <v>32.93</v>
      </c>
      <c r="BB47">
        <v>0.48</v>
      </c>
      <c r="BC47">
        <v>130.41</v>
      </c>
      <c r="BD47">
        <v>0.88</v>
      </c>
      <c r="BE47">
        <v>0.52</v>
      </c>
      <c r="BF47">
        <v>112.54</v>
      </c>
      <c r="BG47">
        <v>1.59</v>
      </c>
      <c r="BH47">
        <v>183.54</v>
      </c>
      <c r="BI47">
        <v>1.93</v>
      </c>
      <c r="BJ47">
        <v>5.75</v>
      </c>
      <c r="BK47">
        <v>121.71</v>
      </c>
      <c r="BL47">
        <v>72.45</v>
      </c>
      <c r="BM47">
        <v>57.96</v>
      </c>
      <c r="BN47">
        <v>24.15</v>
      </c>
      <c r="BO47">
        <v>0</v>
      </c>
      <c r="BP47">
        <v>0.88</v>
      </c>
      <c r="BQ47">
        <v>32.93</v>
      </c>
      <c r="BR47">
        <v>11.59</v>
      </c>
      <c r="BS47">
        <v>10.97</v>
      </c>
      <c r="BT47">
        <v>48.3</v>
      </c>
      <c r="BU47">
        <v>67.62</v>
      </c>
      <c r="BV47">
        <v>0.97</v>
      </c>
      <c r="BW47">
        <v>0</v>
      </c>
      <c r="BX47">
        <v>0</v>
      </c>
      <c r="BY47">
        <v>0</v>
      </c>
      <c r="BZ47">
        <v>12.17</v>
      </c>
      <c r="CA47">
        <v>48.3</v>
      </c>
      <c r="CB47">
        <v>0</v>
      </c>
      <c r="CC47">
        <v>0</v>
      </c>
      <c r="CD47">
        <v>0</v>
      </c>
      <c r="CE47">
        <v>24.15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21.78</v>
      </c>
      <c r="CM47">
        <v>0</v>
      </c>
    </row>
    <row r="48" spans="1:91">
      <c r="A48" t="s">
        <v>364</v>
      </c>
      <c r="G48" t="s">
        <v>90</v>
      </c>
      <c r="H48" s="73">
        <v>982.62</v>
      </c>
      <c r="I48" s="46">
        <v>429.34999999999997</v>
      </c>
      <c r="J48" s="46">
        <v>811.45</v>
      </c>
      <c r="K48" s="46">
        <v>131.54</v>
      </c>
      <c r="L48" s="46">
        <v>9.8000000000000007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0</v>
      </c>
      <c r="X48">
        <v>243.2</v>
      </c>
      <c r="Y48">
        <v>24.15</v>
      </c>
      <c r="Z48">
        <v>24.15</v>
      </c>
      <c r="AA48">
        <v>96.6</v>
      </c>
      <c r="AB48">
        <v>0.98</v>
      </c>
      <c r="AC48">
        <v>24.15</v>
      </c>
      <c r="AD48">
        <v>0.68</v>
      </c>
      <c r="AE48">
        <v>0</v>
      </c>
      <c r="AF48">
        <v>0.35</v>
      </c>
      <c r="AG48">
        <v>48.3</v>
      </c>
      <c r="AH48">
        <v>11.74</v>
      </c>
      <c r="AI48">
        <v>32.93</v>
      </c>
      <c r="AJ48">
        <v>0</v>
      </c>
      <c r="AK48">
        <v>0</v>
      </c>
      <c r="AL48">
        <v>0</v>
      </c>
      <c r="AM48">
        <v>72.45</v>
      </c>
      <c r="AN48">
        <v>90.8</v>
      </c>
      <c r="AO48">
        <v>84.22</v>
      </c>
      <c r="AP48">
        <v>1.93</v>
      </c>
      <c r="AQ48">
        <v>66.84</v>
      </c>
      <c r="AR48">
        <v>0.61</v>
      </c>
      <c r="AS48">
        <v>64.8</v>
      </c>
      <c r="AT48">
        <v>0</v>
      </c>
      <c r="AU48">
        <v>48.3</v>
      </c>
      <c r="AV48">
        <v>193.2</v>
      </c>
      <c r="AW48">
        <v>96.6</v>
      </c>
      <c r="AX48">
        <v>38.64</v>
      </c>
      <c r="AY48">
        <v>48.3</v>
      </c>
      <c r="AZ48">
        <v>24.15</v>
      </c>
      <c r="BA48">
        <v>32.93</v>
      </c>
      <c r="BB48">
        <v>0.48</v>
      </c>
      <c r="BC48">
        <v>130.41</v>
      </c>
      <c r="BD48">
        <v>0.88</v>
      </c>
      <c r="BE48">
        <v>0.52</v>
      </c>
      <c r="BF48">
        <v>112.54</v>
      </c>
      <c r="BG48">
        <v>1.59</v>
      </c>
      <c r="BH48">
        <v>183.54</v>
      </c>
      <c r="BI48">
        <v>1.93</v>
      </c>
      <c r="BJ48">
        <v>5.94</v>
      </c>
      <c r="BK48">
        <v>121.71</v>
      </c>
      <c r="BL48">
        <v>72.45</v>
      </c>
      <c r="BM48">
        <v>57.96</v>
      </c>
      <c r="BN48">
        <v>24.15</v>
      </c>
      <c r="BO48">
        <v>0</v>
      </c>
      <c r="BP48">
        <v>0.88</v>
      </c>
      <c r="BQ48">
        <v>32.93</v>
      </c>
      <c r="BR48">
        <v>11.59</v>
      </c>
      <c r="BS48">
        <v>10.97</v>
      </c>
      <c r="BT48">
        <v>48.3</v>
      </c>
      <c r="BU48">
        <v>67.62</v>
      </c>
      <c r="BV48">
        <v>0.97</v>
      </c>
      <c r="BW48">
        <v>0</v>
      </c>
      <c r="BX48">
        <v>0</v>
      </c>
      <c r="BY48">
        <v>0</v>
      </c>
      <c r="BZ48">
        <v>12.17</v>
      </c>
      <c r="CA48">
        <v>48.3</v>
      </c>
      <c r="CB48">
        <v>0</v>
      </c>
      <c r="CC48">
        <v>0</v>
      </c>
      <c r="CD48">
        <v>0</v>
      </c>
      <c r="CE48">
        <v>24.15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21.78</v>
      </c>
      <c r="CM48">
        <v>0</v>
      </c>
    </row>
    <row r="49" spans="1:91">
      <c r="A49" t="s">
        <v>365</v>
      </c>
      <c r="G49" t="s">
        <v>91</v>
      </c>
      <c r="H49" s="73">
        <v>982.62</v>
      </c>
      <c r="I49" s="46">
        <v>429.34999999999997</v>
      </c>
      <c r="J49" s="46">
        <v>811.45</v>
      </c>
      <c r="K49" s="46">
        <v>131.54</v>
      </c>
      <c r="L49" s="46">
        <v>10.14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0</v>
      </c>
      <c r="X49">
        <v>243.2</v>
      </c>
      <c r="Y49">
        <v>24.15</v>
      </c>
      <c r="Z49">
        <v>24.15</v>
      </c>
      <c r="AA49">
        <v>96.6</v>
      </c>
      <c r="AB49">
        <v>0.98</v>
      </c>
      <c r="AC49">
        <v>24.15</v>
      </c>
      <c r="AD49">
        <v>0.68</v>
      </c>
      <c r="AE49">
        <v>0</v>
      </c>
      <c r="AF49">
        <v>0.35</v>
      </c>
      <c r="AG49">
        <v>48.3</v>
      </c>
      <c r="AH49">
        <v>11.74</v>
      </c>
      <c r="AI49">
        <v>32.93</v>
      </c>
      <c r="AJ49">
        <v>0</v>
      </c>
      <c r="AK49">
        <v>0</v>
      </c>
      <c r="AL49">
        <v>0</v>
      </c>
      <c r="AM49">
        <v>72.45</v>
      </c>
      <c r="AN49">
        <v>90.8</v>
      </c>
      <c r="AO49">
        <v>84.22</v>
      </c>
      <c r="AP49">
        <v>1.93</v>
      </c>
      <c r="AQ49">
        <v>66.84</v>
      </c>
      <c r="AR49">
        <v>0.61</v>
      </c>
      <c r="AS49">
        <v>64.8</v>
      </c>
      <c r="AT49">
        <v>0</v>
      </c>
      <c r="AU49">
        <v>48.3</v>
      </c>
      <c r="AV49">
        <v>193.2</v>
      </c>
      <c r="AW49">
        <v>96.6</v>
      </c>
      <c r="AX49">
        <v>38.64</v>
      </c>
      <c r="AY49">
        <v>48.3</v>
      </c>
      <c r="AZ49">
        <v>24.15</v>
      </c>
      <c r="BA49">
        <v>32.93</v>
      </c>
      <c r="BB49">
        <v>0.48</v>
      </c>
      <c r="BC49">
        <v>130.41</v>
      </c>
      <c r="BD49">
        <v>0.88</v>
      </c>
      <c r="BE49">
        <v>0.52</v>
      </c>
      <c r="BF49">
        <v>112.54</v>
      </c>
      <c r="BG49">
        <v>1.59</v>
      </c>
      <c r="BH49">
        <v>183.54</v>
      </c>
      <c r="BI49">
        <v>1.93</v>
      </c>
      <c r="BJ49">
        <v>6.28</v>
      </c>
      <c r="BK49">
        <v>121.71</v>
      </c>
      <c r="BL49">
        <v>72.45</v>
      </c>
      <c r="BM49">
        <v>57.96</v>
      </c>
      <c r="BN49">
        <v>24.15</v>
      </c>
      <c r="BO49">
        <v>0</v>
      </c>
      <c r="BP49">
        <v>0.88</v>
      </c>
      <c r="BQ49">
        <v>32.93</v>
      </c>
      <c r="BR49">
        <v>11.59</v>
      </c>
      <c r="BS49">
        <v>10.97</v>
      </c>
      <c r="BT49">
        <v>48.3</v>
      </c>
      <c r="BU49">
        <v>67.62</v>
      </c>
      <c r="BV49">
        <v>0.97</v>
      </c>
      <c r="BW49">
        <v>0</v>
      </c>
      <c r="BX49">
        <v>0</v>
      </c>
      <c r="BY49">
        <v>0</v>
      </c>
      <c r="BZ49">
        <v>12.17</v>
      </c>
      <c r="CA49">
        <v>48.3</v>
      </c>
      <c r="CB49">
        <v>0</v>
      </c>
      <c r="CC49">
        <v>0</v>
      </c>
      <c r="CD49">
        <v>0</v>
      </c>
      <c r="CE49">
        <v>24.15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21.78</v>
      </c>
      <c r="CM49">
        <v>0</v>
      </c>
    </row>
    <row r="50" spans="1:91">
      <c r="A50" t="s">
        <v>366</v>
      </c>
      <c r="G50" t="s">
        <v>92</v>
      </c>
      <c r="H50" s="73">
        <v>982.62</v>
      </c>
      <c r="I50" s="46">
        <v>429.34999999999997</v>
      </c>
      <c r="J50" s="46">
        <v>811.45</v>
      </c>
      <c r="K50" s="46">
        <v>131.54</v>
      </c>
      <c r="L50" s="46">
        <v>10.33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0</v>
      </c>
      <c r="X50">
        <v>243.2</v>
      </c>
      <c r="Y50">
        <v>24.15</v>
      </c>
      <c r="Z50">
        <v>24.15</v>
      </c>
      <c r="AA50">
        <v>96.6</v>
      </c>
      <c r="AB50">
        <v>0.98</v>
      </c>
      <c r="AC50">
        <v>24.15</v>
      </c>
      <c r="AD50">
        <v>0.68</v>
      </c>
      <c r="AE50">
        <v>0</v>
      </c>
      <c r="AF50">
        <v>0.35</v>
      </c>
      <c r="AG50">
        <v>48.3</v>
      </c>
      <c r="AH50">
        <v>11.74</v>
      </c>
      <c r="AI50">
        <v>32.93</v>
      </c>
      <c r="AJ50">
        <v>0</v>
      </c>
      <c r="AK50">
        <v>0</v>
      </c>
      <c r="AL50">
        <v>0</v>
      </c>
      <c r="AM50">
        <v>72.45</v>
      </c>
      <c r="AN50">
        <v>90.8</v>
      </c>
      <c r="AO50">
        <v>84.22</v>
      </c>
      <c r="AP50">
        <v>1.93</v>
      </c>
      <c r="AQ50">
        <v>66.84</v>
      </c>
      <c r="AR50">
        <v>0.61</v>
      </c>
      <c r="AS50">
        <v>64.8</v>
      </c>
      <c r="AT50">
        <v>0</v>
      </c>
      <c r="AU50">
        <v>48.3</v>
      </c>
      <c r="AV50">
        <v>193.2</v>
      </c>
      <c r="AW50">
        <v>96.6</v>
      </c>
      <c r="AX50">
        <v>38.64</v>
      </c>
      <c r="AY50">
        <v>48.3</v>
      </c>
      <c r="AZ50">
        <v>24.15</v>
      </c>
      <c r="BA50">
        <v>32.93</v>
      </c>
      <c r="BB50">
        <v>0.48</v>
      </c>
      <c r="BC50">
        <v>130.41</v>
      </c>
      <c r="BD50">
        <v>0.88</v>
      </c>
      <c r="BE50">
        <v>0.52</v>
      </c>
      <c r="BF50">
        <v>112.54</v>
      </c>
      <c r="BG50">
        <v>1.59</v>
      </c>
      <c r="BH50">
        <v>183.54</v>
      </c>
      <c r="BI50">
        <v>1.93</v>
      </c>
      <c r="BJ50">
        <v>6.47</v>
      </c>
      <c r="BK50">
        <v>121.71</v>
      </c>
      <c r="BL50">
        <v>72.45</v>
      </c>
      <c r="BM50">
        <v>57.96</v>
      </c>
      <c r="BN50">
        <v>24.15</v>
      </c>
      <c r="BO50">
        <v>0</v>
      </c>
      <c r="BP50">
        <v>0.88</v>
      </c>
      <c r="BQ50">
        <v>32.93</v>
      </c>
      <c r="BR50">
        <v>11.59</v>
      </c>
      <c r="BS50">
        <v>10.97</v>
      </c>
      <c r="BT50">
        <v>48.3</v>
      </c>
      <c r="BU50">
        <v>67.62</v>
      </c>
      <c r="BV50">
        <v>0.97</v>
      </c>
      <c r="BW50">
        <v>0</v>
      </c>
      <c r="BX50">
        <v>0</v>
      </c>
      <c r="BY50">
        <v>0</v>
      </c>
      <c r="BZ50">
        <v>12.17</v>
      </c>
      <c r="CA50">
        <v>48.3</v>
      </c>
      <c r="CB50">
        <v>0</v>
      </c>
      <c r="CC50">
        <v>0</v>
      </c>
      <c r="CD50">
        <v>0</v>
      </c>
      <c r="CE50">
        <v>24.15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21.78</v>
      </c>
      <c r="CM50">
        <v>0</v>
      </c>
    </row>
    <row r="51" spans="1:91">
      <c r="A51" t="s">
        <v>367</v>
      </c>
      <c r="G51" t="s">
        <v>93</v>
      </c>
      <c r="H51" s="73">
        <v>982.62</v>
      </c>
      <c r="I51" s="46">
        <v>442.87</v>
      </c>
      <c r="J51" s="46">
        <v>819.28</v>
      </c>
      <c r="K51" s="46">
        <v>131.54</v>
      </c>
      <c r="L51" s="46">
        <v>10.62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13.52</v>
      </c>
      <c r="X51">
        <v>243.2</v>
      </c>
      <c r="Y51">
        <v>24.15</v>
      </c>
      <c r="Z51">
        <v>24.15</v>
      </c>
      <c r="AA51">
        <v>96.6</v>
      </c>
      <c r="AB51">
        <v>0.98</v>
      </c>
      <c r="AC51">
        <v>24.15</v>
      </c>
      <c r="AD51">
        <v>0.68</v>
      </c>
      <c r="AE51">
        <v>0</v>
      </c>
      <c r="AF51">
        <v>0.35</v>
      </c>
      <c r="AG51">
        <v>48.3</v>
      </c>
      <c r="AH51">
        <v>11.74</v>
      </c>
      <c r="AI51">
        <v>32.93</v>
      </c>
      <c r="AJ51">
        <v>0</v>
      </c>
      <c r="AK51">
        <v>0</v>
      </c>
      <c r="AL51">
        <v>0</v>
      </c>
      <c r="AM51">
        <v>72.45</v>
      </c>
      <c r="AN51">
        <v>90.8</v>
      </c>
      <c r="AO51">
        <v>84.22</v>
      </c>
      <c r="AP51">
        <v>1.93</v>
      </c>
      <c r="AQ51">
        <v>66.84</v>
      </c>
      <c r="AR51">
        <v>0.61</v>
      </c>
      <c r="AS51">
        <v>64.8</v>
      </c>
      <c r="AT51">
        <v>0</v>
      </c>
      <c r="AU51">
        <v>48.3</v>
      </c>
      <c r="AV51">
        <v>193.2</v>
      </c>
      <c r="AW51">
        <v>96.6</v>
      </c>
      <c r="AX51">
        <v>38.64</v>
      </c>
      <c r="AY51">
        <v>48.3</v>
      </c>
      <c r="AZ51">
        <v>24.15</v>
      </c>
      <c r="BA51">
        <v>32.93</v>
      </c>
      <c r="BB51">
        <v>0.48</v>
      </c>
      <c r="BC51">
        <v>130.41</v>
      </c>
      <c r="BD51">
        <v>0.88</v>
      </c>
      <c r="BE51">
        <v>0.52</v>
      </c>
      <c r="BF51">
        <v>168.76</v>
      </c>
      <c r="BG51">
        <v>1.59</v>
      </c>
      <c r="BH51">
        <v>183.54</v>
      </c>
      <c r="BI51">
        <v>1.93</v>
      </c>
      <c r="BJ51">
        <v>6.76</v>
      </c>
      <c r="BK51">
        <v>121.71</v>
      </c>
      <c r="BL51">
        <v>24.15</v>
      </c>
      <c r="BM51">
        <v>57.96</v>
      </c>
      <c r="BN51">
        <v>24.15</v>
      </c>
      <c r="BO51">
        <v>0</v>
      </c>
      <c r="BP51">
        <v>0.88</v>
      </c>
      <c r="BQ51">
        <v>32.93</v>
      </c>
      <c r="BR51">
        <v>11.59</v>
      </c>
      <c r="BS51">
        <v>10.97</v>
      </c>
      <c r="BT51">
        <v>48.3</v>
      </c>
      <c r="BU51">
        <v>67.62</v>
      </c>
      <c r="BV51">
        <v>0.97</v>
      </c>
      <c r="BW51">
        <v>0</v>
      </c>
      <c r="BX51">
        <v>0</v>
      </c>
      <c r="BY51">
        <v>0</v>
      </c>
      <c r="BZ51">
        <v>12.08</v>
      </c>
      <c r="CA51">
        <v>48.3</v>
      </c>
      <c r="CB51">
        <v>0</v>
      </c>
      <c r="CC51">
        <v>0</v>
      </c>
      <c r="CD51">
        <v>0</v>
      </c>
      <c r="CE51">
        <v>24.15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21.78</v>
      </c>
      <c r="CM51">
        <v>0</v>
      </c>
    </row>
    <row r="52" spans="1:91">
      <c r="A52" t="s">
        <v>368</v>
      </c>
      <c r="G52" t="s">
        <v>94</v>
      </c>
      <c r="H52" s="73">
        <v>982.62</v>
      </c>
      <c r="I52" s="46">
        <v>442.87</v>
      </c>
      <c r="J52" s="46">
        <v>819.28</v>
      </c>
      <c r="K52" s="46">
        <v>131.54</v>
      </c>
      <c r="L52" s="46">
        <v>10.72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13.52</v>
      </c>
      <c r="X52">
        <v>243.2</v>
      </c>
      <c r="Y52">
        <v>24.15</v>
      </c>
      <c r="Z52">
        <v>24.15</v>
      </c>
      <c r="AA52">
        <v>96.6</v>
      </c>
      <c r="AB52">
        <v>0.98</v>
      </c>
      <c r="AC52">
        <v>24.15</v>
      </c>
      <c r="AD52">
        <v>0.68</v>
      </c>
      <c r="AE52">
        <v>0</v>
      </c>
      <c r="AF52">
        <v>0.35</v>
      </c>
      <c r="AG52">
        <v>48.3</v>
      </c>
      <c r="AH52">
        <v>11.74</v>
      </c>
      <c r="AI52">
        <v>32.93</v>
      </c>
      <c r="AJ52">
        <v>0</v>
      </c>
      <c r="AK52">
        <v>0</v>
      </c>
      <c r="AL52">
        <v>0</v>
      </c>
      <c r="AM52">
        <v>72.45</v>
      </c>
      <c r="AN52">
        <v>90.8</v>
      </c>
      <c r="AO52">
        <v>84.22</v>
      </c>
      <c r="AP52">
        <v>1.93</v>
      </c>
      <c r="AQ52">
        <v>66.84</v>
      </c>
      <c r="AR52">
        <v>0.61</v>
      </c>
      <c r="AS52">
        <v>64.8</v>
      </c>
      <c r="AT52">
        <v>0</v>
      </c>
      <c r="AU52">
        <v>48.3</v>
      </c>
      <c r="AV52">
        <v>193.2</v>
      </c>
      <c r="AW52">
        <v>96.6</v>
      </c>
      <c r="AX52">
        <v>38.64</v>
      </c>
      <c r="AY52">
        <v>48.3</v>
      </c>
      <c r="AZ52">
        <v>24.15</v>
      </c>
      <c r="BA52">
        <v>32.93</v>
      </c>
      <c r="BB52">
        <v>0.48</v>
      </c>
      <c r="BC52">
        <v>130.41</v>
      </c>
      <c r="BD52">
        <v>0.88</v>
      </c>
      <c r="BE52">
        <v>0.52</v>
      </c>
      <c r="BF52">
        <v>168.76</v>
      </c>
      <c r="BG52">
        <v>1.59</v>
      </c>
      <c r="BH52">
        <v>183.54</v>
      </c>
      <c r="BI52">
        <v>1.93</v>
      </c>
      <c r="BJ52">
        <v>6.86</v>
      </c>
      <c r="BK52">
        <v>121.71</v>
      </c>
      <c r="BL52">
        <v>24.15</v>
      </c>
      <c r="BM52">
        <v>57.96</v>
      </c>
      <c r="BN52">
        <v>24.15</v>
      </c>
      <c r="BO52">
        <v>0</v>
      </c>
      <c r="BP52">
        <v>0.88</v>
      </c>
      <c r="BQ52">
        <v>32.93</v>
      </c>
      <c r="BR52">
        <v>11.59</v>
      </c>
      <c r="BS52">
        <v>10.97</v>
      </c>
      <c r="BT52">
        <v>48.3</v>
      </c>
      <c r="BU52">
        <v>67.62</v>
      </c>
      <c r="BV52">
        <v>0.97</v>
      </c>
      <c r="BW52">
        <v>0</v>
      </c>
      <c r="BX52">
        <v>0</v>
      </c>
      <c r="BY52">
        <v>0</v>
      </c>
      <c r="BZ52">
        <v>12.08</v>
      </c>
      <c r="CA52">
        <v>48.3</v>
      </c>
      <c r="CB52">
        <v>0</v>
      </c>
      <c r="CC52">
        <v>0</v>
      </c>
      <c r="CD52">
        <v>0</v>
      </c>
      <c r="CE52">
        <v>24.15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21.78</v>
      </c>
      <c r="CM52">
        <v>0</v>
      </c>
    </row>
    <row r="53" spans="1:91">
      <c r="A53" t="s">
        <v>400</v>
      </c>
      <c r="G53" t="s">
        <v>95</v>
      </c>
      <c r="H53" s="73">
        <v>982.62</v>
      </c>
      <c r="I53" s="46">
        <v>442.87</v>
      </c>
      <c r="J53" s="46">
        <v>819.28</v>
      </c>
      <c r="K53" s="46">
        <v>131.54</v>
      </c>
      <c r="L53" s="46">
        <v>10.86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13.52</v>
      </c>
      <c r="X53">
        <v>243.2</v>
      </c>
      <c r="Y53">
        <v>24.15</v>
      </c>
      <c r="Z53">
        <v>24.15</v>
      </c>
      <c r="AA53">
        <v>96.6</v>
      </c>
      <c r="AB53">
        <v>0.98</v>
      </c>
      <c r="AC53">
        <v>24.15</v>
      </c>
      <c r="AD53">
        <v>0.68</v>
      </c>
      <c r="AE53">
        <v>0</v>
      </c>
      <c r="AF53">
        <v>0.35</v>
      </c>
      <c r="AG53">
        <v>48.3</v>
      </c>
      <c r="AH53">
        <v>11.74</v>
      </c>
      <c r="AI53">
        <v>32.93</v>
      </c>
      <c r="AJ53">
        <v>0</v>
      </c>
      <c r="AK53">
        <v>0</v>
      </c>
      <c r="AL53">
        <v>0</v>
      </c>
      <c r="AM53">
        <v>72.45</v>
      </c>
      <c r="AN53">
        <v>90.8</v>
      </c>
      <c r="AO53">
        <v>84.22</v>
      </c>
      <c r="AP53">
        <v>1.93</v>
      </c>
      <c r="AQ53">
        <v>66.84</v>
      </c>
      <c r="AR53">
        <v>0.61</v>
      </c>
      <c r="AS53">
        <v>64.8</v>
      </c>
      <c r="AT53">
        <v>0</v>
      </c>
      <c r="AU53">
        <v>48.3</v>
      </c>
      <c r="AV53">
        <v>193.2</v>
      </c>
      <c r="AW53">
        <v>96.6</v>
      </c>
      <c r="AX53">
        <v>38.64</v>
      </c>
      <c r="AY53">
        <v>48.3</v>
      </c>
      <c r="AZ53">
        <v>24.15</v>
      </c>
      <c r="BA53">
        <v>32.93</v>
      </c>
      <c r="BB53">
        <v>0.48</v>
      </c>
      <c r="BC53">
        <v>130.41</v>
      </c>
      <c r="BD53">
        <v>0.88</v>
      </c>
      <c r="BE53">
        <v>0.52</v>
      </c>
      <c r="BF53">
        <v>168.76</v>
      </c>
      <c r="BG53">
        <v>1.59</v>
      </c>
      <c r="BH53">
        <v>183.54</v>
      </c>
      <c r="BI53">
        <v>1.93</v>
      </c>
      <c r="BJ53">
        <v>7</v>
      </c>
      <c r="BK53">
        <v>121.71</v>
      </c>
      <c r="BL53">
        <v>24.15</v>
      </c>
      <c r="BM53">
        <v>57.96</v>
      </c>
      <c r="BN53">
        <v>24.15</v>
      </c>
      <c r="BO53">
        <v>0</v>
      </c>
      <c r="BP53">
        <v>0.88</v>
      </c>
      <c r="BQ53">
        <v>32.93</v>
      </c>
      <c r="BR53">
        <v>11.59</v>
      </c>
      <c r="BS53">
        <v>10.97</v>
      </c>
      <c r="BT53">
        <v>48.3</v>
      </c>
      <c r="BU53">
        <v>67.62</v>
      </c>
      <c r="BV53">
        <v>0.97</v>
      </c>
      <c r="BW53">
        <v>0</v>
      </c>
      <c r="BX53">
        <v>0</v>
      </c>
      <c r="BY53">
        <v>0</v>
      </c>
      <c r="BZ53">
        <v>12.08</v>
      </c>
      <c r="CA53">
        <v>48.3</v>
      </c>
      <c r="CB53">
        <v>0</v>
      </c>
      <c r="CC53">
        <v>0</v>
      </c>
      <c r="CD53">
        <v>0</v>
      </c>
      <c r="CE53">
        <v>24.15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21.78</v>
      </c>
      <c r="CM53">
        <v>0</v>
      </c>
    </row>
    <row r="54" spans="1:91">
      <c r="A54" t="s">
        <v>399</v>
      </c>
      <c r="G54" t="s">
        <v>96</v>
      </c>
      <c r="H54" s="73">
        <v>982.62</v>
      </c>
      <c r="I54" s="46">
        <v>442.87</v>
      </c>
      <c r="J54" s="46">
        <v>819.28</v>
      </c>
      <c r="K54" s="46">
        <v>131.54</v>
      </c>
      <c r="L54" s="46">
        <v>11.2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13.52</v>
      </c>
      <c r="X54">
        <v>243.2</v>
      </c>
      <c r="Y54">
        <v>24.15</v>
      </c>
      <c r="Z54">
        <v>24.15</v>
      </c>
      <c r="AA54">
        <v>96.6</v>
      </c>
      <c r="AB54">
        <v>0.98</v>
      </c>
      <c r="AC54">
        <v>24.15</v>
      </c>
      <c r="AD54">
        <v>0.68</v>
      </c>
      <c r="AE54">
        <v>0</v>
      </c>
      <c r="AF54">
        <v>0.35</v>
      </c>
      <c r="AG54">
        <v>48.3</v>
      </c>
      <c r="AH54">
        <v>11.74</v>
      </c>
      <c r="AI54">
        <v>32.93</v>
      </c>
      <c r="AJ54">
        <v>0</v>
      </c>
      <c r="AK54">
        <v>0</v>
      </c>
      <c r="AL54">
        <v>0</v>
      </c>
      <c r="AM54">
        <v>72.45</v>
      </c>
      <c r="AN54">
        <v>90.8</v>
      </c>
      <c r="AO54">
        <v>84.22</v>
      </c>
      <c r="AP54">
        <v>1.93</v>
      </c>
      <c r="AQ54">
        <v>66.84</v>
      </c>
      <c r="AR54">
        <v>0.61</v>
      </c>
      <c r="AS54">
        <v>64.8</v>
      </c>
      <c r="AT54">
        <v>0</v>
      </c>
      <c r="AU54">
        <v>48.3</v>
      </c>
      <c r="AV54">
        <v>193.2</v>
      </c>
      <c r="AW54">
        <v>96.6</v>
      </c>
      <c r="AX54">
        <v>38.64</v>
      </c>
      <c r="AY54">
        <v>48.3</v>
      </c>
      <c r="AZ54">
        <v>24.15</v>
      </c>
      <c r="BA54">
        <v>32.93</v>
      </c>
      <c r="BB54">
        <v>0.48</v>
      </c>
      <c r="BC54">
        <v>130.41</v>
      </c>
      <c r="BD54">
        <v>0.88</v>
      </c>
      <c r="BE54">
        <v>0.52</v>
      </c>
      <c r="BF54">
        <v>168.76</v>
      </c>
      <c r="BG54">
        <v>1.59</v>
      </c>
      <c r="BH54">
        <v>183.54</v>
      </c>
      <c r="BI54">
        <v>1.93</v>
      </c>
      <c r="BJ54">
        <v>7.34</v>
      </c>
      <c r="BK54">
        <v>121.71</v>
      </c>
      <c r="BL54">
        <v>24.15</v>
      </c>
      <c r="BM54">
        <v>57.96</v>
      </c>
      <c r="BN54">
        <v>24.15</v>
      </c>
      <c r="BO54">
        <v>0</v>
      </c>
      <c r="BP54">
        <v>0.88</v>
      </c>
      <c r="BQ54">
        <v>32.93</v>
      </c>
      <c r="BR54">
        <v>11.59</v>
      </c>
      <c r="BS54">
        <v>10.97</v>
      </c>
      <c r="BT54">
        <v>48.3</v>
      </c>
      <c r="BU54">
        <v>67.62</v>
      </c>
      <c r="BV54">
        <v>0.97</v>
      </c>
      <c r="BW54">
        <v>0</v>
      </c>
      <c r="BX54">
        <v>0</v>
      </c>
      <c r="BY54">
        <v>0</v>
      </c>
      <c r="BZ54">
        <v>12.08</v>
      </c>
      <c r="CA54">
        <v>48.3</v>
      </c>
      <c r="CB54">
        <v>0</v>
      </c>
      <c r="CC54">
        <v>0</v>
      </c>
      <c r="CD54">
        <v>0</v>
      </c>
      <c r="CE54">
        <v>24.15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21.78</v>
      </c>
      <c r="CM54">
        <v>0</v>
      </c>
    </row>
    <row r="55" spans="1:91">
      <c r="A55" t="s">
        <v>401</v>
      </c>
      <c r="G55" t="s">
        <v>97</v>
      </c>
      <c r="H55" s="73">
        <v>982.62</v>
      </c>
      <c r="I55" s="46">
        <v>442.87</v>
      </c>
      <c r="J55" s="46">
        <v>819.18999999999994</v>
      </c>
      <c r="K55" s="46">
        <v>131.54</v>
      </c>
      <c r="L55" s="46">
        <v>11.59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13.52</v>
      </c>
      <c r="X55">
        <v>243.2</v>
      </c>
      <c r="Y55">
        <v>24.15</v>
      </c>
      <c r="Z55">
        <v>24.15</v>
      </c>
      <c r="AA55">
        <v>96.6</v>
      </c>
      <c r="AB55">
        <v>0.98</v>
      </c>
      <c r="AC55">
        <v>24.15</v>
      </c>
      <c r="AD55">
        <v>0.68</v>
      </c>
      <c r="AE55">
        <v>0</v>
      </c>
      <c r="AF55">
        <v>0.35</v>
      </c>
      <c r="AG55">
        <v>48.3</v>
      </c>
      <c r="AH55">
        <v>11.74</v>
      </c>
      <c r="AI55">
        <v>32.93</v>
      </c>
      <c r="AJ55">
        <v>0</v>
      </c>
      <c r="AK55">
        <v>0</v>
      </c>
      <c r="AL55">
        <v>0</v>
      </c>
      <c r="AM55">
        <v>72.45</v>
      </c>
      <c r="AN55">
        <v>90.8</v>
      </c>
      <c r="AO55">
        <v>84.22</v>
      </c>
      <c r="AP55">
        <v>1.93</v>
      </c>
      <c r="AQ55">
        <v>66.84</v>
      </c>
      <c r="AR55">
        <v>0.61</v>
      </c>
      <c r="AS55">
        <v>64.8</v>
      </c>
      <c r="AT55">
        <v>0</v>
      </c>
      <c r="AU55">
        <v>48.3</v>
      </c>
      <c r="AV55">
        <v>193.2</v>
      </c>
      <c r="AW55">
        <v>96.6</v>
      </c>
      <c r="AX55">
        <v>38.64</v>
      </c>
      <c r="AY55">
        <v>48.3</v>
      </c>
      <c r="AZ55">
        <v>24.15</v>
      </c>
      <c r="BA55">
        <v>32.93</v>
      </c>
      <c r="BB55">
        <v>0.48</v>
      </c>
      <c r="BC55">
        <v>130.41</v>
      </c>
      <c r="BD55">
        <v>0.88</v>
      </c>
      <c r="BE55">
        <v>0.52</v>
      </c>
      <c r="BF55">
        <v>168.76</v>
      </c>
      <c r="BG55">
        <v>1.59</v>
      </c>
      <c r="BH55">
        <v>183.54</v>
      </c>
      <c r="BI55">
        <v>1.93</v>
      </c>
      <c r="BJ55">
        <v>7.73</v>
      </c>
      <c r="BK55">
        <v>121.71</v>
      </c>
      <c r="BL55">
        <v>24.15</v>
      </c>
      <c r="BM55">
        <v>57.96</v>
      </c>
      <c r="BN55">
        <v>24.15</v>
      </c>
      <c r="BO55">
        <v>0</v>
      </c>
      <c r="BP55">
        <v>0.88</v>
      </c>
      <c r="BQ55">
        <v>32.93</v>
      </c>
      <c r="BR55">
        <v>11.59</v>
      </c>
      <c r="BS55">
        <v>10.97</v>
      </c>
      <c r="BT55">
        <v>48.3</v>
      </c>
      <c r="BU55">
        <v>67.62</v>
      </c>
      <c r="BV55">
        <v>0.97</v>
      </c>
      <c r="BW55">
        <v>0</v>
      </c>
      <c r="BX55">
        <v>0</v>
      </c>
      <c r="BY55">
        <v>0</v>
      </c>
      <c r="BZ55">
        <v>11.99</v>
      </c>
      <c r="CA55">
        <v>48.3</v>
      </c>
      <c r="CB55">
        <v>0</v>
      </c>
      <c r="CC55">
        <v>0</v>
      </c>
      <c r="CD55">
        <v>0</v>
      </c>
      <c r="CE55">
        <v>24.15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21.78</v>
      </c>
      <c r="CM55">
        <v>0</v>
      </c>
    </row>
    <row r="56" spans="1:91">
      <c r="A56" t="s">
        <v>401</v>
      </c>
      <c r="G56" t="s">
        <v>98</v>
      </c>
      <c r="H56" s="73">
        <v>982.62</v>
      </c>
      <c r="I56" s="46">
        <v>442.87</v>
      </c>
      <c r="J56" s="46">
        <v>819.18999999999994</v>
      </c>
      <c r="K56" s="46">
        <v>131.54</v>
      </c>
      <c r="L56" s="46">
        <v>12.36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13.52</v>
      </c>
      <c r="X56">
        <v>243.2</v>
      </c>
      <c r="Y56">
        <v>24.15</v>
      </c>
      <c r="Z56">
        <v>24.15</v>
      </c>
      <c r="AA56">
        <v>96.6</v>
      </c>
      <c r="AB56">
        <v>0.98</v>
      </c>
      <c r="AC56">
        <v>24.15</v>
      </c>
      <c r="AD56">
        <v>0.68</v>
      </c>
      <c r="AE56">
        <v>0</v>
      </c>
      <c r="AF56">
        <v>0.35</v>
      </c>
      <c r="AG56">
        <v>48.3</v>
      </c>
      <c r="AH56">
        <v>11.74</v>
      </c>
      <c r="AI56">
        <v>32.93</v>
      </c>
      <c r="AJ56">
        <v>0</v>
      </c>
      <c r="AK56">
        <v>0</v>
      </c>
      <c r="AL56">
        <v>0</v>
      </c>
      <c r="AM56">
        <v>72.45</v>
      </c>
      <c r="AN56">
        <v>90.8</v>
      </c>
      <c r="AO56">
        <v>84.22</v>
      </c>
      <c r="AP56">
        <v>1.93</v>
      </c>
      <c r="AQ56">
        <v>66.84</v>
      </c>
      <c r="AR56">
        <v>0.61</v>
      </c>
      <c r="AS56">
        <v>64.8</v>
      </c>
      <c r="AT56">
        <v>0</v>
      </c>
      <c r="AU56">
        <v>48.3</v>
      </c>
      <c r="AV56">
        <v>193.2</v>
      </c>
      <c r="AW56">
        <v>96.6</v>
      </c>
      <c r="AX56">
        <v>38.64</v>
      </c>
      <c r="AY56">
        <v>48.3</v>
      </c>
      <c r="AZ56">
        <v>24.15</v>
      </c>
      <c r="BA56">
        <v>32.93</v>
      </c>
      <c r="BB56">
        <v>0.48</v>
      </c>
      <c r="BC56">
        <v>130.41</v>
      </c>
      <c r="BD56">
        <v>0.88</v>
      </c>
      <c r="BE56">
        <v>0.52</v>
      </c>
      <c r="BF56">
        <v>168.76</v>
      </c>
      <c r="BG56">
        <v>1.59</v>
      </c>
      <c r="BH56">
        <v>183.54</v>
      </c>
      <c r="BI56">
        <v>1.93</v>
      </c>
      <c r="BJ56">
        <v>8.5</v>
      </c>
      <c r="BK56">
        <v>121.71</v>
      </c>
      <c r="BL56">
        <v>24.15</v>
      </c>
      <c r="BM56">
        <v>57.96</v>
      </c>
      <c r="BN56">
        <v>24.15</v>
      </c>
      <c r="BO56">
        <v>0</v>
      </c>
      <c r="BP56">
        <v>0.88</v>
      </c>
      <c r="BQ56">
        <v>32.93</v>
      </c>
      <c r="BR56">
        <v>11.59</v>
      </c>
      <c r="BS56">
        <v>10.97</v>
      </c>
      <c r="BT56">
        <v>48.3</v>
      </c>
      <c r="BU56">
        <v>67.62</v>
      </c>
      <c r="BV56">
        <v>0.97</v>
      </c>
      <c r="BW56">
        <v>0</v>
      </c>
      <c r="BX56">
        <v>0</v>
      </c>
      <c r="BY56">
        <v>0</v>
      </c>
      <c r="BZ56">
        <v>11.99</v>
      </c>
      <c r="CA56">
        <v>48.3</v>
      </c>
      <c r="CB56">
        <v>0</v>
      </c>
      <c r="CC56">
        <v>0</v>
      </c>
      <c r="CD56">
        <v>0</v>
      </c>
      <c r="CE56">
        <v>24.15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21.78</v>
      </c>
      <c r="CM56">
        <v>0</v>
      </c>
    </row>
    <row r="57" spans="1:91">
      <c r="G57" t="s">
        <v>99</v>
      </c>
      <c r="H57" s="73">
        <v>982.62</v>
      </c>
      <c r="I57" s="46">
        <v>442.87</v>
      </c>
      <c r="J57" s="46">
        <v>819.18999999999994</v>
      </c>
      <c r="K57" s="46">
        <v>131.54</v>
      </c>
      <c r="L57" s="46">
        <v>11.64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13.52</v>
      </c>
      <c r="X57">
        <v>243.2</v>
      </c>
      <c r="Y57">
        <v>24.15</v>
      </c>
      <c r="Z57">
        <v>24.15</v>
      </c>
      <c r="AA57">
        <v>96.6</v>
      </c>
      <c r="AB57">
        <v>0.98</v>
      </c>
      <c r="AC57">
        <v>24.15</v>
      </c>
      <c r="AD57">
        <v>0.68</v>
      </c>
      <c r="AE57">
        <v>0</v>
      </c>
      <c r="AF57">
        <v>0.35</v>
      </c>
      <c r="AG57">
        <v>48.3</v>
      </c>
      <c r="AH57">
        <v>11.74</v>
      </c>
      <c r="AI57">
        <v>32.93</v>
      </c>
      <c r="AJ57">
        <v>0</v>
      </c>
      <c r="AK57">
        <v>0</v>
      </c>
      <c r="AL57">
        <v>0</v>
      </c>
      <c r="AM57">
        <v>72.45</v>
      </c>
      <c r="AN57">
        <v>90.8</v>
      </c>
      <c r="AO57">
        <v>84.22</v>
      </c>
      <c r="AP57">
        <v>1.93</v>
      </c>
      <c r="AQ57">
        <v>66.84</v>
      </c>
      <c r="AR57">
        <v>0.61</v>
      </c>
      <c r="AS57">
        <v>64.8</v>
      </c>
      <c r="AT57">
        <v>0</v>
      </c>
      <c r="AU57">
        <v>48.3</v>
      </c>
      <c r="AV57">
        <v>193.2</v>
      </c>
      <c r="AW57">
        <v>96.6</v>
      </c>
      <c r="AX57">
        <v>38.64</v>
      </c>
      <c r="AY57">
        <v>48.3</v>
      </c>
      <c r="AZ57">
        <v>24.15</v>
      </c>
      <c r="BA57">
        <v>32.93</v>
      </c>
      <c r="BB57">
        <v>0.48</v>
      </c>
      <c r="BC57">
        <v>130.41</v>
      </c>
      <c r="BD57">
        <v>0.88</v>
      </c>
      <c r="BE57">
        <v>0.52</v>
      </c>
      <c r="BF57">
        <v>168.76</v>
      </c>
      <c r="BG57">
        <v>1.59</v>
      </c>
      <c r="BH57">
        <v>183.54</v>
      </c>
      <c r="BI57">
        <v>1.93</v>
      </c>
      <c r="BJ57">
        <v>7.78</v>
      </c>
      <c r="BK57">
        <v>121.71</v>
      </c>
      <c r="BL57">
        <v>24.15</v>
      </c>
      <c r="BM57">
        <v>57.96</v>
      </c>
      <c r="BN57">
        <v>24.15</v>
      </c>
      <c r="BO57">
        <v>0</v>
      </c>
      <c r="BP57">
        <v>0.88</v>
      </c>
      <c r="BQ57">
        <v>32.93</v>
      </c>
      <c r="BR57">
        <v>11.59</v>
      </c>
      <c r="BS57">
        <v>10.97</v>
      </c>
      <c r="BT57">
        <v>48.3</v>
      </c>
      <c r="BU57">
        <v>67.62</v>
      </c>
      <c r="BV57">
        <v>0.97</v>
      </c>
      <c r="BW57">
        <v>0</v>
      </c>
      <c r="BX57">
        <v>0</v>
      </c>
      <c r="BY57">
        <v>0</v>
      </c>
      <c r="BZ57">
        <v>11.99</v>
      </c>
      <c r="CA57">
        <v>48.3</v>
      </c>
      <c r="CB57">
        <v>0</v>
      </c>
      <c r="CC57">
        <v>0</v>
      </c>
      <c r="CD57">
        <v>0</v>
      </c>
      <c r="CE57">
        <v>24.15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21.78</v>
      </c>
      <c r="CM57">
        <v>0</v>
      </c>
    </row>
    <row r="58" spans="1:91">
      <c r="G58" t="s">
        <v>100</v>
      </c>
      <c r="H58" s="73">
        <v>982.62</v>
      </c>
      <c r="I58" s="46">
        <v>442.87</v>
      </c>
      <c r="J58" s="46">
        <v>819.18999999999994</v>
      </c>
      <c r="K58" s="46">
        <v>131.54</v>
      </c>
      <c r="L58" s="46">
        <v>11.2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13.52</v>
      </c>
      <c r="X58">
        <v>243.2</v>
      </c>
      <c r="Y58">
        <v>24.15</v>
      </c>
      <c r="Z58">
        <v>24.15</v>
      </c>
      <c r="AA58">
        <v>96.6</v>
      </c>
      <c r="AB58">
        <v>0.98</v>
      </c>
      <c r="AC58">
        <v>24.15</v>
      </c>
      <c r="AD58">
        <v>0.68</v>
      </c>
      <c r="AE58">
        <v>0</v>
      </c>
      <c r="AF58">
        <v>0.35</v>
      </c>
      <c r="AG58">
        <v>48.3</v>
      </c>
      <c r="AH58">
        <v>11.74</v>
      </c>
      <c r="AI58">
        <v>32.93</v>
      </c>
      <c r="AJ58">
        <v>0</v>
      </c>
      <c r="AK58">
        <v>0</v>
      </c>
      <c r="AL58">
        <v>0</v>
      </c>
      <c r="AM58">
        <v>72.45</v>
      </c>
      <c r="AN58">
        <v>90.8</v>
      </c>
      <c r="AO58">
        <v>84.22</v>
      </c>
      <c r="AP58">
        <v>1.93</v>
      </c>
      <c r="AQ58">
        <v>66.84</v>
      </c>
      <c r="AR58">
        <v>0.61</v>
      </c>
      <c r="AS58">
        <v>64.8</v>
      </c>
      <c r="AT58">
        <v>0</v>
      </c>
      <c r="AU58">
        <v>48.3</v>
      </c>
      <c r="AV58">
        <v>193.2</v>
      </c>
      <c r="AW58">
        <v>96.6</v>
      </c>
      <c r="AX58">
        <v>38.64</v>
      </c>
      <c r="AY58">
        <v>48.3</v>
      </c>
      <c r="AZ58">
        <v>24.15</v>
      </c>
      <c r="BA58">
        <v>32.93</v>
      </c>
      <c r="BB58">
        <v>0.48</v>
      </c>
      <c r="BC58">
        <v>130.41</v>
      </c>
      <c r="BD58">
        <v>0.88</v>
      </c>
      <c r="BE58">
        <v>0.52</v>
      </c>
      <c r="BF58">
        <v>168.76</v>
      </c>
      <c r="BG58">
        <v>1.59</v>
      </c>
      <c r="BH58">
        <v>183.54</v>
      </c>
      <c r="BI58">
        <v>1.93</v>
      </c>
      <c r="BJ58">
        <v>7.34</v>
      </c>
      <c r="BK58">
        <v>121.71</v>
      </c>
      <c r="BL58">
        <v>24.15</v>
      </c>
      <c r="BM58">
        <v>57.96</v>
      </c>
      <c r="BN58">
        <v>24.15</v>
      </c>
      <c r="BO58">
        <v>0</v>
      </c>
      <c r="BP58">
        <v>0.88</v>
      </c>
      <c r="BQ58">
        <v>32.93</v>
      </c>
      <c r="BR58">
        <v>11.59</v>
      </c>
      <c r="BS58">
        <v>10.97</v>
      </c>
      <c r="BT58">
        <v>48.3</v>
      </c>
      <c r="BU58">
        <v>67.62</v>
      </c>
      <c r="BV58">
        <v>0.97</v>
      </c>
      <c r="BW58">
        <v>0</v>
      </c>
      <c r="BX58">
        <v>0</v>
      </c>
      <c r="BY58">
        <v>0</v>
      </c>
      <c r="BZ58">
        <v>11.99</v>
      </c>
      <c r="CA58">
        <v>48.3</v>
      </c>
      <c r="CB58">
        <v>0</v>
      </c>
      <c r="CC58">
        <v>0</v>
      </c>
      <c r="CD58">
        <v>0</v>
      </c>
      <c r="CE58">
        <v>24.15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21.78</v>
      </c>
      <c r="CM58">
        <v>0</v>
      </c>
    </row>
    <row r="59" spans="1:91">
      <c r="G59" t="s">
        <v>101</v>
      </c>
      <c r="H59" s="73">
        <v>790.01999999999987</v>
      </c>
      <c r="I59" s="46">
        <v>442.87</v>
      </c>
      <c r="J59" s="46">
        <v>819.18999999999994</v>
      </c>
      <c r="K59" s="46">
        <v>131.54</v>
      </c>
      <c r="L59" s="46">
        <v>11.06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13.52</v>
      </c>
      <c r="X59">
        <v>48.67</v>
      </c>
      <c r="Y59">
        <v>24.15</v>
      </c>
      <c r="Z59">
        <v>24.15</v>
      </c>
      <c r="AA59">
        <v>96.6</v>
      </c>
      <c r="AB59">
        <v>0.98</v>
      </c>
      <c r="AC59">
        <v>24.15</v>
      </c>
      <c r="AD59">
        <v>0.68</v>
      </c>
      <c r="AE59">
        <v>0</v>
      </c>
      <c r="AF59">
        <v>0.35</v>
      </c>
      <c r="AG59">
        <v>48.3</v>
      </c>
      <c r="AH59">
        <v>11.74</v>
      </c>
      <c r="AI59">
        <v>32.93</v>
      </c>
      <c r="AJ59">
        <v>0</v>
      </c>
      <c r="AK59">
        <v>0</v>
      </c>
      <c r="AL59">
        <v>0</v>
      </c>
      <c r="AM59">
        <v>72.45</v>
      </c>
      <c r="AN59">
        <v>90.8</v>
      </c>
      <c r="AO59">
        <v>84.22</v>
      </c>
      <c r="AP59">
        <v>1.93</v>
      </c>
      <c r="AQ59">
        <v>66.84</v>
      </c>
      <c r="AR59">
        <v>0.61</v>
      </c>
      <c r="AS59">
        <v>64.8</v>
      </c>
      <c r="AT59">
        <v>0</v>
      </c>
      <c r="AU59">
        <v>48.3</v>
      </c>
      <c r="AV59">
        <v>193.2</v>
      </c>
      <c r="AW59">
        <v>96.6</v>
      </c>
      <c r="AX59">
        <v>38.64</v>
      </c>
      <c r="AY59">
        <v>48.3</v>
      </c>
      <c r="AZ59">
        <v>24.15</v>
      </c>
      <c r="BA59">
        <v>32.93</v>
      </c>
      <c r="BB59">
        <v>0.48</v>
      </c>
      <c r="BC59">
        <v>130.41</v>
      </c>
      <c r="BD59">
        <v>0.88</v>
      </c>
      <c r="BE59">
        <v>0.52</v>
      </c>
      <c r="BF59">
        <v>168.76</v>
      </c>
      <c r="BG59">
        <v>1.59</v>
      </c>
      <c r="BH59">
        <v>183.54</v>
      </c>
      <c r="BI59">
        <v>1.93</v>
      </c>
      <c r="BJ59">
        <v>7.2</v>
      </c>
      <c r="BK59">
        <v>121.71</v>
      </c>
      <c r="BL59">
        <v>24.15</v>
      </c>
      <c r="BM59">
        <v>57.96</v>
      </c>
      <c r="BN59">
        <v>24.15</v>
      </c>
      <c r="BO59">
        <v>0</v>
      </c>
      <c r="BP59">
        <v>0.88</v>
      </c>
      <c r="BQ59">
        <v>32.93</v>
      </c>
      <c r="BR59">
        <v>13.52</v>
      </c>
      <c r="BS59">
        <v>10.97</v>
      </c>
      <c r="BT59">
        <v>48.3</v>
      </c>
      <c r="BU59">
        <v>67.62</v>
      </c>
      <c r="BV59">
        <v>0.97</v>
      </c>
      <c r="BW59">
        <v>0</v>
      </c>
      <c r="BX59">
        <v>0</v>
      </c>
      <c r="BY59">
        <v>0</v>
      </c>
      <c r="BZ59">
        <v>11.99</v>
      </c>
      <c r="CA59">
        <v>48.3</v>
      </c>
      <c r="CB59">
        <v>0</v>
      </c>
      <c r="CC59">
        <v>0</v>
      </c>
      <c r="CD59">
        <v>0</v>
      </c>
      <c r="CE59">
        <v>24.15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21.78</v>
      </c>
      <c r="CM59">
        <v>0</v>
      </c>
    </row>
    <row r="60" spans="1:91">
      <c r="G60" t="s">
        <v>102</v>
      </c>
      <c r="H60" s="73">
        <v>790.01999999999987</v>
      </c>
      <c r="I60" s="46">
        <v>442.87</v>
      </c>
      <c r="J60" s="46">
        <v>819.18999999999994</v>
      </c>
      <c r="K60" s="46">
        <v>131.54</v>
      </c>
      <c r="L60" s="46">
        <v>10.82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13.52</v>
      </c>
      <c r="X60">
        <v>48.67</v>
      </c>
      <c r="Y60">
        <v>24.15</v>
      </c>
      <c r="Z60">
        <v>24.15</v>
      </c>
      <c r="AA60">
        <v>96.6</v>
      </c>
      <c r="AB60">
        <v>0.98</v>
      </c>
      <c r="AC60">
        <v>24.15</v>
      </c>
      <c r="AD60">
        <v>0.68</v>
      </c>
      <c r="AE60">
        <v>0</v>
      </c>
      <c r="AF60">
        <v>0.35</v>
      </c>
      <c r="AG60">
        <v>48.3</v>
      </c>
      <c r="AH60">
        <v>11.74</v>
      </c>
      <c r="AI60">
        <v>32.93</v>
      </c>
      <c r="AJ60">
        <v>0</v>
      </c>
      <c r="AK60">
        <v>0</v>
      </c>
      <c r="AL60">
        <v>0</v>
      </c>
      <c r="AM60">
        <v>72.45</v>
      </c>
      <c r="AN60">
        <v>90.8</v>
      </c>
      <c r="AO60">
        <v>84.22</v>
      </c>
      <c r="AP60">
        <v>1.93</v>
      </c>
      <c r="AQ60">
        <v>66.84</v>
      </c>
      <c r="AR60">
        <v>0.61</v>
      </c>
      <c r="AS60">
        <v>64.8</v>
      </c>
      <c r="AT60">
        <v>0</v>
      </c>
      <c r="AU60">
        <v>48.3</v>
      </c>
      <c r="AV60">
        <v>193.2</v>
      </c>
      <c r="AW60">
        <v>96.6</v>
      </c>
      <c r="AX60">
        <v>38.64</v>
      </c>
      <c r="AY60">
        <v>48.3</v>
      </c>
      <c r="AZ60">
        <v>24.15</v>
      </c>
      <c r="BA60">
        <v>32.93</v>
      </c>
      <c r="BB60">
        <v>0.48</v>
      </c>
      <c r="BC60">
        <v>130.41</v>
      </c>
      <c r="BD60">
        <v>0.88</v>
      </c>
      <c r="BE60">
        <v>0.52</v>
      </c>
      <c r="BF60">
        <v>168.76</v>
      </c>
      <c r="BG60">
        <v>1.59</v>
      </c>
      <c r="BH60">
        <v>183.54</v>
      </c>
      <c r="BI60">
        <v>1.93</v>
      </c>
      <c r="BJ60">
        <v>6.96</v>
      </c>
      <c r="BK60">
        <v>121.71</v>
      </c>
      <c r="BL60">
        <v>24.15</v>
      </c>
      <c r="BM60">
        <v>57.96</v>
      </c>
      <c r="BN60">
        <v>24.15</v>
      </c>
      <c r="BO60">
        <v>0</v>
      </c>
      <c r="BP60">
        <v>0.88</v>
      </c>
      <c r="BQ60">
        <v>32.93</v>
      </c>
      <c r="BR60">
        <v>13.52</v>
      </c>
      <c r="BS60">
        <v>10.97</v>
      </c>
      <c r="BT60">
        <v>48.3</v>
      </c>
      <c r="BU60">
        <v>67.62</v>
      </c>
      <c r="BV60">
        <v>0.97</v>
      </c>
      <c r="BW60">
        <v>0</v>
      </c>
      <c r="BX60">
        <v>0</v>
      </c>
      <c r="BY60">
        <v>0</v>
      </c>
      <c r="BZ60">
        <v>11.99</v>
      </c>
      <c r="CA60">
        <v>48.3</v>
      </c>
      <c r="CB60">
        <v>0</v>
      </c>
      <c r="CC60">
        <v>0</v>
      </c>
      <c r="CD60">
        <v>0</v>
      </c>
      <c r="CE60">
        <v>24.15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21.78</v>
      </c>
      <c r="CM60">
        <v>0</v>
      </c>
    </row>
    <row r="61" spans="1:91">
      <c r="G61" t="s">
        <v>103</v>
      </c>
      <c r="H61" s="73">
        <v>790.01999999999987</v>
      </c>
      <c r="I61" s="46">
        <v>442.87</v>
      </c>
      <c r="J61" s="46">
        <v>819.18999999999994</v>
      </c>
      <c r="K61" s="46">
        <v>131.54</v>
      </c>
      <c r="L61" s="46">
        <v>10.67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13.52</v>
      </c>
      <c r="X61">
        <v>48.67</v>
      </c>
      <c r="Y61">
        <v>24.15</v>
      </c>
      <c r="Z61">
        <v>24.15</v>
      </c>
      <c r="AA61">
        <v>96.6</v>
      </c>
      <c r="AB61">
        <v>0.98</v>
      </c>
      <c r="AC61">
        <v>24.15</v>
      </c>
      <c r="AD61">
        <v>0.68</v>
      </c>
      <c r="AE61">
        <v>0</v>
      </c>
      <c r="AF61">
        <v>0.35</v>
      </c>
      <c r="AG61">
        <v>48.3</v>
      </c>
      <c r="AH61">
        <v>11.74</v>
      </c>
      <c r="AI61">
        <v>32.93</v>
      </c>
      <c r="AJ61">
        <v>0</v>
      </c>
      <c r="AK61">
        <v>0</v>
      </c>
      <c r="AL61">
        <v>0</v>
      </c>
      <c r="AM61">
        <v>72.45</v>
      </c>
      <c r="AN61">
        <v>90.8</v>
      </c>
      <c r="AO61">
        <v>84.22</v>
      </c>
      <c r="AP61">
        <v>1.93</v>
      </c>
      <c r="AQ61">
        <v>66.84</v>
      </c>
      <c r="AR61">
        <v>0.61</v>
      </c>
      <c r="AS61">
        <v>64.8</v>
      </c>
      <c r="AT61">
        <v>0</v>
      </c>
      <c r="AU61">
        <v>48.3</v>
      </c>
      <c r="AV61">
        <v>193.2</v>
      </c>
      <c r="AW61">
        <v>96.6</v>
      </c>
      <c r="AX61">
        <v>38.64</v>
      </c>
      <c r="AY61">
        <v>48.3</v>
      </c>
      <c r="AZ61">
        <v>24.15</v>
      </c>
      <c r="BA61">
        <v>32.93</v>
      </c>
      <c r="BB61">
        <v>0.48</v>
      </c>
      <c r="BC61">
        <v>130.41</v>
      </c>
      <c r="BD61">
        <v>0.88</v>
      </c>
      <c r="BE61">
        <v>0.52</v>
      </c>
      <c r="BF61">
        <v>168.76</v>
      </c>
      <c r="BG61">
        <v>1.59</v>
      </c>
      <c r="BH61">
        <v>183.54</v>
      </c>
      <c r="BI61">
        <v>1.93</v>
      </c>
      <c r="BJ61">
        <v>6.81</v>
      </c>
      <c r="BK61">
        <v>121.71</v>
      </c>
      <c r="BL61">
        <v>24.15</v>
      </c>
      <c r="BM61">
        <v>57.96</v>
      </c>
      <c r="BN61">
        <v>24.15</v>
      </c>
      <c r="BO61">
        <v>0</v>
      </c>
      <c r="BP61">
        <v>0.88</v>
      </c>
      <c r="BQ61">
        <v>32.93</v>
      </c>
      <c r="BR61">
        <v>13.52</v>
      </c>
      <c r="BS61">
        <v>10.97</v>
      </c>
      <c r="BT61">
        <v>48.3</v>
      </c>
      <c r="BU61">
        <v>67.62</v>
      </c>
      <c r="BV61">
        <v>0.97</v>
      </c>
      <c r="BW61">
        <v>0</v>
      </c>
      <c r="BX61">
        <v>0</v>
      </c>
      <c r="BY61">
        <v>0</v>
      </c>
      <c r="BZ61">
        <v>11.99</v>
      </c>
      <c r="CA61">
        <v>48.3</v>
      </c>
      <c r="CB61">
        <v>0</v>
      </c>
      <c r="CC61">
        <v>0</v>
      </c>
      <c r="CD61">
        <v>0</v>
      </c>
      <c r="CE61">
        <v>24.15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21.78</v>
      </c>
      <c r="CM61">
        <v>0</v>
      </c>
    </row>
    <row r="62" spans="1:91">
      <c r="G62" t="s">
        <v>104</v>
      </c>
      <c r="H62" s="73">
        <v>790.01999999999987</v>
      </c>
      <c r="I62" s="46">
        <v>442.87</v>
      </c>
      <c r="J62" s="46">
        <v>819.18999999999994</v>
      </c>
      <c r="K62" s="46">
        <v>131.54</v>
      </c>
      <c r="L62" s="46">
        <v>10.43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13.52</v>
      </c>
      <c r="X62">
        <v>48.67</v>
      </c>
      <c r="Y62">
        <v>24.15</v>
      </c>
      <c r="Z62">
        <v>24.15</v>
      </c>
      <c r="AA62">
        <v>96.6</v>
      </c>
      <c r="AB62">
        <v>0.98</v>
      </c>
      <c r="AC62">
        <v>24.15</v>
      </c>
      <c r="AD62">
        <v>0.68</v>
      </c>
      <c r="AE62">
        <v>0</v>
      </c>
      <c r="AF62">
        <v>0.35</v>
      </c>
      <c r="AG62">
        <v>48.3</v>
      </c>
      <c r="AH62">
        <v>11.74</v>
      </c>
      <c r="AI62">
        <v>32.93</v>
      </c>
      <c r="AJ62">
        <v>0</v>
      </c>
      <c r="AK62">
        <v>0</v>
      </c>
      <c r="AL62">
        <v>0</v>
      </c>
      <c r="AM62">
        <v>72.45</v>
      </c>
      <c r="AN62">
        <v>90.8</v>
      </c>
      <c r="AO62">
        <v>84.22</v>
      </c>
      <c r="AP62">
        <v>1.93</v>
      </c>
      <c r="AQ62">
        <v>66.84</v>
      </c>
      <c r="AR62">
        <v>0.61</v>
      </c>
      <c r="AS62">
        <v>64.8</v>
      </c>
      <c r="AT62">
        <v>0</v>
      </c>
      <c r="AU62">
        <v>48.3</v>
      </c>
      <c r="AV62">
        <v>193.2</v>
      </c>
      <c r="AW62">
        <v>96.6</v>
      </c>
      <c r="AX62">
        <v>38.64</v>
      </c>
      <c r="AY62">
        <v>48.3</v>
      </c>
      <c r="AZ62">
        <v>24.15</v>
      </c>
      <c r="BA62">
        <v>32.93</v>
      </c>
      <c r="BB62">
        <v>0.48</v>
      </c>
      <c r="BC62">
        <v>130.41</v>
      </c>
      <c r="BD62">
        <v>0.88</v>
      </c>
      <c r="BE62">
        <v>0.52</v>
      </c>
      <c r="BF62">
        <v>168.76</v>
      </c>
      <c r="BG62">
        <v>1.59</v>
      </c>
      <c r="BH62">
        <v>183.54</v>
      </c>
      <c r="BI62">
        <v>1.93</v>
      </c>
      <c r="BJ62">
        <v>6.57</v>
      </c>
      <c r="BK62">
        <v>121.71</v>
      </c>
      <c r="BL62">
        <v>24.15</v>
      </c>
      <c r="BM62">
        <v>57.96</v>
      </c>
      <c r="BN62">
        <v>24.15</v>
      </c>
      <c r="BO62">
        <v>0</v>
      </c>
      <c r="BP62">
        <v>0.88</v>
      </c>
      <c r="BQ62">
        <v>32.93</v>
      </c>
      <c r="BR62">
        <v>13.52</v>
      </c>
      <c r="BS62">
        <v>10.97</v>
      </c>
      <c r="BT62">
        <v>48.3</v>
      </c>
      <c r="BU62">
        <v>67.62</v>
      </c>
      <c r="BV62">
        <v>0.97</v>
      </c>
      <c r="BW62">
        <v>0</v>
      </c>
      <c r="BX62">
        <v>0</v>
      </c>
      <c r="BY62">
        <v>0</v>
      </c>
      <c r="BZ62">
        <v>11.99</v>
      </c>
      <c r="CA62">
        <v>48.3</v>
      </c>
      <c r="CB62">
        <v>0</v>
      </c>
      <c r="CC62">
        <v>0</v>
      </c>
      <c r="CD62">
        <v>0</v>
      </c>
      <c r="CE62">
        <v>24.15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21.78</v>
      </c>
      <c r="CM62">
        <v>0</v>
      </c>
    </row>
    <row r="63" spans="1:91">
      <c r="G63" t="s">
        <v>105</v>
      </c>
      <c r="H63" s="73">
        <v>790.01999999999987</v>
      </c>
      <c r="I63" s="46">
        <v>442.87</v>
      </c>
      <c r="J63" s="46">
        <v>819.36999999999989</v>
      </c>
      <c r="K63" s="46">
        <v>131.54</v>
      </c>
      <c r="L63" s="46">
        <v>10.33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13.52</v>
      </c>
      <c r="X63">
        <v>48.67</v>
      </c>
      <c r="Y63">
        <v>24.15</v>
      </c>
      <c r="Z63">
        <v>24.15</v>
      </c>
      <c r="AA63">
        <v>96.6</v>
      </c>
      <c r="AB63">
        <v>0.98</v>
      </c>
      <c r="AC63">
        <v>24.15</v>
      </c>
      <c r="AD63">
        <v>0.68</v>
      </c>
      <c r="AE63">
        <v>0</v>
      </c>
      <c r="AF63">
        <v>0.35</v>
      </c>
      <c r="AG63">
        <v>48.3</v>
      </c>
      <c r="AH63">
        <v>11.74</v>
      </c>
      <c r="AI63">
        <v>32.93</v>
      </c>
      <c r="AJ63">
        <v>0</v>
      </c>
      <c r="AK63">
        <v>0</v>
      </c>
      <c r="AL63">
        <v>0</v>
      </c>
      <c r="AM63">
        <v>72.45</v>
      </c>
      <c r="AN63">
        <v>90.8</v>
      </c>
      <c r="AO63">
        <v>84.22</v>
      </c>
      <c r="AP63">
        <v>1.93</v>
      </c>
      <c r="AQ63">
        <v>66.84</v>
      </c>
      <c r="AR63">
        <v>0.61</v>
      </c>
      <c r="AS63">
        <v>64.8</v>
      </c>
      <c r="AT63">
        <v>0</v>
      </c>
      <c r="AU63">
        <v>48.3</v>
      </c>
      <c r="AV63">
        <v>193.2</v>
      </c>
      <c r="AW63">
        <v>96.6</v>
      </c>
      <c r="AX63">
        <v>38.64</v>
      </c>
      <c r="AY63">
        <v>48.3</v>
      </c>
      <c r="AZ63">
        <v>24.15</v>
      </c>
      <c r="BA63">
        <v>32.93</v>
      </c>
      <c r="BB63">
        <v>0.48</v>
      </c>
      <c r="BC63">
        <v>130.41</v>
      </c>
      <c r="BD63">
        <v>0.88</v>
      </c>
      <c r="BE63">
        <v>0.52</v>
      </c>
      <c r="BF63">
        <v>168.76</v>
      </c>
      <c r="BG63">
        <v>1.59</v>
      </c>
      <c r="BH63">
        <v>183.54</v>
      </c>
      <c r="BI63">
        <v>1.93</v>
      </c>
      <c r="BJ63">
        <v>6.47</v>
      </c>
      <c r="BK63">
        <v>121.71</v>
      </c>
      <c r="BL63">
        <v>24.15</v>
      </c>
      <c r="BM63">
        <v>57.96</v>
      </c>
      <c r="BN63">
        <v>24.15</v>
      </c>
      <c r="BO63">
        <v>0</v>
      </c>
      <c r="BP63">
        <v>0.88</v>
      </c>
      <c r="BQ63">
        <v>32.93</v>
      </c>
      <c r="BR63">
        <v>13.52</v>
      </c>
      <c r="BS63">
        <v>10.97</v>
      </c>
      <c r="BT63">
        <v>48.3</v>
      </c>
      <c r="BU63">
        <v>67.62</v>
      </c>
      <c r="BV63">
        <v>0.97</v>
      </c>
      <c r="BW63">
        <v>0</v>
      </c>
      <c r="BX63">
        <v>0</v>
      </c>
      <c r="BY63">
        <v>0</v>
      </c>
      <c r="BZ63">
        <v>12.17</v>
      </c>
      <c r="CA63">
        <v>48.3</v>
      </c>
      <c r="CB63">
        <v>0</v>
      </c>
      <c r="CC63">
        <v>0</v>
      </c>
      <c r="CD63">
        <v>0</v>
      </c>
      <c r="CE63">
        <v>24.15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21.78</v>
      </c>
      <c r="CM63">
        <v>0</v>
      </c>
    </row>
    <row r="64" spans="1:91">
      <c r="G64" t="s">
        <v>106</v>
      </c>
      <c r="H64" s="73">
        <v>790.01999999999987</v>
      </c>
      <c r="I64" s="46">
        <v>442.87</v>
      </c>
      <c r="J64" s="46">
        <v>819.36999999999989</v>
      </c>
      <c r="K64" s="46">
        <v>131.54</v>
      </c>
      <c r="L64" s="46">
        <v>10.19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13.52</v>
      </c>
      <c r="X64">
        <v>48.67</v>
      </c>
      <c r="Y64">
        <v>24.15</v>
      </c>
      <c r="Z64">
        <v>24.15</v>
      </c>
      <c r="AA64">
        <v>96.6</v>
      </c>
      <c r="AB64">
        <v>0.98</v>
      </c>
      <c r="AC64">
        <v>24.15</v>
      </c>
      <c r="AD64">
        <v>0.68</v>
      </c>
      <c r="AE64">
        <v>0</v>
      </c>
      <c r="AF64">
        <v>0.35</v>
      </c>
      <c r="AG64">
        <v>48.3</v>
      </c>
      <c r="AH64">
        <v>11.74</v>
      </c>
      <c r="AI64">
        <v>32.93</v>
      </c>
      <c r="AJ64">
        <v>0</v>
      </c>
      <c r="AK64">
        <v>0</v>
      </c>
      <c r="AL64">
        <v>0</v>
      </c>
      <c r="AM64">
        <v>72.45</v>
      </c>
      <c r="AN64">
        <v>90.8</v>
      </c>
      <c r="AO64">
        <v>84.22</v>
      </c>
      <c r="AP64">
        <v>1.93</v>
      </c>
      <c r="AQ64">
        <v>66.84</v>
      </c>
      <c r="AR64">
        <v>0.61</v>
      </c>
      <c r="AS64">
        <v>64.8</v>
      </c>
      <c r="AT64">
        <v>0</v>
      </c>
      <c r="AU64">
        <v>48.3</v>
      </c>
      <c r="AV64">
        <v>193.2</v>
      </c>
      <c r="AW64">
        <v>96.6</v>
      </c>
      <c r="AX64">
        <v>38.64</v>
      </c>
      <c r="AY64">
        <v>48.3</v>
      </c>
      <c r="AZ64">
        <v>24.15</v>
      </c>
      <c r="BA64">
        <v>32.93</v>
      </c>
      <c r="BB64">
        <v>0.48</v>
      </c>
      <c r="BC64">
        <v>130.41</v>
      </c>
      <c r="BD64">
        <v>0.88</v>
      </c>
      <c r="BE64">
        <v>0.52</v>
      </c>
      <c r="BF64">
        <v>168.76</v>
      </c>
      <c r="BG64">
        <v>1.59</v>
      </c>
      <c r="BH64">
        <v>183.54</v>
      </c>
      <c r="BI64">
        <v>1.93</v>
      </c>
      <c r="BJ64">
        <v>6.33</v>
      </c>
      <c r="BK64">
        <v>121.71</v>
      </c>
      <c r="BL64">
        <v>24.15</v>
      </c>
      <c r="BM64">
        <v>57.96</v>
      </c>
      <c r="BN64">
        <v>24.15</v>
      </c>
      <c r="BO64">
        <v>0</v>
      </c>
      <c r="BP64">
        <v>0.88</v>
      </c>
      <c r="BQ64">
        <v>32.93</v>
      </c>
      <c r="BR64">
        <v>13.52</v>
      </c>
      <c r="BS64">
        <v>10.97</v>
      </c>
      <c r="BT64">
        <v>48.3</v>
      </c>
      <c r="BU64">
        <v>67.62</v>
      </c>
      <c r="BV64">
        <v>0.97</v>
      </c>
      <c r="BW64">
        <v>0</v>
      </c>
      <c r="BX64">
        <v>0</v>
      </c>
      <c r="BY64">
        <v>0</v>
      </c>
      <c r="BZ64">
        <v>12.17</v>
      </c>
      <c r="CA64">
        <v>48.3</v>
      </c>
      <c r="CB64">
        <v>0</v>
      </c>
      <c r="CC64">
        <v>0</v>
      </c>
      <c r="CD64">
        <v>0</v>
      </c>
      <c r="CE64">
        <v>24.15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21.78</v>
      </c>
      <c r="CM64">
        <v>0</v>
      </c>
    </row>
    <row r="65" spans="7:91">
      <c r="G65" t="s">
        <v>107</v>
      </c>
      <c r="H65" s="73">
        <v>790.01999999999987</v>
      </c>
      <c r="I65" s="46">
        <v>442.87</v>
      </c>
      <c r="J65" s="46">
        <v>819.36999999999989</v>
      </c>
      <c r="K65" s="46">
        <v>131.54</v>
      </c>
      <c r="L65" s="46">
        <v>9.85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13.52</v>
      </c>
      <c r="X65">
        <v>48.67</v>
      </c>
      <c r="Y65">
        <v>24.15</v>
      </c>
      <c r="Z65">
        <v>24.15</v>
      </c>
      <c r="AA65">
        <v>96.6</v>
      </c>
      <c r="AB65">
        <v>0.98</v>
      </c>
      <c r="AC65">
        <v>24.15</v>
      </c>
      <c r="AD65">
        <v>0.68</v>
      </c>
      <c r="AE65">
        <v>0</v>
      </c>
      <c r="AF65">
        <v>0.35</v>
      </c>
      <c r="AG65">
        <v>48.3</v>
      </c>
      <c r="AH65">
        <v>11.74</v>
      </c>
      <c r="AI65">
        <v>32.93</v>
      </c>
      <c r="AJ65">
        <v>0</v>
      </c>
      <c r="AK65">
        <v>0</v>
      </c>
      <c r="AL65">
        <v>0</v>
      </c>
      <c r="AM65">
        <v>72.45</v>
      </c>
      <c r="AN65">
        <v>90.8</v>
      </c>
      <c r="AO65">
        <v>84.22</v>
      </c>
      <c r="AP65">
        <v>1.93</v>
      </c>
      <c r="AQ65">
        <v>66.84</v>
      </c>
      <c r="AR65">
        <v>0.61</v>
      </c>
      <c r="AS65">
        <v>64.8</v>
      </c>
      <c r="AT65">
        <v>0</v>
      </c>
      <c r="AU65">
        <v>48.3</v>
      </c>
      <c r="AV65">
        <v>193.2</v>
      </c>
      <c r="AW65">
        <v>96.6</v>
      </c>
      <c r="AX65">
        <v>38.64</v>
      </c>
      <c r="AY65">
        <v>48.3</v>
      </c>
      <c r="AZ65">
        <v>24.15</v>
      </c>
      <c r="BA65">
        <v>32.93</v>
      </c>
      <c r="BB65">
        <v>0.48</v>
      </c>
      <c r="BC65">
        <v>130.41</v>
      </c>
      <c r="BD65">
        <v>0.88</v>
      </c>
      <c r="BE65">
        <v>0.52</v>
      </c>
      <c r="BF65">
        <v>168.76</v>
      </c>
      <c r="BG65">
        <v>1.59</v>
      </c>
      <c r="BH65">
        <v>183.54</v>
      </c>
      <c r="BI65">
        <v>1.93</v>
      </c>
      <c r="BJ65">
        <v>5.99</v>
      </c>
      <c r="BK65">
        <v>121.71</v>
      </c>
      <c r="BL65">
        <v>24.15</v>
      </c>
      <c r="BM65">
        <v>57.96</v>
      </c>
      <c r="BN65">
        <v>24.15</v>
      </c>
      <c r="BO65">
        <v>0</v>
      </c>
      <c r="BP65">
        <v>0.88</v>
      </c>
      <c r="BQ65">
        <v>32.93</v>
      </c>
      <c r="BR65">
        <v>13.52</v>
      </c>
      <c r="BS65">
        <v>10.97</v>
      </c>
      <c r="BT65">
        <v>48.3</v>
      </c>
      <c r="BU65">
        <v>67.62</v>
      </c>
      <c r="BV65">
        <v>0.97</v>
      </c>
      <c r="BW65">
        <v>0</v>
      </c>
      <c r="BX65">
        <v>0</v>
      </c>
      <c r="BY65">
        <v>0</v>
      </c>
      <c r="BZ65">
        <v>12.17</v>
      </c>
      <c r="CA65">
        <v>48.3</v>
      </c>
      <c r="CB65">
        <v>0</v>
      </c>
      <c r="CC65">
        <v>0</v>
      </c>
      <c r="CD65">
        <v>0</v>
      </c>
      <c r="CE65">
        <v>24.15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21.78</v>
      </c>
      <c r="CM65">
        <v>0</v>
      </c>
    </row>
    <row r="66" spans="7:91">
      <c r="G66" t="s">
        <v>108</v>
      </c>
      <c r="H66" s="73">
        <v>790.01999999999987</v>
      </c>
      <c r="I66" s="46">
        <v>442.87</v>
      </c>
      <c r="J66" s="46">
        <v>819.36999999999989</v>
      </c>
      <c r="K66" s="46">
        <v>131.54</v>
      </c>
      <c r="L66" s="46">
        <v>9.4599999999999991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13.52</v>
      </c>
      <c r="X66">
        <v>48.67</v>
      </c>
      <c r="Y66">
        <v>24.15</v>
      </c>
      <c r="Z66">
        <v>24.15</v>
      </c>
      <c r="AA66">
        <v>96.6</v>
      </c>
      <c r="AB66">
        <v>0.98</v>
      </c>
      <c r="AC66">
        <v>24.15</v>
      </c>
      <c r="AD66">
        <v>0.68</v>
      </c>
      <c r="AE66">
        <v>0</v>
      </c>
      <c r="AF66">
        <v>0.35</v>
      </c>
      <c r="AG66">
        <v>48.3</v>
      </c>
      <c r="AH66">
        <v>11.74</v>
      </c>
      <c r="AI66">
        <v>32.93</v>
      </c>
      <c r="AJ66">
        <v>0</v>
      </c>
      <c r="AK66">
        <v>0</v>
      </c>
      <c r="AL66">
        <v>0</v>
      </c>
      <c r="AM66">
        <v>72.45</v>
      </c>
      <c r="AN66">
        <v>90.8</v>
      </c>
      <c r="AO66">
        <v>84.22</v>
      </c>
      <c r="AP66">
        <v>1.93</v>
      </c>
      <c r="AQ66">
        <v>66.84</v>
      </c>
      <c r="AR66">
        <v>0.61</v>
      </c>
      <c r="AS66">
        <v>64.8</v>
      </c>
      <c r="AT66">
        <v>0</v>
      </c>
      <c r="AU66">
        <v>48.3</v>
      </c>
      <c r="AV66">
        <v>193.2</v>
      </c>
      <c r="AW66">
        <v>96.6</v>
      </c>
      <c r="AX66">
        <v>38.64</v>
      </c>
      <c r="AY66">
        <v>48.3</v>
      </c>
      <c r="AZ66">
        <v>24.15</v>
      </c>
      <c r="BA66">
        <v>32.93</v>
      </c>
      <c r="BB66">
        <v>0.48</v>
      </c>
      <c r="BC66">
        <v>130.41</v>
      </c>
      <c r="BD66">
        <v>0.88</v>
      </c>
      <c r="BE66">
        <v>0.52</v>
      </c>
      <c r="BF66">
        <v>168.76</v>
      </c>
      <c r="BG66">
        <v>1.59</v>
      </c>
      <c r="BH66">
        <v>183.54</v>
      </c>
      <c r="BI66">
        <v>1.93</v>
      </c>
      <c r="BJ66">
        <v>5.6</v>
      </c>
      <c r="BK66">
        <v>121.71</v>
      </c>
      <c r="BL66">
        <v>24.15</v>
      </c>
      <c r="BM66">
        <v>57.96</v>
      </c>
      <c r="BN66">
        <v>24.15</v>
      </c>
      <c r="BO66">
        <v>0</v>
      </c>
      <c r="BP66">
        <v>0.88</v>
      </c>
      <c r="BQ66">
        <v>32.93</v>
      </c>
      <c r="BR66">
        <v>13.52</v>
      </c>
      <c r="BS66">
        <v>10.97</v>
      </c>
      <c r="BT66">
        <v>48.3</v>
      </c>
      <c r="BU66">
        <v>67.62</v>
      </c>
      <c r="BV66">
        <v>0.97</v>
      </c>
      <c r="BW66">
        <v>0</v>
      </c>
      <c r="BX66">
        <v>0</v>
      </c>
      <c r="BY66">
        <v>0</v>
      </c>
      <c r="BZ66">
        <v>12.17</v>
      </c>
      <c r="CA66">
        <v>48.3</v>
      </c>
      <c r="CB66">
        <v>0</v>
      </c>
      <c r="CC66">
        <v>0</v>
      </c>
      <c r="CD66">
        <v>0</v>
      </c>
      <c r="CE66">
        <v>24.15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21.78</v>
      </c>
      <c r="CM66">
        <v>0</v>
      </c>
    </row>
    <row r="67" spans="7:91">
      <c r="G67" t="s">
        <v>109</v>
      </c>
      <c r="H67" s="73">
        <v>788.90999999999974</v>
      </c>
      <c r="I67" s="46">
        <v>442.87</v>
      </c>
      <c r="J67" s="46">
        <v>819.65</v>
      </c>
      <c r="K67" s="46">
        <v>131.54</v>
      </c>
      <c r="L67" s="46">
        <v>8.59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13.52</v>
      </c>
      <c r="X67">
        <v>48.67</v>
      </c>
      <c r="Y67">
        <v>24.15</v>
      </c>
      <c r="Z67">
        <v>24.15</v>
      </c>
      <c r="AA67">
        <v>96.6</v>
      </c>
      <c r="AB67">
        <v>0.98</v>
      </c>
      <c r="AC67">
        <v>24.15</v>
      </c>
      <c r="AD67">
        <v>0.68</v>
      </c>
      <c r="AE67">
        <v>0</v>
      </c>
      <c r="AF67">
        <v>0.35</v>
      </c>
      <c r="AG67">
        <v>0</v>
      </c>
      <c r="AH67">
        <v>11.74</v>
      </c>
      <c r="AI67">
        <v>32.93</v>
      </c>
      <c r="AJ67">
        <v>0</v>
      </c>
      <c r="AK67">
        <v>0</v>
      </c>
      <c r="AL67">
        <v>0</v>
      </c>
      <c r="AM67">
        <v>72.45</v>
      </c>
      <c r="AN67">
        <v>90.8</v>
      </c>
      <c r="AO67">
        <v>84.22</v>
      </c>
      <c r="AP67">
        <v>1.93</v>
      </c>
      <c r="AQ67">
        <v>66.84</v>
      </c>
      <c r="AR67">
        <v>0.61</v>
      </c>
      <c r="AS67">
        <v>64.8</v>
      </c>
      <c r="AT67">
        <v>0</v>
      </c>
      <c r="AU67">
        <v>48.3</v>
      </c>
      <c r="AV67">
        <v>193.2</v>
      </c>
      <c r="AW67">
        <v>96.6</v>
      </c>
      <c r="AX67">
        <v>0</v>
      </c>
      <c r="AY67">
        <v>48.3</v>
      </c>
      <c r="AZ67">
        <v>24.15</v>
      </c>
      <c r="BA67">
        <v>32.93</v>
      </c>
      <c r="BB67">
        <v>0.48</v>
      </c>
      <c r="BC67">
        <v>130.41</v>
      </c>
      <c r="BD67">
        <v>0.88</v>
      </c>
      <c r="BE67">
        <v>0.52</v>
      </c>
      <c r="BF67">
        <v>168.76</v>
      </c>
      <c r="BG67">
        <v>1.59</v>
      </c>
      <c r="BH67">
        <v>183.54</v>
      </c>
      <c r="BI67">
        <v>1.93</v>
      </c>
      <c r="BJ67">
        <v>4.7300000000000004</v>
      </c>
      <c r="BK67">
        <v>121.71</v>
      </c>
      <c r="BL67">
        <v>24.15</v>
      </c>
      <c r="BM67">
        <v>57.96</v>
      </c>
      <c r="BN67">
        <v>0</v>
      </c>
      <c r="BO67">
        <v>0</v>
      </c>
      <c r="BP67">
        <v>0.88</v>
      </c>
      <c r="BQ67">
        <v>32.93</v>
      </c>
      <c r="BR67">
        <v>12.56</v>
      </c>
      <c r="BS67">
        <v>10.97</v>
      </c>
      <c r="BT67">
        <v>0</v>
      </c>
      <c r="BU67">
        <v>67.62</v>
      </c>
      <c r="BV67">
        <v>0.82</v>
      </c>
      <c r="BW67">
        <v>48.3</v>
      </c>
      <c r="BX67">
        <v>0</v>
      </c>
      <c r="BY67">
        <v>0</v>
      </c>
      <c r="BZ67">
        <v>12.45</v>
      </c>
      <c r="CA67">
        <v>48.3</v>
      </c>
      <c r="CB67">
        <v>0</v>
      </c>
      <c r="CC67">
        <v>0</v>
      </c>
      <c r="CD67">
        <v>24.15</v>
      </c>
      <c r="CE67">
        <v>24.15</v>
      </c>
      <c r="CF67">
        <v>38.64</v>
      </c>
      <c r="CG67">
        <v>0</v>
      </c>
      <c r="CH67">
        <v>48.3</v>
      </c>
      <c r="CI67">
        <v>0</v>
      </c>
      <c r="CJ67">
        <v>0</v>
      </c>
      <c r="CK67">
        <v>0</v>
      </c>
      <c r="CL67">
        <v>21.78</v>
      </c>
      <c r="CM67">
        <v>0</v>
      </c>
    </row>
    <row r="68" spans="7:91">
      <c r="G68" t="s">
        <v>110</v>
      </c>
      <c r="H68" s="73">
        <v>788.90999999999974</v>
      </c>
      <c r="I68" s="46">
        <v>442.87</v>
      </c>
      <c r="J68" s="46">
        <v>819.65</v>
      </c>
      <c r="K68" s="46">
        <v>131.54</v>
      </c>
      <c r="L68" s="46">
        <v>8.35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13.52</v>
      </c>
      <c r="X68">
        <v>48.67</v>
      </c>
      <c r="Y68">
        <v>24.15</v>
      </c>
      <c r="Z68">
        <v>24.15</v>
      </c>
      <c r="AA68">
        <v>96.6</v>
      </c>
      <c r="AB68">
        <v>0.98</v>
      </c>
      <c r="AC68">
        <v>24.15</v>
      </c>
      <c r="AD68">
        <v>0.68</v>
      </c>
      <c r="AE68">
        <v>0</v>
      </c>
      <c r="AF68">
        <v>0.35</v>
      </c>
      <c r="AG68">
        <v>0</v>
      </c>
      <c r="AH68">
        <v>11.74</v>
      </c>
      <c r="AI68">
        <v>32.93</v>
      </c>
      <c r="AJ68">
        <v>0</v>
      </c>
      <c r="AK68">
        <v>0</v>
      </c>
      <c r="AL68">
        <v>0</v>
      </c>
      <c r="AM68">
        <v>72.45</v>
      </c>
      <c r="AN68">
        <v>90.8</v>
      </c>
      <c r="AO68">
        <v>84.22</v>
      </c>
      <c r="AP68">
        <v>1.93</v>
      </c>
      <c r="AQ68">
        <v>66.84</v>
      </c>
      <c r="AR68">
        <v>0.61</v>
      </c>
      <c r="AS68">
        <v>64.8</v>
      </c>
      <c r="AT68">
        <v>0</v>
      </c>
      <c r="AU68">
        <v>48.3</v>
      </c>
      <c r="AV68">
        <v>193.2</v>
      </c>
      <c r="AW68">
        <v>96.6</v>
      </c>
      <c r="AX68">
        <v>0</v>
      </c>
      <c r="AY68">
        <v>48.3</v>
      </c>
      <c r="AZ68">
        <v>24.15</v>
      </c>
      <c r="BA68">
        <v>32.93</v>
      </c>
      <c r="BB68">
        <v>0.48</v>
      </c>
      <c r="BC68">
        <v>130.41</v>
      </c>
      <c r="BD68">
        <v>0.88</v>
      </c>
      <c r="BE68">
        <v>0.52</v>
      </c>
      <c r="BF68">
        <v>168.76</v>
      </c>
      <c r="BG68">
        <v>1.59</v>
      </c>
      <c r="BH68">
        <v>183.54</v>
      </c>
      <c r="BI68">
        <v>1.93</v>
      </c>
      <c r="BJ68">
        <v>4.49</v>
      </c>
      <c r="BK68">
        <v>121.71</v>
      </c>
      <c r="BL68">
        <v>24.15</v>
      </c>
      <c r="BM68">
        <v>57.96</v>
      </c>
      <c r="BN68">
        <v>0</v>
      </c>
      <c r="BO68">
        <v>0</v>
      </c>
      <c r="BP68">
        <v>0.88</v>
      </c>
      <c r="BQ68">
        <v>32.93</v>
      </c>
      <c r="BR68">
        <v>12.56</v>
      </c>
      <c r="BS68">
        <v>10.97</v>
      </c>
      <c r="BT68">
        <v>0</v>
      </c>
      <c r="BU68">
        <v>67.62</v>
      </c>
      <c r="BV68">
        <v>0.82</v>
      </c>
      <c r="BW68">
        <v>48.3</v>
      </c>
      <c r="BX68">
        <v>0</v>
      </c>
      <c r="BY68">
        <v>0</v>
      </c>
      <c r="BZ68">
        <v>12.45</v>
      </c>
      <c r="CA68">
        <v>48.3</v>
      </c>
      <c r="CB68">
        <v>0</v>
      </c>
      <c r="CC68">
        <v>0</v>
      </c>
      <c r="CD68">
        <v>24.15</v>
      </c>
      <c r="CE68">
        <v>24.15</v>
      </c>
      <c r="CF68">
        <v>38.64</v>
      </c>
      <c r="CG68">
        <v>0</v>
      </c>
      <c r="CH68">
        <v>48.3</v>
      </c>
      <c r="CI68">
        <v>0</v>
      </c>
      <c r="CJ68">
        <v>0</v>
      </c>
      <c r="CK68">
        <v>0</v>
      </c>
      <c r="CL68">
        <v>21.78</v>
      </c>
      <c r="CM68">
        <v>0</v>
      </c>
    </row>
    <row r="69" spans="7:91">
      <c r="G69" t="s">
        <v>111</v>
      </c>
      <c r="H69" s="73">
        <v>788.90999999999974</v>
      </c>
      <c r="I69" s="46">
        <v>442.87</v>
      </c>
      <c r="J69" s="46">
        <v>819.65</v>
      </c>
      <c r="K69" s="46">
        <v>131.54</v>
      </c>
      <c r="L69" s="46">
        <v>7.5299999999999994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13.52</v>
      </c>
      <c r="X69">
        <v>48.67</v>
      </c>
      <c r="Y69">
        <v>24.15</v>
      </c>
      <c r="Z69">
        <v>24.15</v>
      </c>
      <c r="AA69">
        <v>96.6</v>
      </c>
      <c r="AB69">
        <v>0.98</v>
      </c>
      <c r="AC69">
        <v>24.15</v>
      </c>
      <c r="AD69">
        <v>0.68</v>
      </c>
      <c r="AE69">
        <v>0</v>
      </c>
      <c r="AF69">
        <v>0.35</v>
      </c>
      <c r="AG69">
        <v>0</v>
      </c>
      <c r="AH69">
        <v>11.74</v>
      </c>
      <c r="AI69">
        <v>32.93</v>
      </c>
      <c r="AJ69">
        <v>0</v>
      </c>
      <c r="AK69">
        <v>0</v>
      </c>
      <c r="AL69">
        <v>0</v>
      </c>
      <c r="AM69">
        <v>72.45</v>
      </c>
      <c r="AN69">
        <v>90.8</v>
      </c>
      <c r="AO69">
        <v>84.22</v>
      </c>
      <c r="AP69">
        <v>1.93</v>
      </c>
      <c r="AQ69">
        <v>66.84</v>
      </c>
      <c r="AR69">
        <v>0.61</v>
      </c>
      <c r="AS69">
        <v>64.8</v>
      </c>
      <c r="AT69">
        <v>0</v>
      </c>
      <c r="AU69">
        <v>48.3</v>
      </c>
      <c r="AV69">
        <v>193.2</v>
      </c>
      <c r="AW69">
        <v>96.6</v>
      </c>
      <c r="AX69">
        <v>0</v>
      </c>
      <c r="AY69">
        <v>48.3</v>
      </c>
      <c r="AZ69">
        <v>24.15</v>
      </c>
      <c r="BA69">
        <v>32.93</v>
      </c>
      <c r="BB69">
        <v>0.48</v>
      </c>
      <c r="BC69">
        <v>130.41</v>
      </c>
      <c r="BD69">
        <v>0.88</v>
      </c>
      <c r="BE69">
        <v>0.52</v>
      </c>
      <c r="BF69">
        <v>168.76</v>
      </c>
      <c r="BG69">
        <v>1.59</v>
      </c>
      <c r="BH69">
        <v>183.54</v>
      </c>
      <c r="BI69">
        <v>1.93</v>
      </c>
      <c r="BJ69">
        <v>3.67</v>
      </c>
      <c r="BK69">
        <v>121.71</v>
      </c>
      <c r="BL69">
        <v>24.15</v>
      </c>
      <c r="BM69">
        <v>57.96</v>
      </c>
      <c r="BN69">
        <v>0</v>
      </c>
      <c r="BO69">
        <v>0</v>
      </c>
      <c r="BP69">
        <v>0.88</v>
      </c>
      <c r="BQ69">
        <v>32.93</v>
      </c>
      <c r="BR69">
        <v>12.56</v>
      </c>
      <c r="BS69">
        <v>10.97</v>
      </c>
      <c r="BT69">
        <v>0</v>
      </c>
      <c r="BU69">
        <v>67.62</v>
      </c>
      <c r="BV69">
        <v>0.82</v>
      </c>
      <c r="BW69">
        <v>48.3</v>
      </c>
      <c r="BX69">
        <v>0</v>
      </c>
      <c r="BY69">
        <v>0</v>
      </c>
      <c r="BZ69">
        <v>12.45</v>
      </c>
      <c r="CA69">
        <v>48.3</v>
      </c>
      <c r="CB69">
        <v>0</v>
      </c>
      <c r="CC69">
        <v>0</v>
      </c>
      <c r="CD69">
        <v>24.15</v>
      </c>
      <c r="CE69">
        <v>24.15</v>
      </c>
      <c r="CF69">
        <v>38.64</v>
      </c>
      <c r="CG69">
        <v>0</v>
      </c>
      <c r="CH69">
        <v>48.3</v>
      </c>
      <c r="CI69">
        <v>0</v>
      </c>
      <c r="CJ69">
        <v>0</v>
      </c>
      <c r="CK69">
        <v>0</v>
      </c>
      <c r="CL69">
        <v>21.78</v>
      </c>
      <c r="CM69">
        <v>0</v>
      </c>
    </row>
    <row r="70" spans="7:91">
      <c r="G70" t="s">
        <v>112</v>
      </c>
      <c r="H70" s="73">
        <v>788.90999999999974</v>
      </c>
      <c r="I70" s="46">
        <v>442.87</v>
      </c>
      <c r="J70" s="46">
        <v>819.65</v>
      </c>
      <c r="K70" s="46">
        <v>131.54</v>
      </c>
      <c r="L70" s="46">
        <v>7.26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13.52</v>
      </c>
      <c r="X70">
        <v>48.67</v>
      </c>
      <c r="Y70">
        <v>24.15</v>
      </c>
      <c r="Z70">
        <v>24.15</v>
      </c>
      <c r="AA70">
        <v>96.6</v>
      </c>
      <c r="AB70">
        <v>0.98</v>
      </c>
      <c r="AC70">
        <v>24.15</v>
      </c>
      <c r="AD70">
        <v>0.68</v>
      </c>
      <c r="AE70">
        <v>0</v>
      </c>
      <c r="AF70">
        <v>0.35</v>
      </c>
      <c r="AG70">
        <v>0</v>
      </c>
      <c r="AH70">
        <v>11.74</v>
      </c>
      <c r="AI70">
        <v>32.93</v>
      </c>
      <c r="AJ70">
        <v>0</v>
      </c>
      <c r="AK70">
        <v>0</v>
      </c>
      <c r="AL70">
        <v>0</v>
      </c>
      <c r="AM70">
        <v>72.45</v>
      </c>
      <c r="AN70">
        <v>90.8</v>
      </c>
      <c r="AO70">
        <v>84.22</v>
      </c>
      <c r="AP70">
        <v>1.93</v>
      </c>
      <c r="AQ70">
        <v>66.84</v>
      </c>
      <c r="AR70">
        <v>0.61</v>
      </c>
      <c r="AS70">
        <v>64.8</v>
      </c>
      <c r="AT70">
        <v>0</v>
      </c>
      <c r="AU70">
        <v>48.3</v>
      </c>
      <c r="AV70">
        <v>193.2</v>
      </c>
      <c r="AW70">
        <v>96.6</v>
      </c>
      <c r="AX70">
        <v>0</v>
      </c>
      <c r="AY70">
        <v>48.3</v>
      </c>
      <c r="AZ70">
        <v>24.15</v>
      </c>
      <c r="BA70">
        <v>32.93</v>
      </c>
      <c r="BB70">
        <v>0.48</v>
      </c>
      <c r="BC70">
        <v>130.41</v>
      </c>
      <c r="BD70">
        <v>0.88</v>
      </c>
      <c r="BE70">
        <v>0.52</v>
      </c>
      <c r="BF70">
        <v>168.76</v>
      </c>
      <c r="BG70">
        <v>1.59</v>
      </c>
      <c r="BH70">
        <v>183.54</v>
      </c>
      <c r="BI70">
        <v>1.93</v>
      </c>
      <c r="BJ70">
        <v>3.4</v>
      </c>
      <c r="BK70">
        <v>121.71</v>
      </c>
      <c r="BL70">
        <v>24.15</v>
      </c>
      <c r="BM70">
        <v>57.96</v>
      </c>
      <c r="BN70">
        <v>0</v>
      </c>
      <c r="BO70">
        <v>0</v>
      </c>
      <c r="BP70">
        <v>0.88</v>
      </c>
      <c r="BQ70">
        <v>32.93</v>
      </c>
      <c r="BR70">
        <v>12.56</v>
      </c>
      <c r="BS70">
        <v>10.97</v>
      </c>
      <c r="BT70">
        <v>0</v>
      </c>
      <c r="BU70">
        <v>67.62</v>
      </c>
      <c r="BV70">
        <v>0.82</v>
      </c>
      <c r="BW70">
        <v>48.3</v>
      </c>
      <c r="BX70">
        <v>0</v>
      </c>
      <c r="BY70">
        <v>0</v>
      </c>
      <c r="BZ70">
        <v>12.45</v>
      </c>
      <c r="CA70">
        <v>48.3</v>
      </c>
      <c r="CB70">
        <v>0</v>
      </c>
      <c r="CC70">
        <v>0</v>
      </c>
      <c r="CD70">
        <v>24.15</v>
      </c>
      <c r="CE70">
        <v>24.15</v>
      </c>
      <c r="CF70">
        <v>38.64</v>
      </c>
      <c r="CG70">
        <v>0</v>
      </c>
      <c r="CH70">
        <v>48.3</v>
      </c>
      <c r="CI70">
        <v>0</v>
      </c>
      <c r="CJ70">
        <v>0</v>
      </c>
      <c r="CK70">
        <v>0</v>
      </c>
      <c r="CL70">
        <v>21.78</v>
      </c>
      <c r="CM70">
        <v>0</v>
      </c>
    </row>
    <row r="71" spans="7:91">
      <c r="G71" t="s">
        <v>113</v>
      </c>
      <c r="H71" s="73">
        <v>788.85999999999967</v>
      </c>
      <c r="I71" s="46">
        <v>442.87</v>
      </c>
      <c r="J71" s="46">
        <v>820.02</v>
      </c>
      <c r="K71" s="46">
        <v>131.54</v>
      </c>
      <c r="L71" s="46">
        <v>6.72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13.52</v>
      </c>
      <c r="X71">
        <v>48.67</v>
      </c>
      <c r="Y71">
        <v>0</v>
      </c>
      <c r="Z71">
        <v>24.15</v>
      </c>
      <c r="AA71">
        <v>96.6</v>
      </c>
      <c r="AB71">
        <v>0.98</v>
      </c>
      <c r="AC71">
        <v>24.15</v>
      </c>
      <c r="AD71">
        <v>0.68</v>
      </c>
      <c r="AE71">
        <v>0</v>
      </c>
      <c r="AF71">
        <v>0.35</v>
      </c>
      <c r="AG71">
        <v>0</v>
      </c>
      <c r="AH71">
        <v>11.74</v>
      </c>
      <c r="AI71">
        <v>32.93</v>
      </c>
      <c r="AJ71">
        <v>0</v>
      </c>
      <c r="AK71">
        <v>0</v>
      </c>
      <c r="AL71">
        <v>0</v>
      </c>
      <c r="AM71">
        <v>72.45</v>
      </c>
      <c r="AN71">
        <v>90.8</v>
      </c>
      <c r="AO71">
        <v>84.22</v>
      </c>
      <c r="AP71">
        <v>1.93</v>
      </c>
      <c r="AQ71">
        <v>66.84</v>
      </c>
      <c r="AR71">
        <v>0.61</v>
      </c>
      <c r="AS71">
        <v>64.8</v>
      </c>
      <c r="AT71">
        <v>0</v>
      </c>
      <c r="AU71">
        <v>48.3</v>
      </c>
      <c r="AV71">
        <v>193.2</v>
      </c>
      <c r="AW71">
        <v>96.6</v>
      </c>
      <c r="AX71">
        <v>0</v>
      </c>
      <c r="AY71">
        <v>48.3</v>
      </c>
      <c r="AZ71">
        <v>0</v>
      </c>
      <c r="BA71">
        <v>32.93</v>
      </c>
      <c r="BB71">
        <v>0.48</v>
      </c>
      <c r="BC71">
        <v>130.41</v>
      </c>
      <c r="BD71">
        <v>0.88</v>
      </c>
      <c r="BE71">
        <v>0.52</v>
      </c>
      <c r="BF71">
        <v>168.76</v>
      </c>
      <c r="BG71">
        <v>1.59</v>
      </c>
      <c r="BH71">
        <v>183.54</v>
      </c>
      <c r="BI71">
        <v>1.93</v>
      </c>
      <c r="BJ71">
        <v>2.86</v>
      </c>
      <c r="BK71">
        <v>121.71</v>
      </c>
      <c r="BL71">
        <v>24.15</v>
      </c>
      <c r="BM71">
        <v>57.96</v>
      </c>
      <c r="BN71">
        <v>0</v>
      </c>
      <c r="BO71">
        <v>0</v>
      </c>
      <c r="BP71">
        <v>0.88</v>
      </c>
      <c r="BQ71">
        <v>32.93</v>
      </c>
      <c r="BR71">
        <v>12.56</v>
      </c>
      <c r="BS71">
        <v>10.97</v>
      </c>
      <c r="BT71">
        <v>0</v>
      </c>
      <c r="BU71">
        <v>67.62</v>
      </c>
      <c r="BV71">
        <v>0.77</v>
      </c>
      <c r="BW71">
        <v>48.3</v>
      </c>
      <c r="BX71">
        <v>24.15</v>
      </c>
      <c r="BY71">
        <v>24.15</v>
      </c>
      <c r="BZ71">
        <v>12.82</v>
      </c>
      <c r="CA71">
        <v>48.3</v>
      </c>
      <c r="CB71">
        <v>0</v>
      </c>
      <c r="CC71">
        <v>0</v>
      </c>
      <c r="CD71">
        <v>24.15</v>
      </c>
      <c r="CE71">
        <v>24.15</v>
      </c>
      <c r="CF71">
        <v>38.64</v>
      </c>
      <c r="CG71">
        <v>0</v>
      </c>
      <c r="CH71">
        <v>48.3</v>
      </c>
      <c r="CI71">
        <v>0</v>
      </c>
      <c r="CJ71">
        <v>0</v>
      </c>
      <c r="CK71">
        <v>0</v>
      </c>
      <c r="CL71">
        <v>21.78</v>
      </c>
      <c r="CM71">
        <v>0</v>
      </c>
    </row>
    <row r="72" spans="7:91">
      <c r="G72" t="s">
        <v>114</v>
      </c>
      <c r="H72" s="73">
        <v>788.85999999999967</v>
      </c>
      <c r="I72" s="46">
        <v>442.87</v>
      </c>
      <c r="J72" s="46">
        <v>820.02</v>
      </c>
      <c r="K72" s="46">
        <v>131.54</v>
      </c>
      <c r="L72" s="46">
        <v>6.1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13.52</v>
      </c>
      <c r="X72">
        <v>48.67</v>
      </c>
      <c r="Y72">
        <v>0</v>
      </c>
      <c r="Z72">
        <v>24.15</v>
      </c>
      <c r="AA72">
        <v>96.6</v>
      </c>
      <c r="AB72">
        <v>0.98</v>
      </c>
      <c r="AC72">
        <v>24.15</v>
      </c>
      <c r="AD72">
        <v>0.68</v>
      </c>
      <c r="AE72">
        <v>0</v>
      </c>
      <c r="AF72">
        <v>0.35</v>
      </c>
      <c r="AG72">
        <v>0</v>
      </c>
      <c r="AH72">
        <v>11.74</v>
      </c>
      <c r="AI72">
        <v>32.93</v>
      </c>
      <c r="AJ72">
        <v>0</v>
      </c>
      <c r="AK72">
        <v>0</v>
      </c>
      <c r="AL72">
        <v>0</v>
      </c>
      <c r="AM72">
        <v>72.45</v>
      </c>
      <c r="AN72">
        <v>90.8</v>
      </c>
      <c r="AO72">
        <v>84.22</v>
      </c>
      <c r="AP72">
        <v>1.93</v>
      </c>
      <c r="AQ72">
        <v>66.84</v>
      </c>
      <c r="AR72">
        <v>0.61</v>
      </c>
      <c r="AS72">
        <v>64.8</v>
      </c>
      <c r="AT72">
        <v>0</v>
      </c>
      <c r="AU72">
        <v>48.3</v>
      </c>
      <c r="AV72">
        <v>193.2</v>
      </c>
      <c r="AW72">
        <v>96.6</v>
      </c>
      <c r="AX72">
        <v>0</v>
      </c>
      <c r="AY72">
        <v>48.3</v>
      </c>
      <c r="AZ72">
        <v>0</v>
      </c>
      <c r="BA72">
        <v>32.93</v>
      </c>
      <c r="BB72">
        <v>0.48</v>
      </c>
      <c r="BC72">
        <v>130.41</v>
      </c>
      <c r="BD72">
        <v>0.88</v>
      </c>
      <c r="BE72">
        <v>0.52</v>
      </c>
      <c r="BF72">
        <v>168.76</v>
      </c>
      <c r="BG72">
        <v>1.59</v>
      </c>
      <c r="BH72">
        <v>183.54</v>
      </c>
      <c r="BI72">
        <v>1.93</v>
      </c>
      <c r="BJ72">
        <v>2.2400000000000002</v>
      </c>
      <c r="BK72">
        <v>121.71</v>
      </c>
      <c r="BL72">
        <v>24.15</v>
      </c>
      <c r="BM72">
        <v>57.96</v>
      </c>
      <c r="BN72">
        <v>0</v>
      </c>
      <c r="BO72">
        <v>0</v>
      </c>
      <c r="BP72">
        <v>0.88</v>
      </c>
      <c r="BQ72">
        <v>32.93</v>
      </c>
      <c r="BR72">
        <v>12.56</v>
      </c>
      <c r="BS72">
        <v>10.97</v>
      </c>
      <c r="BT72">
        <v>0</v>
      </c>
      <c r="BU72">
        <v>67.62</v>
      </c>
      <c r="BV72">
        <v>0.77</v>
      </c>
      <c r="BW72">
        <v>48.3</v>
      </c>
      <c r="BX72">
        <v>24.15</v>
      </c>
      <c r="BY72">
        <v>24.15</v>
      </c>
      <c r="BZ72">
        <v>12.82</v>
      </c>
      <c r="CA72">
        <v>48.3</v>
      </c>
      <c r="CB72">
        <v>0</v>
      </c>
      <c r="CC72">
        <v>0</v>
      </c>
      <c r="CD72">
        <v>24.15</v>
      </c>
      <c r="CE72">
        <v>24.15</v>
      </c>
      <c r="CF72">
        <v>38.64</v>
      </c>
      <c r="CG72">
        <v>0</v>
      </c>
      <c r="CH72">
        <v>48.3</v>
      </c>
      <c r="CI72">
        <v>0</v>
      </c>
      <c r="CJ72">
        <v>0</v>
      </c>
      <c r="CK72">
        <v>0</v>
      </c>
      <c r="CL72">
        <v>21.78</v>
      </c>
      <c r="CM72">
        <v>0</v>
      </c>
    </row>
    <row r="73" spans="7:91">
      <c r="G73" t="s">
        <v>115</v>
      </c>
      <c r="H73" s="73">
        <v>740.55999999999983</v>
      </c>
      <c r="I73" s="46">
        <v>442.87</v>
      </c>
      <c r="J73" s="46">
        <v>820.02</v>
      </c>
      <c r="K73" s="46">
        <v>131.54</v>
      </c>
      <c r="L73" s="46">
        <v>5.5299999999999994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13.52</v>
      </c>
      <c r="X73">
        <v>48.67</v>
      </c>
      <c r="Y73">
        <v>0</v>
      </c>
      <c r="Z73">
        <v>24.15</v>
      </c>
      <c r="AA73">
        <v>96.6</v>
      </c>
      <c r="AB73">
        <v>0.98</v>
      </c>
      <c r="AC73">
        <v>24.15</v>
      </c>
      <c r="AD73">
        <v>0.68</v>
      </c>
      <c r="AE73">
        <v>0</v>
      </c>
      <c r="AF73">
        <v>0.35</v>
      </c>
      <c r="AG73">
        <v>0</v>
      </c>
      <c r="AH73">
        <v>11.74</v>
      </c>
      <c r="AI73">
        <v>32.93</v>
      </c>
      <c r="AJ73">
        <v>0</v>
      </c>
      <c r="AK73">
        <v>0</v>
      </c>
      <c r="AL73">
        <v>0</v>
      </c>
      <c r="AM73">
        <v>72.45</v>
      </c>
      <c r="AN73">
        <v>90.8</v>
      </c>
      <c r="AO73">
        <v>84.22</v>
      </c>
      <c r="AP73">
        <v>1.93</v>
      </c>
      <c r="AQ73">
        <v>66.84</v>
      </c>
      <c r="AR73">
        <v>0.61</v>
      </c>
      <c r="AS73">
        <v>64.8</v>
      </c>
      <c r="AT73">
        <v>0</v>
      </c>
      <c r="AU73">
        <v>0</v>
      </c>
      <c r="AV73">
        <v>193.2</v>
      </c>
      <c r="AW73">
        <v>96.6</v>
      </c>
      <c r="AX73">
        <v>0</v>
      </c>
      <c r="AY73">
        <v>48.3</v>
      </c>
      <c r="AZ73">
        <v>0</v>
      </c>
      <c r="BA73">
        <v>32.93</v>
      </c>
      <c r="BB73">
        <v>0.48</v>
      </c>
      <c r="BC73">
        <v>130.41</v>
      </c>
      <c r="BD73">
        <v>0.88</v>
      </c>
      <c r="BE73">
        <v>0.52</v>
      </c>
      <c r="BF73">
        <v>168.76</v>
      </c>
      <c r="BG73">
        <v>1.59</v>
      </c>
      <c r="BH73">
        <v>183.54</v>
      </c>
      <c r="BI73">
        <v>1.93</v>
      </c>
      <c r="BJ73">
        <v>1.67</v>
      </c>
      <c r="BK73">
        <v>121.71</v>
      </c>
      <c r="BL73">
        <v>24.15</v>
      </c>
      <c r="BM73">
        <v>57.96</v>
      </c>
      <c r="BN73">
        <v>0</v>
      </c>
      <c r="BO73">
        <v>0</v>
      </c>
      <c r="BP73">
        <v>0.88</v>
      </c>
      <c r="BQ73">
        <v>32.93</v>
      </c>
      <c r="BR73">
        <v>12.56</v>
      </c>
      <c r="BS73">
        <v>10.97</v>
      </c>
      <c r="BT73">
        <v>0</v>
      </c>
      <c r="BU73">
        <v>67.62</v>
      </c>
      <c r="BV73">
        <v>0.77</v>
      </c>
      <c r="BW73">
        <v>48.3</v>
      </c>
      <c r="BX73">
        <v>24.15</v>
      </c>
      <c r="BY73">
        <v>24.15</v>
      </c>
      <c r="BZ73">
        <v>12.82</v>
      </c>
      <c r="CA73">
        <v>48.3</v>
      </c>
      <c r="CB73">
        <v>0</v>
      </c>
      <c r="CC73">
        <v>0</v>
      </c>
      <c r="CD73">
        <v>24.15</v>
      </c>
      <c r="CE73">
        <v>24.15</v>
      </c>
      <c r="CF73">
        <v>38.64</v>
      </c>
      <c r="CG73">
        <v>0</v>
      </c>
      <c r="CH73">
        <v>48.3</v>
      </c>
      <c r="CI73">
        <v>0</v>
      </c>
      <c r="CJ73">
        <v>0</v>
      </c>
      <c r="CK73">
        <v>0</v>
      </c>
      <c r="CL73">
        <v>21.78</v>
      </c>
      <c r="CM73">
        <v>0</v>
      </c>
    </row>
    <row r="74" spans="7:91">
      <c r="G74" t="s">
        <v>116</v>
      </c>
      <c r="H74" s="73">
        <v>740.55999999999983</v>
      </c>
      <c r="I74" s="46">
        <v>442.87</v>
      </c>
      <c r="J74" s="46">
        <v>820.02</v>
      </c>
      <c r="K74" s="46">
        <v>131.54</v>
      </c>
      <c r="L74" s="46">
        <v>5.01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13.52</v>
      </c>
      <c r="X74">
        <v>48.67</v>
      </c>
      <c r="Y74">
        <v>0</v>
      </c>
      <c r="Z74">
        <v>24.15</v>
      </c>
      <c r="AA74">
        <v>96.6</v>
      </c>
      <c r="AB74">
        <v>0.98</v>
      </c>
      <c r="AC74">
        <v>24.15</v>
      </c>
      <c r="AD74">
        <v>0.68</v>
      </c>
      <c r="AE74">
        <v>0</v>
      </c>
      <c r="AF74">
        <v>0.35</v>
      </c>
      <c r="AG74">
        <v>0</v>
      </c>
      <c r="AH74">
        <v>11.74</v>
      </c>
      <c r="AI74">
        <v>32.93</v>
      </c>
      <c r="AJ74">
        <v>0</v>
      </c>
      <c r="AK74">
        <v>0</v>
      </c>
      <c r="AL74">
        <v>0</v>
      </c>
      <c r="AM74">
        <v>72.45</v>
      </c>
      <c r="AN74">
        <v>90.8</v>
      </c>
      <c r="AO74">
        <v>84.22</v>
      </c>
      <c r="AP74">
        <v>1.93</v>
      </c>
      <c r="AQ74">
        <v>66.84</v>
      </c>
      <c r="AR74">
        <v>0.61</v>
      </c>
      <c r="AS74">
        <v>64.8</v>
      </c>
      <c r="AT74">
        <v>0</v>
      </c>
      <c r="AU74">
        <v>0</v>
      </c>
      <c r="AV74">
        <v>193.2</v>
      </c>
      <c r="AW74">
        <v>96.6</v>
      </c>
      <c r="AX74">
        <v>0</v>
      </c>
      <c r="AY74">
        <v>48.3</v>
      </c>
      <c r="AZ74">
        <v>0</v>
      </c>
      <c r="BA74">
        <v>32.93</v>
      </c>
      <c r="BB74">
        <v>0.48</v>
      </c>
      <c r="BC74">
        <v>130.41</v>
      </c>
      <c r="BD74">
        <v>0.88</v>
      </c>
      <c r="BE74">
        <v>0.52</v>
      </c>
      <c r="BF74">
        <v>168.76</v>
      </c>
      <c r="BG74">
        <v>1.59</v>
      </c>
      <c r="BH74">
        <v>183.54</v>
      </c>
      <c r="BI74">
        <v>1.93</v>
      </c>
      <c r="BJ74">
        <v>1.1499999999999999</v>
      </c>
      <c r="BK74">
        <v>121.71</v>
      </c>
      <c r="BL74">
        <v>24.15</v>
      </c>
      <c r="BM74">
        <v>57.96</v>
      </c>
      <c r="BN74">
        <v>0</v>
      </c>
      <c r="BO74">
        <v>0</v>
      </c>
      <c r="BP74">
        <v>0.88</v>
      </c>
      <c r="BQ74">
        <v>32.93</v>
      </c>
      <c r="BR74">
        <v>12.56</v>
      </c>
      <c r="BS74">
        <v>10.97</v>
      </c>
      <c r="BT74">
        <v>0</v>
      </c>
      <c r="BU74">
        <v>67.62</v>
      </c>
      <c r="BV74">
        <v>0.77</v>
      </c>
      <c r="BW74">
        <v>48.3</v>
      </c>
      <c r="BX74">
        <v>24.15</v>
      </c>
      <c r="BY74">
        <v>24.15</v>
      </c>
      <c r="BZ74">
        <v>12.82</v>
      </c>
      <c r="CA74">
        <v>48.3</v>
      </c>
      <c r="CB74">
        <v>0</v>
      </c>
      <c r="CC74">
        <v>0</v>
      </c>
      <c r="CD74">
        <v>24.15</v>
      </c>
      <c r="CE74">
        <v>24.15</v>
      </c>
      <c r="CF74">
        <v>38.64</v>
      </c>
      <c r="CG74">
        <v>0</v>
      </c>
      <c r="CH74">
        <v>48.3</v>
      </c>
      <c r="CI74">
        <v>0</v>
      </c>
      <c r="CJ74">
        <v>0</v>
      </c>
      <c r="CK74">
        <v>0</v>
      </c>
      <c r="CL74">
        <v>21.78</v>
      </c>
      <c r="CM74">
        <v>0</v>
      </c>
    </row>
    <row r="75" spans="7:91">
      <c r="G75" t="s">
        <v>117</v>
      </c>
      <c r="H75" s="73">
        <v>777.11999999999966</v>
      </c>
      <c r="I75" s="46">
        <v>442.87</v>
      </c>
      <c r="J75" s="46">
        <v>820.4799999999999</v>
      </c>
      <c r="K75" s="46">
        <v>131.54</v>
      </c>
      <c r="L75" s="46">
        <v>4.59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13.52</v>
      </c>
      <c r="X75">
        <v>48.67</v>
      </c>
      <c r="Y75">
        <v>0</v>
      </c>
      <c r="Z75">
        <v>24.15</v>
      </c>
      <c r="AA75">
        <v>96.6</v>
      </c>
      <c r="AB75">
        <v>0.98</v>
      </c>
      <c r="AC75">
        <v>24.15</v>
      </c>
      <c r="AD75">
        <v>0.68</v>
      </c>
      <c r="AE75">
        <v>0</v>
      </c>
      <c r="AF75">
        <v>0.35</v>
      </c>
      <c r="AG75">
        <v>0</v>
      </c>
      <c r="AH75">
        <v>0</v>
      </c>
      <c r="AI75">
        <v>32.93</v>
      </c>
      <c r="AJ75">
        <v>0</v>
      </c>
      <c r="AK75">
        <v>0</v>
      </c>
      <c r="AL75">
        <v>0</v>
      </c>
      <c r="AM75">
        <v>72.45</v>
      </c>
      <c r="AN75">
        <v>90.8</v>
      </c>
      <c r="AO75">
        <v>84.22</v>
      </c>
      <c r="AP75">
        <v>1.93</v>
      </c>
      <c r="AQ75">
        <v>66.84</v>
      </c>
      <c r="AR75">
        <v>0.61</v>
      </c>
      <c r="AS75">
        <v>64.8</v>
      </c>
      <c r="AT75">
        <v>0</v>
      </c>
      <c r="AU75">
        <v>48.3</v>
      </c>
      <c r="AV75">
        <v>193.2</v>
      </c>
      <c r="AW75">
        <v>96.6</v>
      </c>
      <c r="AX75">
        <v>0</v>
      </c>
      <c r="AY75">
        <v>48.3</v>
      </c>
      <c r="AZ75">
        <v>0</v>
      </c>
      <c r="BA75">
        <v>32.93</v>
      </c>
      <c r="BB75">
        <v>0.48</v>
      </c>
      <c r="BC75">
        <v>130.41</v>
      </c>
      <c r="BD75">
        <v>0.88</v>
      </c>
      <c r="BE75">
        <v>0.52</v>
      </c>
      <c r="BF75">
        <v>168.76</v>
      </c>
      <c r="BG75">
        <v>1.59</v>
      </c>
      <c r="BH75">
        <v>183.54</v>
      </c>
      <c r="BI75">
        <v>1.93</v>
      </c>
      <c r="BJ75">
        <v>0.73</v>
      </c>
      <c r="BK75">
        <v>121.71</v>
      </c>
      <c r="BL75">
        <v>24.15</v>
      </c>
      <c r="BM75">
        <v>57.96</v>
      </c>
      <c r="BN75">
        <v>0</v>
      </c>
      <c r="BO75">
        <v>0</v>
      </c>
      <c r="BP75">
        <v>0.88</v>
      </c>
      <c r="BQ75">
        <v>32.93</v>
      </c>
      <c r="BR75">
        <v>12.56</v>
      </c>
      <c r="BS75">
        <v>10.97</v>
      </c>
      <c r="BT75">
        <v>0</v>
      </c>
      <c r="BU75">
        <v>67.62</v>
      </c>
      <c r="BV75">
        <v>0.77</v>
      </c>
      <c r="BW75">
        <v>48.3</v>
      </c>
      <c r="BX75">
        <v>24.15</v>
      </c>
      <c r="BY75">
        <v>24.15</v>
      </c>
      <c r="BZ75">
        <v>13.28</v>
      </c>
      <c r="CA75">
        <v>48.3</v>
      </c>
      <c r="CB75">
        <v>0</v>
      </c>
      <c r="CC75">
        <v>0</v>
      </c>
      <c r="CD75">
        <v>24.15</v>
      </c>
      <c r="CE75">
        <v>24.15</v>
      </c>
      <c r="CF75">
        <v>38.64</v>
      </c>
      <c r="CG75">
        <v>0</v>
      </c>
      <c r="CH75">
        <v>48.3</v>
      </c>
      <c r="CI75">
        <v>0</v>
      </c>
      <c r="CJ75">
        <v>0</v>
      </c>
      <c r="CK75">
        <v>0</v>
      </c>
      <c r="CL75">
        <v>21.78</v>
      </c>
      <c r="CM75">
        <v>0</v>
      </c>
    </row>
    <row r="76" spans="7:91">
      <c r="G76" t="s">
        <v>118</v>
      </c>
      <c r="H76" s="73">
        <v>777.11999999999966</v>
      </c>
      <c r="I76" s="46">
        <v>442.87</v>
      </c>
      <c r="J76" s="46">
        <v>820.4799999999999</v>
      </c>
      <c r="K76" s="46">
        <v>131.54</v>
      </c>
      <c r="L76" s="46">
        <v>4.3099999999999996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13.52</v>
      </c>
      <c r="X76">
        <v>48.67</v>
      </c>
      <c r="Y76">
        <v>0</v>
      </c>
      <c r="Z76">
        <v>24.15</v>
      </c>
      <c r="AA76">
        <v>96.6</v>
      </c>
      <c r="AB76">
        <v>0.98</v>
      </c>
      <c r="AC76">
        <v>24.15</v>
      </c>
      <c r="AD76">
        <v>0.68</v>
      </c>
      <c r="AE76">
        <v>0</v>
      </c>
      <c r="AF76">
        <v>0.35</v>
      </c>
      <c r="AG76">
        <v>0</v>
      </c>
      <c r="AH76">
        <v>0</v>
      </c>
      <c r="AI76">
        <v>32.93</v>
      </c>
      <c r="AJ76">
        <v>0</v>
      </c>
      <c r="AK76">
        <v>0</v>
      </c>
      <c r="AL76">
        <v>0</v>
      </c>
      <c r="AM76">
        <v>72.45</v>
      </c>
      <c r="AN76">
        <v>90.8</v>
      </c>
      <c r="AO76">
        <v>84.22</v>
      </c>
      <c r="AP76">
        <v>1.93</v>
      </c>
      <c r="AQ76">
        <v>66.84</v>
      </c>
      <c r="AR76">
        <v>0.61</v>
      </c>
      <c r="AS76">
        <v>64.8</v>
      </c>
      <c r="AT76">
        <v>0</v>
      </c>
      <c r="AU76">
        <v>48.3</v>
      </c>
      <c r="AV76">
        <v>193.2</v>
      </c>
      <c r="AW76">
        <v>96.6</v>
      </c>
      <c r="AX76">
        <v>0</v>
      </c>
      <c r="AY76">
        <v>48.3</v>
      </c>
      <c r="AZ76">
        <v>0</v>
      </c>
      <c r="BA76">
        <v>32.93</v>
      </c>
      <c r="BB76">
        <v>0.48</v>
      </c>
      <c r="BC76">
        <v>130.41</v>
      </c>
      <c r="BD76">
        <v>0.88</v>
      </c>
      <c r="BE76">
        <v>0.52</v>
      </c>
      <c r="BF76">
        <v>168.76</v>
      </c>
      <c r="BG76">
        <v>1.59</v>
      </c>
      <c r="BH76">
        <v>183.54</v>
      </c>
      <c r="BI76">
        <v>1.93</v>
      </c>
      <c r="BJ76">
        <v>0.45</v>
      </c>
      <c r="BK76">
        <v>121.71</v>
      </c>
      <c r="BL76">
        <v>24.15</v>
      </c>
      <c r="BM76">
        <v>57.96</v>
      </c>
      <c r="BN76">
        <v>0</v>
      </c>
      <c r="BO76">
        <v>0</v>
      </c>
      <c r="BP76">
        <v>0.88</v>
      </c>
      <c r="BQ76">
        <v>32.93</v>
      </c>
      <c r="BR76">
        <v>12.56</v>
      </c>
      <c r="BS76">
        <v>10.97</v>
      </c>
      <c r="BT76">
        <v>0</v>
      </c>
      <c r="BU76">
        <v>67.62</v>
      </c>
      <c r="BV76">
        <v>0.77</v>
      </c>
      <c r="BW76">
        <v>48.3</v>
      </c>
      <c r="BX76">
        <v>24.15</v>
      </c>
      <c r="BY76">
        <v>24.15</v>
      </c>
      <c r="BZ76">
        <v>13.28</v>
      </c>
      <c r="CA76">
        <v>48.3</v>
      </c>
      <c r="CB76">
        <v>0</v>
      </c>
      <c r="CC76">
        <v>0</v>
      </c>
      <c r="CD76">
        <v>24.15</v>
      </c>
      <c r="CE76">
        <v>24.15</v>
      </c>
      <c r="CF76">
        <v>38.64</v>
      </c>
      <c r="CG76">
        <v>0</v>
      </c>
      <c r="CH76">
        <v>48.3</v>
      </c>
      <c r="CI76">
        <v>0</v>
      </c>
      <c r="CJ76">
        <v>0</v>
      </c>
      <c r="CK76">
        <v>0</v>
      </c>
      <c r="CL76">
        <v>21.78</v>
      </c>
      <c r="CM76">
        <v>0</v>
      </c>
    </row>
    <row r="77" spans="7:91">
      <c r="G77" t="s">
        <v>119</v>
      </c>
      <c r="H77" s="73">
        <v>777.11999999999966</v>
      </c>
      <c r="I77" s="46">
        <v>369.46000000000004</v>
      </c>
      <c r="J77" s="46">
        <v>820.4799999999999</v>
      </c>
      <c r="K77" s="46">
        <v>131.54</v>
      </c>
      <c r="L77" s="46">
        <v>4.1099999999999994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13.52</v>
      </c>
      <c r="X77">
        <v>48.67</v>
      </c>
      <c r="Y77">
        <v>0</v>
      </c>
      <c r="Z77">
        <v>24.15</v>
      </c>
      <c r="AA77">
        <v>96.6</v>
      </c>
      <c r="AB77">
        <v>0.98</v>
      </c>
      <c r="AC77">
        <v>24.15</v>
      </c>
      <c r="AD77">
        <v>0.68</v>
      </c>
      <c r="AE77">
        <v>0</v>
      </c>
      <c r="AF77">
        <v>0.35</v>
      </c>
      <c r="AG77">
        <v>0</v>
      </c>
      <c r="AH77">
        <v>0</v>
      </c>
      <c r="AI77">
        <v>32.93</v>
      </c>
      <c r="AJ77">
        <v>0</v>
      </c>
      <c r="AK77">
        <v>0</v>
      </c>
      <c r="AL77">
        <v>0</v>
      </c>
      <c r="AM77">
        <v>72.45</v>
      </c>
      <c r="AN77">
        <v>90.8</v>
      </c>
      <c r="AO77">
        <v>84.22</v>
      </c>
      <c r="AP77">
        <v>1.93</v>
      </c>
      <c r="AQ77">
        <v>66.84</v>
      </c>
      <c r="AR77">
        <v>0.61</v>
      </c>
      <c r="AS77">
        <v>64.8</v>
      </c>
      <c r="AT77">
        <v>0</v>
      </c>
      <c r="AU77">
        <v>48.3</v>
      </c>
      <c r="AV77">
        <v>193.2</v>
      </c>
      <c r="AW77">
        <v>96.6</v>
      </c>
      <c r="AX77">
        <v>0</v>
      </c>
      <c r="AY77">
        <v>48.3</v>
      </c>
      <c r="AZ77">
        <v>0</v>
      </c>
      <c r="BA77">
        <v>32.93</v>
      </c>
      <c r="BB77">
        <v>0.48</v>
      </c>
      <c r="BC77">
        <v>130.41</v>
      </c>
      <c r="BD77">
        <v>0.88</v>
      </c>
      <c r="BE77">
        <v>0.52</v>
      </c>
      <c r="BF77">
        <v>168.76</v>
      </c>
      <c r="BG77">
        <v>1.59</v>
      </c>
      <c r="BH77">
        <v>183.54</v>
      </c>
      <c r="BI77">
        <v>1.93</v>
      </c>
      <c r="BJ77">
        <v>0.25</v>
      </c>
      <c r="BK77">
        <v>48.3</v>
      </c>
      <c r="BL77">
        <v>24.15</v>
      </c>
      <c r="BM77">
        <v>57.96</v>
      </c>
      <c r="BN77">
        <v>0</v>
      </c>
      <c r="BO77">
        <v>0</v>
      </c>
      <c r="BP77">
        <v>0.88</v>
      </c>
      <c r="BQ77">
        <v>32.93</v>
      </c>
      <c r="BR77">
        <v>12.56</v>
      </c>
      <c r="BS77">
        <v>10.97</v>
      </c>
      <c r="BT77">
        <v>0</v>
      </c>
      <c r="BU77">
        <v>67.62</v>
      </c>
      <c r="BV77">
        <v>0.77</v>
      </c>
      <c r="BW77">
        <v>48.3</v>
      </c>
      <c r="BX77">
        <v>24.15</v>
      </c>
      <c r="BY77">
        <v>24.15</v>
      </c>
      <c r="BZ77">
        <v>13.28</v>
      </c>
      <c r="CA77">
        <v>48.3</v>
      </c>
      <c r="CB77">
        <v>0</v>
      </c>
      <c r="CC77">
        <v>0</v>
      </c>
      <c r="CD77">
        <v>24.15</v>
      </c>
      <c r="CE77">
        <v>24.15</v>
      </c>
      <c r="CF77">
        <v>38.64</v>
      </c>
      <c r="CG77">
        <v>0</v>
      </c>
      <c r="CH77">
        <v>48.3</v>
      </c>
      <c r="CI77">
        <v>0</v>
      </c>
      <c r="CJ77">
        <v>0</v>
      </c>
      <c r="CK77">
        <v>0</v>
      </c>
      <c r="CL77">
        <v>21.78</v>
      </c>
      <c r="CM77">
        <v>0</v>
      </c>
    </row>
    <row r="78" spans="7:91">
      <c r="G78" t="s">
        <v>120</v>
      </c>
      <c r="H78" s="73">
        <v>777.11999999999966</v>
      </c>
      <c r="I78" s="46">
        <v>369.46000000000004</v>
      </c>
      <c r="J78" s="46">
        <v>820.4799999999999</v>
      </c>
      <c r="K78" s="46">
        <v>131.54</v>
      </c>
      <c r="L78" s="46">
        <v>3.86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13.52</v>
      </c>
      <c r="X78">
        <v>48.67</v>
      </c>
      <c r="Y78">
        <v>0</v>
      </c>
      <c r="Z78">
        <v>24.15</v>
      </c>
      <c r="AA78">
        <v>96.6</v>
      </c>
      <c r="AB78">
        <v>0.98</v>
      </c>
      <c r="AC78">
        <v>24.15</v>
      </c>
      <c r="AD78">
        <v>0.68</v>
      </c>
      <c r="AE78">
        <v>0</v>
      </c>
      <c r="AF78">
        <v>0.35</v>
      </c>
      <c r="AG78">
        <v>0</v>
      </c>
      <c r="AH78">
        <v>0</v>
      </c>
      <c r="AI78">
        <v>32.93</v>
      </c>
      <c r="AJ78">
        <v>0</v>
      </c>
      <c r="AK78">
        <v>0</v>
      </c>
      <c r="AL78">
        <v>0</v>
      </c>
      <c r="AM78">
        <v>72.45</v>
      </c>
      <c r="AN78">
        <v>90.8</v>
      </c>
      <c r="AO78">
        <v>84.22</v>
      </c>
      <c r="AP78">
        <v>1.93</v>
      </c>
      <c r="AQ78">
        <v>66.84</v>
      </c>
      <c r="AR78">
        <v>0.61</v>
      </c>
      <c r="AS78">
        <v>64.8</v>
      </c>
      <c r="AT78">
        <v>0</v>
      </c>
      <c r="AU78">
        <v>48.3</v>
      </c>
      <c r="AV78">
        <v>193.2</v>
      </c>
      <c r="AW78">
        <v>96.6</v>
      </c>
      <c r="AX78">
        <v>0</v>
      </c>
      <c r="AY78">
        <v>48.3</v>
      </c>
      <c r="AZ78">
        <v>0</v>
      </c>
      <c r="BA78">
        <v>32.93</v>
      </c>
      <c r="BB78">
        <v>0.48</v>
      </c>
      <c r="BC78">
        <v>130.41</v>
      </c>
      <c r="BD78">
        <v>0.88</v>
      </c>
      <c r="BE78">
        <v>0.52</v>
      </c>
      <c r="BF78">
        <v>168.76</v>
      </c>
      <c r="BG78">
        <v>1.59</v>
      </c>
      <c r="BH78">
        <v>183.54</v>
      </c>
      <c r="BI78">
        <v>1.93</v>
      </c>
      <c r="BJ78">
        <v>0</v>
      </c>
      <c r="BK78">
        <v>48.3</v>
      </c>
      <c r="BL78">
        <v>24.15</v>
      </c>
      <c r="BM78">
        <v>57.96</v>
      </c>
      <c r="BN78">
        <v>0</v>
      </c>
      <c r="BO78">
        <v>0</v>
      </c>
      <c r="BP78">
        <v>0.88</v>
      </c>
      <c r="BQ78">
        <v>32.93</v>
      </c>
      <c r="BR78">
        <v>12.56</v>
      </c>
      <c r="BS78">
        <v>10.97</v>
      </c>
      <c r="BT78">
        <v>0</v>
      </c>
      <c r="BU78">
        <v>67.62</v>
      </c>
      <c r="BV78">
        <v>0.77</v>
      </c>
      <c r="BW78">
        <v>48.3</v>
      </c>
      <c r="BX78">
        <v>24.15</v>
      </c>
      <c r="BY78">
        <v>24.15</v>
      </c>
      <c r="BZ78">
        <v>13.28</v>
      </c>
      <c r="CA78">
        <v>48.3</v>
      </c>
      <c r="CB78">
        <v>0</v>
      </c>
      <c r="CC78">
        <v>0</v>
      </c>
      <c r="CD78">
        <v>24.15</v>
      </c>
      <c r="CE78">
        <v>24.15</v>
      </c>
      <c r="CF78">
        <v>38.64</v>
      </c>
      <c r="CG78">
        <v>0</v>
      </c>
      <c r="CH78">
        <v>48.3</v>
      </c>
      <c r="CI78">
        <v>0</v>
      </c>
      <c r="CJ78">
        <v>0</v>
      </c>
      <c r="CK78">
        <v>0</v>
      </c>
      <c r="CL78">
        <v>21.78</v>
      </c>
      <c r="CM78">
        <v>0</v>
      </c>
    </row>
    <row r="79" spans="7:91">
      <c r="G79" t="s">
        <v>121</v>
      </c>
      <c r="H79" s="73">
        <v>720.66999999999985</v>
      </c>
      <c r="I79" s="46">
        <v>369.46000000000004</v>
      </c>
      <c r="J79" s="46">
        <v>780.58</v>
      </c>
      <c r="K79" s="46">
        <v>131.54</v>
      </c>
      <c r="L79" s="46">
        <v>3.86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13.52</v>
      </c>
      <c r="X79">
        <v>48.67</v>
      </c>
      <c r="Y79">
        <v>0</v>
      </c>
      <c r="Z79">
        <v>24.15</v>
      </c>
      <c r="AA79">
        <v>96.6</v>
      </c>
      <c r="AB79">
        <v>0.98</v>
      </c>
      <c r="AC79">
        <v>24.15</v>
      </c>
      <c r="AD79">
        <v>0.68</v>
      </c>
      <c r="AE79">
        <v>0</v>
      </c>
      <c r="AF79">
        <v>0.35</v>
      </c>
      <c r="AG79">
        <v>0</v>
      </c>
      <c r="AH79">
        <v>0</v>
      </c>
      <c r="AI79">
        <v>32.93</v>
      </c>
      <c r="AJ79">
        <v>0</v>
      </c>
      <c r="AK79">
        <v>0</v>
      </c>
      <c r="AL79">
        <v>0</v>
      </c>
      <c r="AM79">
        <v>72.45</v>
      </c>
      <c r="AN79">
        <v>90.8</v>
      </c>
      <c r="AO79">
        <v>84.22</v>
      </c>
      <c r="AP79">
        <v>1.93</v>
      </c>
      <c r="AQ79">
        <v>66.84</v>
      </c>
      <c r="AR79">
        <v>0.61</v>
      </c>
      <c r="AS79">
        <v>64.8</v>
      </c>
      <c r="AT79">
        <v>0</v>
      </c>
      <c r="AU79">
        <v>0</v>
      </c>
      <c r="AV79">
        <v>193.2</v>
      </c>
      <c r="AW79">
        <v>96.6</v>
      </c>
      <c r="AX79">
        <v>0</v>
      </c>
      <c r="AY79">
        <v>48.3</v>
      </c>
      <c r="AZ79">
        <v>0</v>
      </c>
      <c r="BA79">
        <v>32.93</v>
      </c>
      <c r="BB79">
        <v>0.48</v>
      </c>
      <c r="BC79">
        <v>130.41</v>
      </c>
      <c r="BD79">
        <v>0.88</v>
      </c>
      <c r="BE79">
        <v>0.52</v>
      </c>
      <c r="BF79">
        <v>153.1</v>
      </c>
      <c r="BG79">
        <v>1.59</v>
      </c>
      <c r="BH79">
        <v>241.5</v>
      </c>
      <c r="BI79">
        <v>1.93</v>
      </c>
      <c r="BJ79">
        <v>0</v>
      </c>
      <c r="BK79">
        <v>48.3</v>
      </c>
      <c r="BL79">
        <v>0</v>
      </c>
      <c r="BM79">
        <v>0</v>
      </c>
      <c r="BN79">
        <v>0</v>
      </c>
      <c r="BO79">
        <v>0</v>
      </c>
      <c r="BP79">
        <v>0.88</v>
      </c>
      <c r="BQ79">
        <v>32.93</v>
      </c>
      <c r="BR79">
        <v>12.56</v>
      </c>
      <c r="BS79">
        <v>10.97</v>
      </c>
      <c r="BT79">
        <v>0</v>
      </c>
      <c r="BU79">
        <v>67.62</v>
      </c>
      <c r="BV79">
        <v>0.77</v>
      </c>
      <c r="BW79">
        <v>48.3</v>
      </c>
      <c r="BX79">
        <v>24.15</v>
      </c>
      <c r="BY79">
        <v>16</v>
      </c>
      <c r="BZ79">
        <v>13.19</v>
      </c>
      <c r="CA79">
        <v>48.3</v>
      </c>
      <c r="CB79">
        <v>0</v>
      </c>
      <c r="CC79">
        <v>0</v>
      </c>
      <c r="CD79">
        <v>24.15</v>
      </c>
      <c r="CE79">
        <v>24.15</v>
      </c>
      <c r="CF79">
        <v>38.64</v>
      </c>
      <c r="CG79">
        <v>0</v>
      </c>
      <c r="CH79">
        <v>48.3</v>
      </c>
      <c r="CI79">
        <v>0</v>
      </c>
      <c r="CJ79">
        <v>0</v>
      </c>
      <c r="CK79">
        <v>0</v>
      </c>
      <c r="CL79">
        <v>21.78</v>
      </c>
      <c r="CM79">
        <v>0</v>
      </c>
    </row>
    <row r="80" spans="7:91">
      <c r="G80" t="s">
        <v>122</v>
      </c>
      <c r="H80" s="73">
        <v>720.66999999999985</v>
      </c>
      <c r="I80" s="46">
        <v>369.46000000000004</v>
      </c>
      <c r="J80" s="46">
        <v>627.48</v>
      </c>
      <c r="K80" s="46">
        <v>131.54</v>
      </c>
      <c r="L80" s="46">
        <v>3.86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13.52</v>
      </c>
      <c r="X80">
        <v>48.67</v>
      </c>
      <c r="Y80">
        <v>0</v>
      </c>
      <c r="Z80">
        <v>24.15</v>
      </c>
      <c r="AA80">
        <v>96.6</v>
      </c>
      <c r="AB80">
        <v>0.98</v>
      </c>
      <c r="AC80">
        <v>24.15</v>
      </c>
      <c r="AD80">
        <v>0.68</v>
      </c>
      <c r="AE80">
        <v>0</v>
      </c>
      <c r="AF80">
        <v>0.35</v>
      </c>
      <c r="AG80">
        <v>0</v>
      </c>
      <c r="AH80">
        <v>0</v>
      </c>
      <c r="AI80">
        <v>32.93</v>
      </c>
      <c r="AJ80">
        <v>0</v>
      </c>
      <c r="AK80">
        <v>0</v>
      </c>
      <c r="AL80">
        <v>0</v>
      </c>
      <c r="AM80">
        <v>72.45</v>
      </c>
      <c r="AN80">
        <v>90.8</v>
      </c>
      <c r="AO80">
        <v>84.22</v>
      </c>
      <c r="AP80">
        <v>1.93</v>
      </c>
      <c r="AQ80">
        <v>66.84</v>
      </c>
      <c r="AR80">
        <v>0.61</v>
      </c>
      <c r="AS80">
        <v>64.8</v>
      </c>
      <c r="AT80">
        <v>0</v>
      </c>
      <c r="AU80">
        <v>0</v>
      </c>
      <c r="AV80">
        <v>193.2</v>
      </c>
      <c r="AW80">
        <v>96.6</v>
      </c>
      <c r="AX80">
        <v>0</v>
      </c>
      <c r="AY80">
        <v>48.3</v>
      </c>
      <c r="AZ80">
        <v>0</v>
      </c>
      <c r="BA80">
        <v>32.93</v>
      </c>
      <c r="BB80">
        <v>0.48</v>
      </c>
      <c r="BC80">
        <v>130.41</v>
      </c>
      <c r="BD80">
        <v>0.88</v>
      </c>
      <c r="BE80">
        <v>0.52</v>
      </c>
      <c r="BF80">
        <v>0</v>
      </c>
      <c r="BG80">
        <v>1.59</v>
      </c>
      <c r="BH80">
        <v>241.5</v>
      </c>
      <c r="BI80">
        <v>1.93</v>
      </c>
      <c r="BJ80">
        <v>0</v>
      </c>
      <c r="BK80">
        <v>48.3</v>
      </c>
      <c r="BL80">
        <v>0</v>
      </c>
      <c r="BM80">
        <v>0</v>
      </c>
      <c r="BN80">
        <v>0</v>
      </c>
      <c r="BO80">
        <v>0</v>
      </c>
      <c r="BP80">
        <v>0.88</v>
      </c>
      <c r="BQ80">
        <v>32.93</v>
      </c>
      <c r="BR80">
        <v>12.56</v>
      </c>
      <c r="BS80">
        <v>10.97</v>
      </c>
      <c r="BT80">
        <v>0</v>
      </c>
      <c r="BU80">
        <v>67.62</v>
      </c>
      <c r="BV80">
        <v>0.77</v>
      </c>
      <c r="BW80">
        <v>48.3</v>
      </c>
      <c r="BX80">
        <v>24.15</v>
      </c>
      <c r="BY80">
        <v>16</v>
      </c>
      <c r="BZ80">
        <v>13.19</v>
      </c>
      <c r="CA80">
        <v>48.3</v>
      </c>
      <c r="CB80">
        <v>0</v>
      </c>
      <c r="CC80">
        <v>0</v>
      </c>
      <c r="CD80">
        <v>24.15</v>
      </c>
      <c r="CE80">
        <v>24.15</v>
      </c>
      <c r="CF80">
        <v>38.64</v>
      </c>
      <c r="CG80">
        <v>0</v>
      </c>
      <c r="CH80">
        <v>48.3</v>
      </c>
      <c r="CI80">
        <v>0</v>
      </c>
      <c r="CJ80">
        <v>0</v>
      </c>
      <c r="CK80">
        <v>0</v>
      </c>
      <c r="CL80">
        <v>21.78</v>
      </c>
      <c r="CM80">
        <v>0</v>
      </c>
    </row>
    <row r="81" spans="7:91">
      <c r="G81" t="s">
        <v>123</v>
      </c>
      <c r="H81" s="73">
        <v>720.66999999999985</v>
      </c>
      <c r="I81" s="46">
        <v>369.46000000000004</v>
      </c>
      <c r="J81" s="46">
        <v>627.48</v>
      </c>
      <c r="K81" s="46">
        <v>131.54</v>
      </c>
      <c r="L81" s="46">
        <v>3.86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13.52</v>
      </c>
      <c r="X81">
        <v>48.67</v>
      </c>
      <c r="Y81">
        <v>0</v>
      </c>
      <c r="Z81">
        <v>24.15</v>
      </c>
      <c r="AA81">
        <v>96.6</v>
      </c>
      <c r="AB81">
        <v>0.98</v>
      </c>
      <c r="AC81">
        <v>24.15</v>
      </c>
      <c r="AD81">
        <v>0.68</v>
      </c>
      <c r="AE81">
        <v>0</v>
      </c>
      <c r="AF81">
        <v>0.35</v>
      </c>
      <c r="AG81">
        <v>0</v>
      </c>
      <c r="AH81">
        <v>0</v>
      </c>
      <c r="AI81">
        <v>32.93</v>
      </c>
      <c r="AJ81">
        <v>0</v>
      </c>
      <c r="AK81">
        <v>0</v>
      </c>
      <c r="AL81">
        <v>0</v>
      </c>
      <c r="AM81">
        <v>72.45</v>
      </c>
      <c r="AN81">
        <v>90.8</v>
      </c>
      <c r="AO81">
        <v>84.22</v>
      </c>
      <c r="AP81">
        <v>1.93</v>
      </c>
      <c r="AQ81">
        <v>66.84</v>
      </c>
      <c r="AR81">
        <v>0.61</v>
      </c>
      <c r="AS81">
        <v>64.8</v>
      </c>
      <c r="AT81">
        <v>0</v>
      </c>
      <c r="AU81">
        <v>0</v>
      </c>
      <c r="AV81">
        <v>193.2</v>
      </c>
      <c r="AW81">
        <v>96.6</v>
      </c>
      <c r="AX81">
        <v>0</v>
      </c>
      <c r="AY81">
        <v>48.3</v>
      </c>
      <c r="AZ81">
        <v>0</v>
      </c>
      <c r="BA81">
        <v>32.93</v>
      </c>
      <c r="BB81">
        <v>0.48</v>
      </c>
      <c r="BC81">
        <v>130.41</v>
      </c>
      <c r="BD81">
        <v>0.88</v>
      </c>
      <c r="BE81">
        <v>0.52</v>
      </c>
      <c r="BF81">
        <v>0</v>
      </c>
      <c r="BG81">
        <v>1.59</v>
      </c>
      <c r="BH81">
        <v>241.5</v>
      </c>
      <c r="BI81">
        <v>1.93</v>
      </c>
      <c r="BJ81">
        <v>0</v>
      </c>
      <c r="BK81">
        <v>48.3</v>
      </c>
      <c r="BL81">
        <v>0</v>
      </c>
      <c r="BM81">
        <v>0</v>
      </c>
      <c r="BN81">
        <v>0</v>
      </c>
      <c r="BO81">
        <v>0</v>
      </c>
      <c r="BP81">
        <v>0.88</v>
      </c>
      <c r="BQ81">
        <v>32.93</v>
      </c>
      <c r="BR81">
        <v>12.56</v>
      </c>
      <c r="BS81">
        <v>10.97</v>
      </c>
      <c r="BT81">
        <v>0</v>
      </c>
      <c r="BU81">
        <v>67.62</v>
      </c>
      <c r="BV81">
        <v>0.77</v>
      </c>
      <c r="BW81">
        <v>48.3</v>
      </c>
      <c r="BX81">
        <v>24.15</v>
      </c>
      <c r="BY81">
        <v>16</v>
      </c>
      <c r="BZ81">
        <v>13.19</v>
      </c>
      <c r="CA81">
        <v>48.3</v>
      </c>
      <c r="CB81">
        <v>0</v>
      </c>
      <c r="CC81">
        <v>0</v>
      </c>
      <c r="CD81">
        <v>24.15</v>
      </c>
      <c r="CE81">
        <v>24.15</v>
      </c>
      <c r="CF81">
        <v>38.64</v>
      </c>
      <c r="CG81">
        <v>0</v>
      </c>
      <c r="CH81">
        <v>48.3</v>
      </c>
      <c r="CI81">
        <v>0</v>
      </c>
      <c r="CJ81">
        <v>0</v>
      </c>
      <c r="CK81">
        <v>0</v>
      </c>
      <c r="CL81">
        <v>21.78</v>
      </c>
      <c r="CM81">
        <v>0</v>
      </c>
    </row>
    <row r="82" spans="7:91">
      <c r="G82" t="s">
        <v>124</v>
      </c>
      <c r="H82" s="73">
        <v>720.66999999999985</v>
      </c>
      <c r="I82" s="46">
        <v>369.46000000000004</v>
      </c>
      <c r="J82" s="46">
        <v>627.48</v>
      </c>
      <c r="K82" s="46">
        <v>131.54</v>
      </c>
      <c r="L82" s="46">
        <v>3.86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13.52</v>
      </c>
      <c r="X82">
        <v>48.67</v>
      </c>
      <c r="Y82">
        <v>0</v>
      </c>
      <c r="Z82">
        <v>24.15</v>
      </c>
      <c r="AA82">
        <v>96.6</v>
      </c>
      <c r="AB82">
        <v>0.98</v>
      </c>
      <c r="AC82">
        <v>24.15</v>
      </c>
      <c r="AD82">
        <v>0.68</v>
      </c>
      <c r="AE82">
        <v>0</v>
      </c>
      <c r="AF82">
        <v>0.35</v>
      </c>
      <c r="AG82">
        <v>0</v>
      </c>
      <c r="AH82">
        <v>0</v>
      </c>
      <c r="AI82">
        <v>32.93</v>
      </c>
      <c r="AJ82">
        <v>0</v>
      </c>
      <c r="AK82">
        <v>0</v>
      </c>
      <c r="AL82">
        <v>0</v>
      </c>
      <c r="AM82">
        <v>72.45</v>
      </c>
      <c r="AN82">
        <v>90.8</v>
      </c>
      <c r="AO82">
        <v>84.22</v>
      </c>
      <c r="AP82">
        <v>1.93</v>
      </c>
      <c r="AQ82">
        <v>66.84</v>
      </c>
      <c r="AR82">
        <v>0.61</v>
      </c>
      <c r="AS82">
        <v>64.8</v>
      </c>
      <c r="AT82">
        <v>0</v>
      </c>
      <c r="AU82">
        <v>0</v>
      </c>
      <c r="AV82">
        <v>193.2</v>
      </c>
      <c r="AW82">
        <v>96.6</v>
      </c>
      <c r="AX82">
        <v>0</v>
      </c>
      <c r="AY82">
        <v>48.3</v>
      </c>
      <c r="AZ82">
        <v>0</v>
      </c>
      <c r="BA82">
        <v>32.93</v>
      </c>
      <c r="BB82">
        <v>0.48</v>
      </c>
      <c r="BC82">
        <v>130.41</v>
      </c>
      <c r="BD82">
        <v>0.88</v>
      </c>
      <c r="BE82">
        <v>0.52</v>
      </c>
      <c r="BF82">
        <v>0</v>
      </c>
      <c r="BG82">
        <v>1.59</v>
      </c>
      <c r="BH82">
        <v>241.5</v>
      </c>
      <c r="BI82">
        <v>1.93</v>
      </c>
      <c r="BJ82">
        <v>0</v>
      </c>
      <c r="BK82">
        <v>48.3</v>
      </c>
      <c r="BL82">
        <v>0</v>
      </c>
      <c r="BM82">
        <v>0</v>
      </c>
      <c r="BN82">
        <v>0</v>
      </c>
      <c r="BO82">
        <v>0</v>
      </c>
      <c r="BP82">
        <v>0.88</v>
      </c>
      <c r="BQ82">
        <v>32.93</v>
      </c>
      <c r="BR82">
        <v>12.56</v>
      </c>
      <c r="BS82">
        <v>10.97</v>
      </c>
      <c r="BT82">
        <v>0</v>
      </c>
      <c r="BU82">
        <v>67.62</v>
      </c>
      <c r="BV82">
        <v>0.77</v>
      </c>
      <c r="BW82">
        <v>48.3</v>
      </c>
      <c r="BX82">
        <v>24.15</v>
      </c>
      <c r="BY82">
        <v>16</v>
      </c>
      <c r="BZ82">
        <v>13.19</v>
      </c>
      <c r="CA82">
        <v>48.3</v>
      </c>
      <c r="CB82">
        <v>0</v>
      </c>
      <c r="CC82">
        <v>0</v>
      </c>
      <c r="CD82">
        <v>24.15</v>
      </c>
      <c r="CE82">
        <v>24.15</v>
      </c>
      <c r="CF82">
        <v>38.64</v>
      </c>
      <c r="CG82">
        <v>0</v>
      </c>
      <c r="CH82">
        <v>48.3</v>
      </c>
      <c r="CI82">
        <v>0</v>
      </c>
      <c r="CJ82">
        <v>0</v>
      </c>
      <c r="CK82">
        <v>0</v>
      </c>
      <c r="CL82">
        <v>21.78</v>
      </c>
      <c r="CM82">
        <v>0</v>
      </c>
    </row>
    <row r="83" spans="7:91">
      <c r="G83" t="s">
        <v>125</v>
      </c>
      <c r="H83" s="73">
        <v>816.29999999999973</v>
      </c>
      <c r="I83" s="46">
        <v>369.46000000000004</v>
      </c>
      <c r="J83" s="46">
        <v>673.06</v>
      </c>
      <c r="K83" s="46">
        <v>131.54</v>
      </c>
      <c r="L83" s="46">
        <v>3.86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13.52</v>
      </c>
      <c r="X83">
        <v>48.67</v>
      </c>
      <c r="Y83">
        <v>0</v>
      </c>
      <c r="Z83">
        <v>0</v>
      </c>
      <c r="AA83">
        <v>96.6</v>
      </c>
      <c r="AB83">
        <v>0.98</v>
      </c>
      <c r="AC83">
        <v>24.15</v>
      </c>
      <c r="AD83">
        <v>0.68</v>
      </c>
      <c r="AE83">
        <v>0</v>
      </c>
      <c r="AF83">
        <v>0.35</v>
      </c>
      <c r="AG83">
        <v>0</v>
      </c>
      <c r="AH83">
        <v>0</v>
      </c>
      <c r="AI83">
        <v>32.93</v>
      </c>
      <c r="AJ83">
        <v>0</v>
      </c>
      <c r="AK83">
        <v>48.3</v>
      </c>
      <c r="AL83">
        <v>0</v>
      </c>
      <c r="AM83">
        <v>72.45</v>
      </c>
      <c r="AN83">
        <v>90.8</v>
      </c>
      <c r="AO83">
        <v>84.22</v>
      </c>
      <c r="AP83">
        <v>1.93</v>
      </c>
      <c r="AQ83">
        <v>66.84</v>
      </c>
      <c r="AR83">
        <v>0.61</v>
      </c>
      <c r="AS83">
        <v>64.8</v>
      </c>
      <c r="AT83">
        <v>28.98</v>
      </c>
      <c r="AU83">
        <v>0</v>
      </c>
      <c r="AV83">
        <v>193.2</v>
      </c>
      <c r="AW83">
        <v>96.6</v>
      </c>
      <c r="AX83">
        <v>0</v>
      </c>
      <c r="AY83">
        <v>48.3</v>
      </c>
      <c r="AZ83">
        <v>0</v>
      </c>
      <c r="BA83">
        <v>32.93</v>
      </c>
      <c r="BB83">
        <v>0.48</v>
      </c>
      <c r="BC83">
        <v>130.41</v>
      </c>
      <c r="BD83">
        <v>0.88</v>
      </c>
      <c r="BE83">
        <v>0.52</v>
      </c>
      <c r="BF83">
        <v>45.58</v>
      </c>
      <c r="BG83">
        <v>1.59</v>
      </c>
      <c r="BH83">
        <v>241.5</v>
      </c>
      <c r="BI83">
        <v>1.93</v>
      </c>
      <c r="BJ83">
        <v>0</v>
      </c>
      <c r="BK83">
        <v>48.3</v>
      </c>
      <c r="BL83">
        <v>0</v>
      </c>
      <c r="BM83">
        <v>0</v>
      </c>
      <c r="BN83">
        <v>0</v>
      </c>
      <c r="BO83">
        <v>19.32</v>
      </c>
      <c r="BP83">
        <v>0.88</v>
      </c>
      <c r="BQ83">
        <v>32.93</v>
      </c>
      <c r="BR83">
        <v>11.59</v>
      </c>
      <c r="BS83">
        <v>10.97</v>
      </c>
      <c r="BT83">
        <v>0</v>
      </c>
      <c r="BU83">
        <v>0</v>
      </c>
      <c r="BV83">
        <v>0.77</v>
      </c>
      <c r="BW83">
        <v>48.3</v>
      </c>
      <c r="BX83">
        <v>24.15</v>
      </c>
      <c r="BY83">
        <v>16</v>
      </c>
      <c r="BZ83">
        <v>13.19</v>
      </c>
      <c r="CA83">
        <v>48.3</v>
      </c>
      <c r="CB83">
        <v>24.15</v>
      </c>
      <c r="CC83">
        <v>0</v>
      </c>
      <c r="CD83">
        <v>24.15</v>
      </c>
      <c r="CE83">
        <v>24.15</v>
      </c>
      <c r="CF83">
        <v>38.64</v>
      </c>
      <c r="CG83">
        <v>0</v>
      </c>
      <c r="CH83">
        <v>48.3</v>
      </c>
      <c r="CI83">
        <v>0</v>
      </c>
      <c r="CJ83">
        <v>0</v>
      </c>
      <c r="CK83">
        <v>67.62</v>
      </c>
      <c r="CL83">
        <v>21.78</v>
      </c>
      <c r="CM83">
        <v>0</v>
      </c>
    </row>
    <row r="84" spans="7:91">
      <c r="G84" t="s">
        <v>126</v>
      </c>
      <c r="H84" s="73">
        <v>816.29999999999973</v>
      </c>
      <c r="I84" s="46">
        <v>369.46000000000004</v>
      </c>
      <c r="J84" s="46">
        <v>628.45000000000005</v>
      </c>
      <c r="K84" s="46">
        <v>131.54</v>
      </c>
      <c r="L84" s="46">
        <v>3.86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13.52</v>
      </c>
      <c r="X84">
        <v>48.67</v>
      </c>
      <c r="Y84">
        <v>0</v>
      </c>
      <c r="Z84">
        <v>0</v>
      </c>
      <c r="AA84">
        <v>96.6</v>
      </c>
      <c r="AB84">
        <v>0.98</v>
      </c>
      <c r="AC84">
        <v>24.15</v>
      </c>
      <c r="AD84">
        <v>0.68</v>
      </c>
      <c r="AE84">
        <v>0</v>
      </c>
      <c r="AF84">
        <v>0.35</v>
      </c>
      <c r="AG84">
        <v>0</v>
      </c>
      <c r="AH84">
        <v>0</v>
      </c>
      <c r="AI84">
        <v>32.93</v>
      </c>
      <c r="AJ84">
        <v>0</v>
      </c>
      <c r="AK84">
        <v>48.3</v>
      </c>
      <c r="AL84">
        <v>0</v>
      </c>
      <c r="AM84">
        <v>72.45</v>
      </c>
      <c r="AN84">
        <v>90.8</v>
      </c>
      <c r="AO84">
        <v>84.22</v>
      </c>
      <c r="AP84">
        <v>1.93</v>
      </c>
      <c r="AQ84">
        <v>66.84</v>
      </c>
      <c r="AR84">
        <v>0.61</v>
      </c>
      <c r="AS84">
        <v>64.8</v>
      </c>
      <c r="AT84">
        <v>28.98</v>
      </c>
      <c r="AU84">
        <v>0</v>
      </c>
      <c r="AV84">
        <v>193.2</v>
      </c>
      <c r="AW84">
        <v>96.6</v>
      </c>
      <c r="AX84">
        <v>0</v>
      </c>
      <c r="AY84">
        <v>48.3</v>
      </c>
      <c r="AZ84">
        <v>0</v>
      </c>
      <c r="BA84">
        <v>32.93</v>
      </c>
      <c r="BB84">
        <v>0.48</v>
      </c>
      <c r="BC84">
        <v>130.41</v>
      </c>
      <c r="BD84">
        <v>0.88</v>
      </c>
      <c r="BE84">
        <v>0.52</v>
      </c>
      <c r="BF84">
        <v>0.97</v>
      </c>
      <c r="BG84">
        <v>1.59</v>
      </c>
      <c r="BH84">
        <v>241.5</v>
      </c>
      <c r="BI84">
        <v>1.93</v>
      </c>
      <c r="BJ84">
        <v>0</v>
      </c>
      <c r="BK84">
        <v>48.3</v>
      </c>
      <c r="BL84">
        <v>0</v>
      </c>
      <c r="BM84">
        <v>0</v>
      </c>
      <c r="BN84">
        <v>0</v>
      </c>
      <c r="BO84">
        <v>19.32</v>
      </c>
      <c r="BP84">
        <v>0.88</v>
      </c>
      <c r="BQ84">
        <v>32.93</v>
      </c>
      <c r="BR84">
        <v>11.59</v>
      </c>
      <c r="BS84">
        <v>10.97</v>
      </c>
      <c r="BT84">
        <v>0</v>
      </c>
      <c r="BU84">
        <v>0</v>
      </c>
      <c r="BV84">
        <v>0.77</v>
      </c>
      <c r="BW84">
        <v>48.3</v>
      </c>
      <c r="BX84">
        <v>24.15</v>
      </c>
      <c r="BY84">
        <v>16</v>
      </c>
      <c r="BZ84">
        <v>13.19</v>
      </c>
      <c r="CA84">
        <v>48.3</v>
      </c>
      <c r="CB84">
        <v>24.15</v>
      </c>
      <c r="CC84">
        <v>0</v>
      </c>
      <c r="CD84">
        <v>24.15</v>
      </c>
      <c r="CE84">
        <v>24.15</v>
      </c>
      <c r="CF84">
        <v>38.64</v>
      </c>
      <c r="CG84">
        <v>0</v>
      </c>
      <c r="CH84">
        <v>48.3</v>
      </c>
      <c r="CI84">
        <v>0</v>
      </c>
      <c r="CJ84">
        <v>0</v>
      </c>
      <c r="CK84">
        <v>67.62</v>
      </c>
      <c r="CL84">
        <v>21.78</v>
      </c>
      <c r="CM84">
        <v>0</v>
      </c>
    </row>
    <row r="85" spans="7:91">
      <c r="G85" t="s">
        <v>127</v>
      </c>
      <c r="H85" s="73">
        <v>816.29999999999973</v>
      </c>
      <c r="I85" s="46">
        <v>369.46000000000004</v>
      </c>
      <c r="J85" s="46">
        <v>627.48</v>
      </c>
      <c r="K85" s="46">
        <v>131.54</v>
      </c>
      <c r="L85" s="46">
        <v>3.86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13.52</v>
      </c>
      <c r="X85">
        <v>48.67</v>
      </c>
      <c r="Y85">
        <v>0</v>
      </c>
      <c r="Z85">
        <v>0</v>
      </c>
      <c r="AA85">
        <v>96.6</v>
      </c>
      <c r="AB85">
        <v>0.98</v>
      </c>
      <c r="AC85">
        <v>24.15</v>
      </c>
      <c r="AD85">
        <v>0.68</v>
      </c>
      <c r="AE85">
        <v>0</v>
      </c>
      <c r="AF85">
        <v>0.35</v>
      </c>
      <c r="AG85">
        <v>0</v>
      </c>
      <c r="AH85">
        <v>0</v>
      </c>
      <c r="AI85">
        <v>32.93</v>
      </c>
      <c r="AJ85">
        <v>0</v>
      </c>
      <c r="AK85">
        <v>48.3</v>
      </c>
      <c r="AL85">
        <v>0</v>
      </c>
      <c r="AM85">
        <v>72.45</v>
      </c>
      <c r="AN85">
        <v>90.8</v>
      </c>
      <c r="AO85">
        <v>84.22</v>
      </c>
      <c r="AP85">
        <v>1.93</v>
      </c>
      <c r="AQ85">
        <v>66.84</v>
      </c>
      <c r="AR85">
        <v>0.61</v>
      </c>
      <c r="AS85">
        <v>64.8</v>
      </c>
      <c r="AT85">
        <v>28.98</v>
      </c>
      <c r="AU85">
        <v>0</v>
      </c>
      <c r="AV85">
        <v>193.2</v>
      </c>
      <c r="AW85">
        <v>96.6</v>
      </c>
      <c r="AX85">
        <v>0</v>
      </c>
      <c r="AY85">
        <v>48.3</v>
      </c>
      <c r="AZ85">
        <v>0</v>
      </c>
      <c r="BA85">
        <v>32.93</v>
      </c>
      <c r="BB85">
        <v>0.48</v>
      </c>
      <c r="BC85">
        <v>130.41</v>
      </c>
      <c r="BD85">
        <v>0.88</v>
      </c>
      <c r="BE85">
        <v>0.52</v>
      </c>
      <c r="BF85">
        <v>0</v>
      </c>
      <c r="BG85">
        <v>1.59</v>
      </c>
      <c r="BH85">
        <v>241.5</v>
      </c>
      <c r="BI85">
        <v>1.93</v>
      </c>
      <c r="BJ85">
        <v>0</v>
      </c>
      <c r="BK85">
        <v>48.3</v>
      </c>
      <c r="BL85">
        <v>0</v>
      </c>
      <c r="BM85">
        <v>0</v>
      </c>
      <c r="BN85">
        <v>0</v>
      </c>
      <c r="BO85">
        <v>19.32</v>
      </c>
      <c r="BP85">
        <v>0.88</v>
      </c>
      <c r="BQ85">
        <v>32.93</v>
      </c>
      <c r="BR85">
        <v>11.59</v>
      </c>
      <c r="BS85">
        <v>10.97</v>
      </c>
      <c r="BT85">
        <v>0</v>
      </c>
      <c r="BU85">
        <v>0</v>
      </c>
      <c r="BV85">
        <v>0.77</v>
      </c>
      <c r="BW85">
        <v>48.3</v>
      </c>
      <c r="BX85">
        <v>24.15</v>
      </c>
      <c r="BY85">
        <v>16</v>
      </c>
      <c r="BZ85">
        <v>13.19</v>
      </c>
      <c r="CA85">
        <v>48.3</v>
      </c>
      <c r="CB85">
        <v>24.15</v>
      </c>
      <c r="CC85">
        <v>0</v>
      </c>
      <c r="CD85">
        <v>24.15</v>
      </c>
      <c r="CE85">
        <v>24.15</v>
      </c>
      <c r="CF85">
        <v>38.64</v>
      </c>
      <c r="CG85">
        <v>0</v>
      </c>
      <c r="CH85">
        <v>48.3</v>
      </c>
      <c r="CI85">
        <v>0</v>
      </c>
      <c r="CJ85">
        <v>0</v>
      </c>
      <c r="CK85">
        <v>67.62</v>
      </c>
      <c r="CL85">
        <v>21.78</v>
      </c>
      <c r="CM85">
        <v>0</v>
      </c>
    </row>
    <row r="86" spans="7:91">
      <c r="G86" t="s">
        <v>128</v>
      </c>
      <c r="H86" s="73">
        <v>816.29999999999973</v>
      </c>
      <c r="I86" s="46">
        <v>369.46000000000004</v>
      </c>
      <c r="J86" s="46">
        <v>627.48</v>
      </c>
      <c r="K86" s="46">
        <v>131.54</v>
      </c>
      <c r="L86" s="46">
        <v>3.86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13.52</v>
      </c>
      <c r="X86">
        <v>48.67</v>
      </c>
      <c r="Y86">
        <v>0</v>
      </c>
      <c r="Z86">
        <v>0</v>
      </c>
      <c r="AA86">
        <v>96.6</v>
      </c>
      <c r="AB86">
        <v>0.98</v>
      </c>
      <c r="AC86">
        <v>24.15</v>
      </c>
      <c r="AD86">
        <v>0.68</v>
      </c>
      <c r="AE86">
        <v>0</v>
      </c>
      <c r="AF86">
        <v>0.35</v>
      </c>
      <c r="AG86">
        <v>0</v>
      </c>
      <c r="AH86">
        <v>0</v>
      </c>
      <c r="AI86">
        <v>32.93</v>
      </c>
      <c r="AJ86">
        <v>0</v>
      </c>
      <c r="AK86">
        <v>48.3</v>
      </c>
      <c r="AL86">
        <v>0</v>
      </c>
      <c r="AM86">
        <v>72.45</v>
      </c>
      <c r="AN86">
        <v>90.8</v>
      </c>
      <c r="AO86">
        <v>84.22</v>
      </c>
      <c r="AP86">
        <v>1.93</v>
      </c>
      <c r="AQ86">
        <v>66.84</v>
      </c>
      <c r="AR86">
        <v>0.61</v>
      </c>
      <c r="AS86">
        <v>64.8</v>
      </c>
      <c r="AT86">
        <v>28.98</v>
      </c>
      <c r="AU86">
        <v>0</v>
      </c>
      <c r="AV86">
        <v>193.2</v>
      </c>
      <c r="AW86">
        <v>96.6</v>
      </c>
      <c r="AX86">
        <v>0</v>
      </c>
      <c r="AY86">
        <v>48.3</v>
      </c>
      <c r="AZ86">
        <v>0</v>
      </c>
      <c r="BA86">
        <v>32.93</v>
      </c>
      <c r="BB86">
        <v>0.48</v>
      </c>
      <c r="BC86">
        <v>130.41</v>
      </c>
      <c r="BD86">
        <v>0.88</v>
      </c>
      <c r="BE86">
        <v>0.52</v>
      </c>
      <c r="BF86">
        <v>0</v>
      </c>
      <c r="BG86">
        <v>1.59</v>
      </c>
      <c r="BH86">
        <v>241.5</v>
      </c>
      <c r="BI86">
        <v>1.93</v>
      </c>
      <c r="BJ86">
        <v>0</v>
      </c>
      <c r="BK86">
        <v>48.3</v>
      </c>
      <c r="BL86">
        <v>0</v>
      </c>
      <c r="BM86">
        <v>0</v>
      </c>
      <c r="BN86">
        <v>0</v>
      </c>
      <c r="BO86">
        <v>19.32</v>
      </c>
      <c r="BP86">
        <v>0.88</v>
      </c>
      <c r="BQ86">
        <v>32.93</v>
      </c>
      <c r="BR86">
        <v>11.59</v>
      </c>
      <c r="BS86">
        <v>10.97</v>
      </c>
      <c r="BT86">
        <v>0</v>
      </c>
      <c r="BU86">
        <v>0</v>
      </c>
      <c r="BV86">
        <v>0.77</v>
      </c>
      <c r="BW86">
        <v>48.3</v>
      </c>
      <c r="BX86">
        <v>24.15</v>
      </c>
      <c r="BY86">
        <v>16</v>
      </c>
      <c r="BZ86">
        <v>13.19</v>
      </c>
      <c r="CA86">
        <v>48.3</v>
      </c>
      <c r="CB86">
        <v>24.15</v>
      </c>
      <c r="CC86">
        <v>0</v>
      </c>
      <c r="CD86">
        <v>24.15</v>
      </c>
      <c r="CE86">
        <v>24.15</v>
      </c>
      <c r="CF86">
        <v>38.64</v>
      </c>
      <c r="CG86">
        <v>0</v>
      </c>
      <c r="CH86">
        <v>48.3</v>
      </c>
      <c r="CI86">
        <v>0</v>
      </c>
      <c r="CJ86">
        <v>0</v>
      </c>
      <c r="CK86">
        <v>67.62</v>
      </c>
      <c r="CL86">
        <v>21.78</v>
      </c>
      <c r="CM86">
        <v>0</v>
      </c>
    </row>
    <row r="87" spans="7:91">
      <c r="G87" t="s">
        <v>129</v>
      </c>
      <c r="H87" s="73">
        <v>816.29999999999973</v>
      </c>
      <c r="I87" s="46">
        <v>369.46000000000004</v>
      </c>
      <c r="J87" s="46">
        <v>660.32</v>
      </c>
      <c r="K87" s="46">
        <v>131.54</v>
      </c>
      <c r="L87" s="46">
        <v>3.86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13.52</v>
      </c>
      <c r="X87">
        <v>48.67</v>
      </c>
      <c r="Y87">
        <v>0</v>
      </c>
      <c r="Z87">
        <v>0</v>
      </c>
      <c r="AA87">
        <v>96.6</v>
      </c>
      <c r="AB87">
        <v>0.98</v>
      </c>
      <c r="AC87">
        <v>24.15</v>
      </c>
      <c r="AD87">
        <v>0.68</v>
      </c>
      <c r="AE87">
        <v>0</v>
      </c>
      <c r="AF87">
        <v>0.35</v>
      </c>
      <c r="AG87">
        <v>0</v>
      </c>
      <c r="AH87">
        <v>0</v>
      </c>
      <c r="AI87">
        <v>32.93</v>
      </c>
      <c r="AJ87">
        <v>0</v>
      </c>
      <c r="AK87">
        <v>48.3</v>
      </c>
      <c r="AL87">
        <v>0</v>
      </c>
      <c r="AM87">
        <v>72.45</v>
      </c>
      <c r="AN87">
        <v>90.8</v>
      </c>
      <c r="AO87">
        <v>84.22</v>
      </c>
      <c r="AP87">
        <v>1.93</v>
      </c>
      <c r="AQ87">
        <v>66.84</v>
      </c>
      <c r="AR87">
        <v>0.61</v>
      </c>
      <c r="AS87">
        <v>64.8</v>
      </c>
      <c r="AT87">
        <v>28.98</v>
      </c>
      <c r="AU87">
        <v>0</v>
      </c>
      <c r="AV87">
        <v>193.2</v>
      </c>
      <c r="AW87">
        <v>96.6</v>
      </c>
      <c r="AX87">
        <v>0</v>
      </c>
      <c r="AY87">
        <v>48.3</v>
      </c>
      <c r="AZ87">
        <v>0</v>
      </c>
      <c r="BA87">
        <v>32.93</v>
      </c>
      <c r="BB87">
        <v>0.48</v>
      </c>
      <c r="BC87">
        <v>130.41</v>
      </c>
      <c r="BD87">
        <v>0.88</v>
      </c>
      <c r="BE87">
        <v>0.52</v>
      </c>
      <c r="BF87">
        <v>32.840000000000003</v>
      </c>
      <c r="BG87">
        <v>1.59</v>
      </c>
      <c r="BH87">
        <v>241.5</v>
      </c>
      <c r="BI87">
        <v>1.93</v>
      </c>
      <c r="BJ87">
        <v>0</v>
      </c>
      <c r="BK87">
        <v>48.3</v>
      </c>
      <c r="BL87">
        <v>0</v>
      </c>
      <c r="BM87">
        <v>0</v>
      </c>
      <c r="BN87">
        <v>0</v>
      </c>
      <c r="BO87">
        <v>19.32</v>
      </c>
      <c r="BP87">
        <v>0.88</v>
      </c>
      <c r="BQ87">
        <v>32.93</v>
      </c>
      <c r="BR87">
        <v>11.59</v>
      </c>
      <c r="BS87">
        <v>10.97</v>
      </c>
      <c r="BT87">
        <v>0</v>
      </c>
      <c r="BU87">
        <v>0</v>
      </c>
      <c r="BV87">
        <v>0.77</v>
      </c>
      <c r="BW87">
        <v>48.3</v>
      </c>
      <c r="BX87">
        <v>24.15</v>
      </c>
      <c r="BY87">
        <v>16</v>
      </c>
      <c r="BZ87">
        <v>13.19</v>
      </c>
      <c r="CA87">
        <v>48.3</v>
      </c>
      <c r="CB87">
        <v>24.15</v>
      </c>
      <c r="CC87">
        <v>0</v>
      </c>
      <c r="CD87">
        <v>24.15</v>
      </c>
      <c r="CE87">
        <v>24.15</v>
      </c>
      <c r="CF87">
        <v>38.64</v>
      </c>
      <c r="CG87">
        <v>0</v>
      </c>
      <c r="CH87">
        <v>48.3</v>
      </c>
      <c r="CI87">
        <v>0</v>
      </c>
      <c r="CJ87">
        <v>0</v>
      </c>
      <c r="CK87">
        <v>67.62</v>
      </c>
      <c r="CL87">
        <v>21.78</v>
      </c>
      <c r="CM87">
        <v>0</v>
      </c>
    </row>
    <row r="88" spans="7:91">
      <c r="G88" t="s">
        <v>130</v>
      </c>
      <c r="H88" s="73">
        <v>816.29999999999973</v>
      </c>
      <c r="I88" s="46">
        <v>369.46000000000004</v>
      </c>
      <c r="J88" s="46">
        <v>724.87</v>
      </c>
      <c r="K88" s="46">
        <v>131.54</v>
      </c>
      <c r="L88" s="46">
        <v>3.86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13.52</v>
      </c>
      <c r="X88">
        <v>48.67</v>
      </c>
      <c r="Y88">
        <v>0</v>
      </c>
      <c r="Z88">
        <v>0</v>
      </c>
      <c r="AA88">
        <v>96.6</v>
      </c>
      <c r="AB88">
        <v>0.98</v>
      </c>
      <c r="AC88">
        <v>24.15</v>
      </c>
      <c r="AD88">
        <v>0.68</v>
      </c>
      <c r="AE88">
        <v>0</v>
      </c>
      <c r="AF88">
        <v>0.35</v>
      </c>
      <c r="AG88">
        <v>0</v>
      </c>
      <c r="AH88">
        <v>0</v>
      </c>
      <c r="AI88">
        <v>32.93</v>
      </c>
      <c r="AJ88">
        <v>0</v>
      </c>
      <c r="AK88">
        <v>48.3</v>
      </c>
      <c r="AL88">
        <v>0</v>
      </c>
      <c r="AM88">
        <v>72.45</v>
      </c>
      <c r="AN88">
        <v>90.8</v>
      </c>
      <c r="AO88">
        <v>84.22</v>
      </c>
      <c r="AP88">
        <v>1.93</v>
      </c>
      <c r="AQ88">
        <v>66.84</v>
      </c>
      <c r="AR88">
        <v>0.61</v>
      </c>
      <c r="AS88">
        <v>64.8</v>
      </c>
      <c r="AT88">
        <v>28.98</v>
      </c>
      <c r="AU88">
        <v>0</v>
      </c>
      <c r="AV88">
        <v>193.2</v>
      </c>
      <c r="AW88">
        <v>96.6</v>
      </c>
      <c r="AX88">
        <v>0</v>
      </c>
      <c r="AY88">
        <v>48.3</v>
      </c>
      <c r="AZ88">
        <v>0</v>
      </c>
      <c r="BA88">
        <v>32.93</v>
      </c>
      <c r="BB88">
        <v>0.48</v>
      </c>
      <c r="BC88">
        <v>130.41</v>
      </c>
      <c r="BD88">
        <v>0.88</v>
      </c>
      <c r="BE88">
        <v>0.52</v>
      </c>
      <c r="BF88">
        <v>97.39</v>
      </c>
      <c r="BG88">
        <v>1.59</v>
      </c>
      <c r="BH88">
        <v>241.5</v>
      </c>
      <c r="BI88">
        <v>1.93</v>
      </c>
      <c r="BJ88">
        <v>0</v>
      </c>
      <c r="BK88">
        <v>48.3</v>
      </c>
      <c r="BL88">
        <v>0</v>
      </c>
      <c r="BM88">
        <v>0</v>
      </c>
      <c r="BN88">
        <v>0</v>
      </c>
      <c r="BO88">
        <v>19.32</v>
      </c>
      <c r="BP88">
        <v>0.88</v>
      </c>
      <c r="BQ88">
        <v>32.93</v>
      </c>
      <c r="BR88">
        <v>11.59</v>
      </c>
      <c r="BS88">
        <v>10.97</v>
      </c>
      <c r="BT88">
        <v>0</v>
      </c>
      <c r="BU88">
        <v>0</v>
      </c>
      <c r="BV88">
        <v>0.77</v>
      </c>
      <c r="BW88">
        <v>48.3</v>
      </c>
      <c r="BX88">
        <v>24.15</v>
      </c>
      <c r="BY88">
        <v>16</v>
      </c>
      <c r="BZ88">
        <v>13.19</v>
      </c>
      <c r="CA88">
        <v>48.3</v>
      </c>
      <c r="CB88">
        <v>24.15</v>
      </c>
      <c r="CC88">
        <v>0</v>
      </c>
      <c r="CD88">
        <v>24.15</v>
      </c>
      <c r="CE88">
        <v>24.15</v>
      </c>
      <c r="CF88">
        <v>38.64</v>
      </c>
      <c r="CG88">
        <v>0</v>
      </c>
      <c r="CH88">
        <v>48.3</v>
      </c>
      <c r="CI88">
        <v>0</v>
      </c>
      <c r="CJ88">
        <v>0</v>
      </c>
      <c r="CK88">
        <v>67.62</v>
      </c>
      <c r="CL88">
        <v>21.78</v>
      </c>
      <c r="CM88">
        <v>0</v>
      </c>
    </row>
    <row r="89" spans="7:91">
      <c r="G89" t="s">
        <v>131</v>
      </c>
      <c r="H89" s="73">
        <v>816.29999999999973</v>
      </c>
      <c r="I89" s="46">
        <v>369.46000000000004</v>
      </c>
      <c r="J89" s="46">
        <v>627.48</v>
      </c>
      <c r="K89" s="46">
        <v>131.54</v>
      </c>
      <c r="L89" s="46">
        <v>3.86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13.52</v>
      </c>
      <c r="X89">
        <v>48.67</v>
      </c>
      <c r="Y89">
        <v>0</v>
      </c>
      <c r="Z89">
        <v>0</v>
      </c>
      <c r="AA89">
        <v>96.6</v>
      </c>
      <c r="AB89">
        <v>0.98</v>
      </c>
      <c r="AC89">
        <v>24.15</v>
      </c>
      <c r="AD89">
        <v>0.68</v>
      </c>
      <c r="AE89">
        <v>0</v>
      </c>
      <c r="AF89">
        <v>0.35</v>
      </c>
      <c r="AG89">
        <v>0</v>
      </c>
      <c r="AH89">
        <v>0</v>
      </c>
      <c r="AI89">
        <v>32.93</v>
      </c>
      <c r="AJ89">
        <v>0</v>
      </c>
      <c r="AK89">
        <v>48.3</v>
      </c>
      <c r="AL89">
        <v>0</v>
      </c>
      <c r="AM89">
        <v>72.45</v>
      </c>
      <c r="AN89">
        <v>90.8</v>
      </c>
      <c r="AO89">
        <v>84.22</v>
      </c>
      <c r="AP89">
        <v>1.93</v>
      </c>
      <c r="AQ89">
        <v>66.84</v>
      </c>
      <c r="AR89">
        <v>0.61</v>
      </c>
      <c r="AS89">
        <v>64.8</v>
      </c>
      <c r="AT89">
        <v>28.98</v>
      </c>
      <c r="AU89">
        <v>0</v>
      </c>
      <c r="AV89">
        <v>193.2</v>
      </c>
      <c r="AW89">
        <v>96.6</v>
      </c>
      <c r="AX89">
        <v>0</v>
      </c>
      <c r="AY89">
        <v>48.3</v>
      </c>
      <c r="AZ89">
        <v>0</v>
      </c>
      <c r="BA89">
        <v>32.93</v>
      </c>
      <c r="BB89">
        <v>0.48</v>
      </c>
      <c r="BC89">
        <v>130.41</v>
      </c>
      <c r="BD89">
        <v>0.88</v>
      </c>
      <c r="BE89">
        <v>0.52</v>
      </c>
      <c r="BF89">
        <v>0</v>
      </c>
      <c r="BG89">
        <v>1.59</v>
      </c>
      <c r="BH89">
        <v>241.5</v>
      </c>
      <c r="BI89">
        <v>1.93</v>
      </c>
      <c r="BJ89">
        <v>0</v>
      </c>
      <c r="BK89">
        <v>48.3</v>
      </c>
      <c r="BL89">
        <v>0</v>
      </c>
      <c r="BM89">
        <v>0</v>
      </c>
      <c r="BN89">
        <v>0</v>
      </c>
      <c r="BO89">
        <v>19.32</v>
      </c>
      <c r="BP89">
        <v>0.88</v>
      </c>
      <c r="BQ89">
        <v>32.93</v>
      </c>
      <c r="BR89">
        <v>11.59</v>
      </c>
      <c r="BS89">
        <v>10.97</v>
      </c>
      <c r="BT89">
        <v>0</v>
      </c>
      <c r="BU89">
        <v>0</v>
      </c>
      <c r="BV89">
        <v>0.77</v>
      </c>
      <c r="BW89">
        <v>48.3</v>
      </c>
      <c r="BX89">
        <v>24.15</v>
      </c>
      <c r="BY89">
        <v>16</v>
      </c>
      <c r="BZ89">
        <v>13.19</v>
      </c>
      <c r="CA89">
        <v>48.3</v>
      </c>
      <c r="CB89">
        <v>24.15</v>
      </c>
      <c r="CC89">
        <v>0</v>
      </c>
      <c r="CD89">
        <v>24.15</v>
      </c>
      <c r="CE89">
        <v>24.15</v>
      </c>
      <c r="CF89">
        <v>38.64</v>
      </c>
      <c r="CG89">
        <v>0</v>
      </c>
      <c r="CH89">
        <v>48.3</v>
      </c>
      <c r="CI89">
        <v>0</v>
      </c>
      <c r="CJ89">
        <v>0</v>
      </c>
      <c r="CK89">
        <v>67.62</v>
      </c>
      <c r="CL89">
        <v>21.78</v>
      </c>
      <c r="CM89">
        <v>0</v>
      </c>
    </row>
    <row r="90" spans="7:91">
      <c r="G90" t="s">
        <v>132</v>
      </c>
      <c r="H90" s="73">
        <v>816.29999999999973</v>
      </c>
      <c r="I90" s="46">
        <v>369.46000000000004</v>
      </c>
      <c r="J90" s="46">
        <v>632.73</v>
      </c>
      <c r="K90" s="46">
        <v>131.54</v>
      </c>
      <c r="L90" s="46">
        <v>3.86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13.52</v>
      </c>
      <c r="X90">
        <v>48.67</v>
      </c>
      <c r="Y90">
        <v>0</v>
      </c>
      <c r="Z90">
        <v>0</v>
      </c>
      <c r="AA90">
        <v>96.6</v>
      </c>
      <c r="AB90">
        <v>0.98</v>
      </c>
      <c r="AC90">
        <v>24.15</v>
      </c>
      <c r="AD90">
        <v>0.68</v>
      </c>
      <c r="AE90">
        <v>0</v>
      </c>
      <c r="AF90">
        <v>0.35</v>
      </c>
      <c r="AG90">
        <v>0</v>
      </c>
      <c r="AH90">
        <v>0</v>
      </c>
      <c r="AI90">
        <v>32.93</v>
      </c>
      <c r="AJ90">
        <v>0</v>
      </c>
      <c r="AK90">
        <v>48.3</v>
      </c>
      <c r="AL90">
        <v>0</v>
      </c>
      <c r="AM90">
        <v>72.45</v>
      </c>
      <c r="AN90">
        <v>90.8</v>
      </c>
      <c r="AO90">
        <v>84.22</v>
      </c>
      <c r="AP90">
        <v>1.93</v>
      </c>
      <c r="AQ90">
        <v>66.84</v>
      </c>
      <c r="AR90">
        <v>0.61</v>
      </c>
      <c r="AS90">
        <v>64.8</v>
      </c>
      <c r="AT90">
        <v>28.98</v>
      </c>
      <c r="AU90">
        <v>0</v>
      </c>
      <c r="AV90">
        <v>193.2</v>
      </c>
      <c r="AW90">
        <v>96.6</v>
      </c>
      <c r="AX90">
        <v>0</v>
      </c>
      <c r="AY90">
        <v>48.3</v>
      </c>
      <c r="AZ90">
        <v>0</v>
      </c>
      <c r="BA90">
        <v>32.93</v>
      </c>
      <c r="BB90">
        <v>0.48</v>
      </c>
      <c r="BC90">
        <v>130.41</v>
      </c>
      <c r="BD90">
        <v>0.88</v>
      </c>
      <c r="BE90">
        <v>0.52</v>
      </c>
      <c r="BF90">
        <v>5.25</v>
      </c>
      <c r="BG90">
        <v>1.59</v>
      </c>
      <c r="BH90">
        <v>241.5</v>
      </c>
      <c r="BI90">
        <v>1.93</v>
      </c>
      <c r="BJ90">
        <v>0</v>
      </c>
      <c r="BK90">
        <v>48.3</v>
      </c>
      <c r="BL90">
        <v>0</v>
      </c>
      <c r="BM90">
        <v>0</v>
      </c>
      <c r="BN90">
        <v>0</v>
      </c>
      <c r="BO90">
        <v>19.32</v>
      </c>
      <c r="BP90">
        <v>0.88</v>
      </c>
      <c r="BQ90">
        <v>32.93</v>
      </c>
      <c r="BR90">
        <v>11.59</v>
      </c>
      <c r="BS90">
        <v>10.97</v>
      </c>
      <c r="BT90">
        <v>0</v>
      </c>
      <c r="BU90">
        <v>0</v>
      </c>
      <c r="BV90">
        <v>0.77</v>
      </c>
      <c r="BW90">
        <v>48.3</v>
      </c>
      <c r="BX90">
        <v>24.15</v>
      </c>
      <c r="BY90">
        <v>16</v>
      </c>
      <c r="BZ90">
        <v>13.19</v>
      </c>
      <c r="CA90">
        <v>48.3</v>
      </c>
      <c r="CB90">
        <v>24.15</v>
      </c>
      <c r="CC90">
        <v>0</v>
      </c>
      <c r="CD90">
        <v>24.15</v>
      </c>
      <c r="CE90">
        <v>24.15</v>
      </c>
      <c r="CF90">
        <v>38.64</v>
      </c>
      <c r="CG90">
        <v>0</v>
      </c>
      <c r="CH90">
        <v>48.3</v>
      </c>
      <c r="CI90">
        <v>0</v>
      </c>
      <c r="CJ90">
        <v>0</v>
      </c>
      <c r="CK90">
        <v>67.62</v>
      </c>
      <c r="CL90">
        <v>21.78</v>
      </c>
      <c r="CM90">
        <v>0</v>
      </c>
    </row>
    <row r="91" spans="7:91">
      <c r="G91" t="s">
        <v>133</v>
      </c>
      <c r="H91" s="73">
        <v>958.24999999999989</v>
      </c>
      <c r="I91" s="46">
        <v>417.76</v>
      </c>
      <c r="J91" s="46">
        <v>671.49</v>
      </c>
      <c r="K91" s="46">
        <v>131.54</v>
      </c>
      <c r="L91" s="46">
        <v>3.86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13.52</v>
      </c>
      <c r="X91">
        <v>48.67</v>
      </c>
      <c r="Y91">
        <v>0</v>
      </c>
      <c r="Z91">
        <v>0</v>
      </c>
      <c r="AA91">
        <v>96.6</v>
      </c>
      <c r="AB91">
        <v>0.98</v>
      </c>
      <c r="AC91">
        <v>24.15</v>
      </c>
      <c r="AD91">
        <v>0.68</v>
      </c>
      <c r="AE91">
        <v>144.9</v>
      </c>
      <c r="AF91">
        <v>0.35</v>
      </c>
      <c r="AG91">
        <v>0</v>
      </c>
      <c r="AH91">
        <v>0</v>
      </c>
      <c r="AI91">
        <v>32.93</v>
      </c>
      <c r="AJ91">
        <v>0</v>
      </c>
      <c r="AK91">
        <v>48.3</v>
      </c>
      <c r="AL91">
        <v>48.3</v>
      </c>
      <c r="AM91">
        <v>72.45</v>
      </c>
      <c r="AN91">
        <v>90.8</v>
      </c>
      <c r="AO91">
        <v>84.22</v>
      </c>
      <c r="AP91">
        <v>1.93</v>
      </c>
      <c r="AQ91">
        <v>66.84</v>
      </c>
      <c r="AR91">
        <v>0.61</v>
      </c>
      <c r="AS91">
        <v>64.8</v>
      </c>
      <c r="AT91">
        <v>28.98</v>
      </c>
      <c r="AU91">
        <v>0</v>
      </c>
      <c r="AV91">
        <v>193.2</v>
      </c>
      <c r="AW91">
        <v>96.6</v>
      </c>
      <c r="AX91">
        <v>0</v>
      </c>
      <c r="AY91">
        <v>48.3</v>
      </c>
      <c r="AZ91">
        <v>0</v>
      </c>
      <c r="BA91">
        <v>32.93</v>
      </c>
      <c r="BB91">
        <v>0.48</v>
      </c>
      <c r="BC91">
        <v>130.41</v>
      </c>
      <c r="BD91">
        <v>0.88</v>
      </c>
      <c r="BE91">
        <v>0.52</v>
      </c>
      <c r="BF91">
        <v>44.01</v>
      </c>
      <c r="BG91">
        <v>1.59</v>
      </c>
      <c r="BH91">
        <v>241.5</v>
      </c>
      <c r="BI91">
        <v>1.93</v>
      </c>
      <c r="BJ91">
        <v>0</v>
      </c>
      <c r="BK91">
        <v>48.3</v>
      </c>
      <c r="BL91">
        <v>0</v>
      </c>
      <c r="BM91">
        <v>0</v>
      </c>
      <c r="BN91">
        <v>0</v>
      </c>
      <c r="BO91">
        <v>19.32</v>
      </c>
      <c r="BP91">
        <v>0.88</v>
      </c>
      <c r="BQ91">
        <v>32.93</v>
      </c>
      <c r="BR91">
        <v>8.69</v>
      </c>
      <c r="BS91">
        <v>10.97</v>
      </c>
      <c r="BT91">
        <v>0</v>
      </c>
      <c r="BU91">
        <v>0</v>
      </c>
      <c r="BV91">
        <v>0.72</v>
      </c>
      <c r="BW91">
        <v>48.3</v>
      </c>
      <c r="BX91">
        <v>24.15</v>
      </c>
      <c r="BY91">
        <v>16</v>
      </c>
      <c r="BZ91">
        <v>13.19</v>
      </c>
      <c r="CA91">
        <v>48.3</v>
      </c>
      <c r="CB91">
        <v>24.15</v>
      </c>
      <c r="CC91">
        <v>0</v>
      </c>
      <c r="CD91">
        <v>24.15</v>
      </c>
      <c r="CE91">
        <v>24.15</v>
      </c>
      <c r="CF91">
        <v>38.64</v>
      </c>
      <c r="CG91">
        <v>0</v>
      </c>
      <c r="CH91">
        <v>48.3</v>
      </c>
      <c r="CI91">
        <v>0</v>
      </c>
      <c r="CJ91">
        <v>0</v>
      </c>
      <c r="CK91">
        <v>67.62</v>
      </c>
      <c r="CL91">
        <v>21.78</v>
      </c>
      <c r="CM91">
        <v>0</v>
      </c>
    </row>
    <row r="92" spans="7:91">
      <c r="G92" t="s">
        <v>134</v>
      </c>
      <c r="H92" s="73">
        <v>958.24999999999989</v>
      </c>
      <c r="I92" s="46">
        <v>417.76</v>
      </c>
      <c r="J92" s="46">
        <v>714.85</v>
      </c>
      <c r="K92" s="46">
        <v>131.54</v>
      </c>
      <c r="L92" s="46">
        <v>3.86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13.52</v>
      </c>
      <c r="X92">
        <v>48.67</v>
      </c>
      <c r="Y92">
        <v>0</v>
      </c>
      <c r="Z92">
        <v>0</v>
      </c>
      <c r="AA92">
        <v>96.6</v>
      </c>
      <c r="AB92">
        <v>0.98</v>
      </c>
      <c r="AC92">
        <v>24.15</v>
      </c>
      <c r="AD92">
        <v>0.68</v>
      </c>
      <c r="AE92">
        <v>144.9</v>
      </c>
      <c r="AF92">
        <v>0.35</v>
      </c>
      <c r="AG92">
        <v>0</v>
      </c>
      <c r="AH92">
        <v>0</v>
      </c>
      <c r="AI92">
        <v>32.93</v>
      </c>
      <c r="AJ92">
        <v>0</v>
      </c>
      <c r="AK92">
        <v>48.3</v>
      </c>
      <c r="AL92">
        <v>48.3</v>
      </c>
      <c r="AM92">
        <v>72.45</v>
      </c>
      <c r="AN92">
        <v>90.8</v>
      </c>
      <c r="AO92">
        <v>84.22</v>
      </c>
      <c r="AP92">
        <v>1.93</v>
      </c>
      <c r="AQ92">
        <v>66.84</v>
      </c>
      <c r="AR92">
        <v>0.61</v>
      </c>
      <c r="AS92">
        <v>64.8</v>
      </c>
      <c r="AT92">
        <v>28.98</v>
      </c>
      <c r="AU92">
        <v>0</v>
      </c>
      <c r="AV92">
        <v>193.2</v>
      </c>
      <c r="AW92">
        <v>96.6</v>
      </c>
      <c r="AX92">
        <v>0</v>
      </c>
      <c r="AY92">
        <v>48.3</v>
      </c>
      <c r="AZ92">
        <v>0</v>
      </c>
      <c r="BA92">
        <v>32.93</v>
      </c>
      <c r="BB92">
        <v>0.48</v>
      </c>
      <c r="BC92">
        <v>130.41</v>
      </c>
      <c r="BD92">
        <v>0.88</v>
      </c>
      <c r="BE92">
        <v>0.52</v>
      </c>
      <c r="BF92">
        <v>87.37</v>
      </c>
      <c r="BG92">
        <v>1.59</v>
      </c>
      <c r="BH92">
        <v>241.5</v>
      </c>
      <c r="BI92">
        <v>1.93</v>
      </c>
      <c r="BJ92">
        <v>0</v>
      </c>
      <c r="BK92">
        <v>48.3</v>
      </c>
      <c r="BL92">
        <v>0</v>
      </c>
      <c r="BM92">
        <v>0</v>
      </c>
      <c r="BN92">
        <v>0</v>
      </c>
      <c r="BO92">
        <v>19.32</v>
      </c>
      <c r="BP92">
        <v>0.88</v>
      </c>
      <c r="BQ92">
        <v>32.93</v>
      </c>
      <c r="BR92">
        <v>8.69</v>
      </c>
      <c r="BS92">
        <v>10.97</v>
      </c>
      <c r="BT92">
        <v>0</v>
      </c>
      <c r="BU92">
        <v>0</v>
      </c>
      <c r="BV92">
        <v>0.72</v>
      </c>
      <c r="BW92">
        <v>48.3</v>
      </c>
      <c r="BX92">
        <v>24.15</v>
      </c>
      <c r="BY92">
        <v>16</v>
      </c>
      <c r="BZ92">
        <v>13.19</v>
      </c>
      <c r="CA92">
        <v>48.3</v>
      </c>
      <c r="CB92">
        <v>24.15</v>
      </c>
      <c r="CC92">
        <v>0</v>
      </c>
      <c r="CD92">
        <v>24.15</v>
      </c>
      <c r="CE92">
        <v>24.15</v>
      </c>
      <c r="CF92">
        <v>38.64</v>
      </c>
      <c r="CG92">
        <v>0</v>
      </c>
      <c r="CH92">
        <v>48.3</v>
      </c>
      <c r="CI92">
        <v>0</v>
      </c>
      <c r="CJ92">
        <v>0</v>
      </c>
      <c r="CK92">
        <v>67.62</v>
      </c>
      <c r="CL92">
        <v>21.78</v>
      </c>
      <c r="CM92">
        <v>0</v>
      </c>
    </row>
    <row r="93" spans="7:91">
      <c r="G93" t="s">
        <v>135</v>
      </c>
      <c r="H93" s="73">
        <v>958.24999999999989</v>
      </c>
      <c r="I93" s="46">
        <v>678.57999999999993</v>
      </c>
      <c r="J93" s="46">
        <v>693.81</v>
      </c>
      <c r="K93" s="46">
        <v>131.54</v>
      </c>
      <c r="L93" s="46">
        <v>3.86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13.52</v>
      </c>
      <c r="X93">
        <v>48.67</v>
      </c>
      <c r="Y93">
        <v>0</v>
      </c>
      <c r="Z93">
        <v>0</v>
      </c>
      <c r="AA93">
        <v>96.6</v>
      </c>
      <c r="AB93">
        <v>0.98</v>
      </c>
      <c r="AC93">
        <v>24.15</v>
      </c>
      <c r="AD93">
        <v>0.68</v>
      </c>
      <c r="AE93">
        <v>144.9</v>
      </c>
      <c r="AF93">
        <v>0.35</v>
      </c>
      <c r="AG93">
        <v>0</v>
      </c>
      <c r="AH93">
        <v>0</v>
      </c>
      <c r="AI93">
        <v>32.93</v>
      </c>
      <c r="AJ93">
        <v>0</v>
      </c>
      <c r="AK93">
        <v>48.3</v>
      </c>
      <c r="AL93">
        <v>48.3</v>
      </c>
      <c r="AM93">
        <v>72.45</v>
      </c>
      <c r="AN93">
        <v>90.8</v>
      </c>
      <c r="AO93">
        <v>84.22</v>
      </c>
      <c r="AP93">
        <v>1.93</v>
      </c>
      <c r="AQ93">
        <v>66.84</v>
      </c>
      <c r="AR93">
        <v>0.61</v>
      </c>
      <c r="AS93">
        <v>64.8</v>
      </c>
      <c r="AT93">
        <v>28.98</v>
      </c>
      <c r="AU93">
        <v>0</v>
      </c>
      <c r="AV93">
        <v>193.2</v>
      </c>
      <c r="AW93">
        <v>96.6</v>
      </c>
      <c r="AX93">
        <v>0</v>
      </c>
      <c r="AY93">
        <v>48.3</v>
      </c>
      <c r="AZ93">
        <v>0</v>
      </c>
      <c r="BA93">
        <v>32.93</v>
      </c>
      <c r="BB93">
        <v>0.48</v>
      </c>
      <c r="BC93">
        <v>130.41</v>
      </c>
      <c r="BD93">
        <v>0.88</v>
      </c>
      <c r="BE93">
        <v>0.52</v>
      </c>
      <c r="BF93">
        <v>66.33</v>
      </c>
      <c r="BG93">
        <v>1.59</v>
      </c>
      <c r="BH93">
        <v>241.5</v>
      </c>
      <c r="BI93">
        <v>1.93</v>
      </c>
      <c r="BJ93">
        <v>0</v>
      </c>
      <c r="BK93">
        <v>309.12</v>
      </c>
      <c r="BL93">
        <v>0</v>
      </c>
      <c r="BM93">
        <v>0</v>
      </c>
      <c r="BN93">
        <v>0</v>
      </c>
      <c r="BO93">
        <v>19.32</v>
      </c>
      <c r="BP93">
        <v>0.88</v>
      </c>
      <c r="BQ93">
        <v>32.93</v>
      </c>
      <c r="BR93">
        <v>8.69</v>
      </c>
      <c r="BS93">
        <v>10.97</v>
      </c>
      <c r="BT93">
        <v>0</v>
      </c>
      <c r="BU93">
        <v>0</v>
      </c>
      <c r="BV93">
        <v>0.72</v>
      </c>
      <c r="BW93">
        <v>48.3</v>
      </c>
      <c r="BX93">
        <v>24.15</v>
      </c>
      <c r="BY93">
        <v>16</v>
      </c>
      <c r="BZ93">
        <v>13.19</v>
      </c>
      <c r="CA93">
        <v>48.3</v>
      </c>
      <c r="CB93">
        <v>24.15</v>
      </c>
      <c r="CC93">
        <v>0</v>
      </c>
      <c r="CD93">
        <v>24.15</v>
      </c>
      <c r="CE93">
        <v>24.15</v>
      </c>
      <c r="CF93">
        <v>38.64</v>
      </c>
      <c r="CG93">
        <v>0</v>
      </c>
      <c r="CH93">
        <v>48.3</v>
      </c>
      <c r="CI93">
        <v>0</v>
      </c>
      <c r="CJ93">
        <v>0</v>
      </c>
      <c r="CK93">
        <v>67.62</v>
      </c>
      <c r="CL93">
        <v>21.78</v>
      </c>
      <c r="CM93">
        <v>0</v>
      </c>
    </row>
    <row r="94" spans="7:91">
      <c r="G94" t="s">
        <v>136</v>
      </c>
      <c r="H94" s="73">
        <v>958.24999999999989</v>
      </c>
      <c r="I94" s="46">
        <v>678.57999999999993</v>
      </c>
      <c r="J94" s="46">
        <v>667.35</v>
      </c>
      <c r="K94" s="46">
        <v>131.54</v>
      </c>
      <c r="L94" s="46">
        <v>3.86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13.52</v>
      </c>
      <c r="X94">
        <v>48.67</v>
      </c>
      <c r="Y94">
        <v>0</v>
      </c>
      <c r="Z94">
        <v>0</v>
      </c>
      <c r="AA94">
        <v>96.6</v>
      </c>
      <c r="AB94">
        <v>0.98</v>
      </c>
      <c r="AC94">
        <v>24.15</v>
      </c>
      <c r="AD94">
        <v>0.68</v>
      </c>
      <c r="AE94">
        <v>144.9</v>
      </c>
      <c r="AF94">
        <v>0.35</v>
      </c>
      <c r="AG94">
        <v>0</v>
      </c>
      <c r="AH94">
        <v>0</v>
      </c>
      <c r="AI94">
        <v>32.93</v>
      </c>
      <c r="AJ94">
        <v>0</v>
      </c>
      <c r="AK94">
        <v>48.3</v>
      </c>
      <c r="AL94">
        <v>48.3</v>
      </c>
      <c r="AM94">
        <v>72.45</v>
      </c>
      <c r="AN94">
        <v>90.8</v>
      </c>
      <c r="AO94">
        <v>84.22</v>
      </c>
      <c r="AP94">
        <v>1.93</v>
      </c>
      <c r="AQ94">
        <v>66.84</v>
      </c>
      <c r="AR94">
        <v>0.61</v>
      </c>
      <c r="AS94">
        <v>64.8</v>
      </c>
      <c r="AT94">
        <v>28.98</v>
      </c>
      <c r="AU94">
        <v>0</v>
      </c>
      <c r="AV94">
        <v>193.2</v>
      </c>
      <c r="AW94">
        <v>96.6</v>
      </c>
      <c r="AX94">
        <v>0</v>
      </c>
      <c r="AY94">
        <v>48.3</v>
      </c>
      <c r="AZ94">
        <v>0</v>
      </c>
      <c r="BA94">
        <v>32.93</v>
      </c>
      <c r="BB94">
        <v>0.48</v>
      </c>
      <c r="BC94">
        <v>130.41</v>
      </c>
      <c r="BD94">
        <v>0.88</v>
      </c>
      <c r="BE94">
        <v>0.52</v>
      </c>
      <c r="BF94">
        <v>39.869999999999997</v>
      </c>
      <c r="BG94">
        <v>1.59</v>
      </c>
      <c r="BH94">
        <v>241.5</v>
      </c>
      <c r="BI94">
        <v>1.93</v>
      </c>
      <c r="BJ94">
        <v>0</v>
      </c>
      <c r="BK94">
        <v>309.12</v>
      </c>
      <c r="BL94">
        <v>0</v>
      </c>
      <c r="BM94">
        <v>0</v>
      </c>
      <c r="BN94">
        <v>0</v>
      </c>
      <c r="BO94">
        <v>19.32</v>
      </c>
      <c r="BP94">
        <v>0.88</v>
      </c>
      <c r="BQ94">
        <v>32.93</v>
      </c>
      <c r="BR94">
        <v>8.69</v>
      </c>
      <c r="BS94">
        <v>10.97</v>
      </c>
      <c r="BT94">
        <v>0</v>
      </c>
      <c r="BU94">
        <v>0</v>
      </c>
      <c r="BV94">
        <v>0.72</v>
      </c>
      <c r="BW94">
        <v>48.3</v>
      </c>
      <c r="BX94">
        <v>24.15</v>
      </c>
      <c r="BY94">
        <v>16</v>
      </c>
      <c r="BZ94">
        <v>13.19</v>
      </c>
      <c r="CA94">
        <v>48.3</v>
      </c>
      <c r="CB94">
        <v>24.15</v>
      </c>
      <c r="CC94">
        <v>0</v>
      </c>
      <c r="CD94">
        <v>24.15</v>
      </c>
      <c r="CE94">
        <v>24.15</v>
      </c>
      <c r="CF94">
        <v>38.64</v>
      </c>
      <c r="CG94">
        <v>0</v>
      </c>
      <c r="CH94">
        <v>48.3</v>
      </c>
      <c r="CI94">
        <v>0</v>
      </c>
      <c r="CJ94">
        <v>0</v>
      </c>
      <c r="CK94">
        <v>67.62</v>
      </c>
      <c r="CL94">
        <v>21.78</v>
      </c>
      <c r="CM94">
        <v>0</v>
      </c>
    </row>
    <row r="95" spans="7:91">
      <c r="G95" t="s">
        <v>137</v>
      </c>
      <c r="H95" s="73">
        <v>958.15999999999985</v>
      </c>
      <c r="I95" s="46">
        <v>678.57999999999993</v>
      </c>
      <c r="J95" s="46">
        <v>627.48</v>
      </c>
      <c r="K95" s="46">
        <v>131.54</v>
      </c>
      <c r="L95" s="46">
        <v>3.86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13.52</v>
      </c>
      <c r="X95">
        <v>48.67</v>
      </c>
      <c r="Y95">
        <v>0</v>
      </c>
      <c r="Z95">
        <v>0</v>
      </c>
      <c r="AA95">
        <v>96.6</v>
      </c>
      <c r="AB95">
        <v>0.98</v>
      </c>
      <c r="AC95">
        <v>24.15</v>
      </c>
      <c r="AD95">
        <v>0.68</v>
      </c>
      <c r="AE95">
        <v>144.9</v>
      </c>
      <c r="AF95">
        <v>0.35</v>
      </c>
      <c r="AG95">
        <v>0</v>
      </c>
      <c r="AH95">
        <v>0</v>
      </c>
      <c r="AI95">
        <v>32.93</v>
      </c>
      <c r="AJ95">
        <v>0</v>
      </c>
      <c r="AK95">
        <v>48.3</v>
      </c>
      <c r="AL95">
        <v>48.3</v>
      </c>
      <c r="AM95">
        <v>72.45</v>
      </c>
      <c r="AN95">
        <v>90.8</v>
      </c>
      <c r="AO95">
        <v>84.22</v>
      </c>
      <c r="AP95">
        <v>1.93</v>
      </c>
      <c r="AQ95">
        <v>66.84</v>
      </c>
      <c r="AR95">
        <v>0.61</v>
      </c>
      <c r="AS95">
        <v>64.8</v>
      </c>
      <c r="AT95">
        <v>28.98</v>
      </c>
      <c r="AU95">
        <v>0</v>
      </c>
      <c r="AV95">
        <v>193.2</v>
      </c>
      <c r="AW95">
        <v>96.6</v>
      </c>
      <c r="AX95">
        <v>0</v>
      </c>
      <c r="AY95">
        <v>48.3</v>
      </c>
      <c r="AZ95">
        <v>0</v>
      </c>
      <c r="BA95">
        <v>32.93</v>
      </c>
      <c r="BB95">
        <v>0.48</v>
      </c>
      <c r="BC95">
        <v>130.41</v>
      </c>
      <c r="BD95">
        <v>0.88</v>
      </c>
      <c r="BE95">
        <v>0.52</v>
      </c>
      <c r="BF95">
        <v>0</v>
      </c>
      <c r="BG95">
        <v>1.59</v>
      </c>
      <c r="BH95">
        <v>241.5</v>
      </c>
      <c r="BI95">
        <v>1.93</v>
      </c>
      <c r="BJ95">
        <v>0</v>
      </c>
      <c r="BK95">
        <v>309.12</v>
      </c>
      <c r="BL95">
        <v>0</v>
      </c>
      <c r="BM95">
        <v>0</v>
      </c>
      <c r="BN95">
        <v>0</v>
      </c>
      <c r="BO95">
        <v>19.32</v>
      </c>
      <c r="BP95">
        <v>0.88</v>
      </c>
      <c r="BQ95">
        <v>32.93</v>
      </c>
      <c r="BR95">
        <v>8.69</v>
      </c>
      <c r="BS95">
        <v>10.97</v>
      </c>
      <c r="BT95">
        <v>0</v>
      </c>
      <c r="BU95">
        <v>0</v>
      </c>
      <c r="BV95">
        <v>0.63</v>
      </c>
      <c r="BW95">
        <v>48.3</v>
      </c>
      <c r="BX95">
        <v>24.15</v>
      </c>
      <c r="BY95">
        <v>16</v>
      </c>
      <c r="BZ95">
        <v>13.19</v>
      </c>
      <c r="CA95">
        <v>48.3</v>
      </c>
      <c r="CB95">
        <v>24.15</v>
      </c>
      <c r="CC95">
        <v>0</v>
      </c>
      <c r="CD95">
        <v>24.15</v>
      </c>
      <c r="CE95">
        <v>24.15</v>
      </c>
      <c r="CF95">
        <v>38.64</v>
      </c>
      <c r="CG95">
        <v>0</v>
      </c>
      <c r="CH95">
        <v>48.3</v>
      </c>
      <c r="CI95">
        <v>0</v>
      </c>
      <c r="CJ95">
        <v>0</v>
      </c>
      <c r="CK95">
        <v>67.62</v>
      </c>
      <c r="CL95">
        <v>21.78</v>
      </c>
      <c r="CM95">
        <v>0</v>
      </c>
    </row>
    <row r="96" spans="7:91">
      <c r="G96" t="s">
        <v>138</v>
      </c>
      <c r="H96" s="73">
        <v>958.15999999999985</v>
      </c>
      <c r="I96" s="46">
        <v>678.57999999999993</v>
      </c>
      <c r="J96" s="46">
        <v>627.48</v>
      </c>
      <c r="K96" s="46">
        <v>131.54</v>
      </c>
      <c r="L96" s="46">
        <v>3.86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13.52</v>
      </c>
      <c r="X96">
        <v>48.67</v>
      </c>
      <c r="Y96">
        <v>0</v>
      </c>
      <c r="Z96">
        <v>0</v>
      </c>
      <c r="AA96">
        <v>96.6</v>
      </c>
      <c r="AB96">
        <v>0.98</v>
      </c>
      <c r="AC96">
        <v>24.15</v>
      </c>
      <c r="AD96">
        <v>0.68</v>
      </c>
      <c r="AE96">
        <v>144.9</v>
      </c>
      <c r="AF96">
        <v>0.35</v>
      </c>
      <c r="AG96">
        <v>0</v>
      </c>
      <c r="AH96">
        <v>0</v>
      </c>
      <c r="AI96">
        <v>32.93</v>
      </c>
      <c r="AJ96">
        <v>0</v>
      </c>
      <c r="AK96">
        <v>48.3</v>
      </c>
      <c r="AL96">
        <v>48.3</v>
      </c>
      <c r="AM96">
        <v>72.45</v>
      </c>
      <c r="AN96">
        <v>90.8</v>
      </c>
      <c r="AO96">
        <v>84.22</v>
      </c>
      <c r="AP96">
        <v>1.93</v>
      </c>
      <c r="AQ96">
        <v>66.84</v>
      </c>
      <c r="AR96">
        <v>0.61</v>
      </c>
      <c r="AS96">
        <v>64.8</v>
      </c>
      <c r="AT96">
        <v>28.98</v>
      </c>
      <c r="AU96">
        <v>0</v>
      </c>
      <c r="AV96">
        <v>193.2</v>
      </c>
      <c r="AW96">
        <v>96.6</v>
      </c>
      <c r="AX96">
        <v>0</v>
      </c>
      <c r="AY96">
        <v>48.3</v>
      </c>
      <c r="AZ96">
        <v>0</v>
      </c>
      <c r="BA96">
        <v>32.93</v>
      </c>
      <c r="BB96">
        <v>0.48</v>
      </c>
      <c r="BC96">
        <v>130.41</v>
      </c>
      <c r="BD96">
        <v>0.88</v>
      </c>
      <c r="BE96">
        <v>0.52</v>
      </c>
      <c r="BF96">
        <v>0</v>
      </c>
      <c r="BG96">
        <v>1.59</v>
      </c>
      <c r="BH96">
        <v>241.5</v>
      </c>
      <c r="BI96">
        <v>1.93</v>
      </c>
      <c r="BJ96">
        <v>0</v>
      </c>
      <c r="BK96">
        <v>309.12</v>
      </c>
      <c r="BL96">
        <v>0</v>
      </c>
      <c r="BM96">
        <v>0</v>
      </c>
      <c r="BN96">
        <v>0</v>
      </c>
      <c r="BO96">
        <v>19.32</v>
      </c>
      <c r="BP96">
        <v>0.88</v>
      </c>
      <c r="BQ96">
        <v>32.93</v>
      </c>
      <c r="BR96">
        <v>8.69</v>
      </c>
      <c r="BS96">
        <v>10.97</v>
      </c>
      <c r="BT96">
        <v>0</v>
      </c>
      <c r="BU96">
        <v>0</v>
      </c>
      <c r="BV96">
        <v>0.63</v>
      </c>
      <c r="BW96">
        <v>48.3</v>
      </c>
      <c r="BX96">
        <v>24.15</v>
      </c>
      <c r="BY96">
        <v>16</v>
      </c>
      <c r="BZ96">
        <v>13.19</v>
      </c>
      <c r="CA96">
        <v>48.3</v>
      </c>
      <c r="CB96">
        <v>24.15</v>
      </c>
      <c r="CC96">
        <v>0</v>
      </c>
      <c r="CD96">
        <v>24.15</v>
      </c>
      <c r="CE96">
        <v>24.15</v>
      </c>
      <c r="CF96">
        <v>38.64</v>
      </c>
      <c r="CG96">
        <v>0</v>
      </c>
      <c r="CH96">
        <v>48.3</v>
      </c>
      <c r="CI96">
        <v>0</v>
      </c>
      <c r="CJ96">
        <v>0</v>
      </c>
      <c r="CK96">
        <v>67.62</v>
      </c>
      <c r="CL96">
        <v>21.78</v>
      </c>
      <c r="CM96">
        <v>0</v>
      </c>
    </row>
    <row r="97" spans="1:133">
      <c r="G97" t="s">
        <v>139</v>
      </c>
      <c r="H97" s="73">
        <v>958.15999999999985</v>
      </c>
      <c r="I97" s="46">
        <v>678.57999999999993</v>
      </c>
      <c r="J97" s="46">
        <v>627.48</v>
      </c>
      <c r="K97" s="46">
        <v>131.54</v>
      </c>
      <c r="L97" s="46">
        <v>3.86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13.52</v>
      </c>
      <c r="X97">
        <v>48.67</v>
      </c>
      <c r="Y97">
        <v>0</v>
      </c>
      <c r="Z97">
        <v>0</v>
      </c>
      <c r="AA97">
        <v>96.6</v>
      </c>
      <c r="AB97">
        <v>0.98</v>
      </c>
      <c r="AC97">
        <v>24.15</v>
      </c>
      <c r="AD97">
        <v>0.68</v>
      </c>
      <c r="AE97">
        <v>144.9</v>
      </c>
      <c r="AF97">
        <v>0.35</v>
      </c>
      <c r="AG97">
        <v>0</v>
      </c>
      <c r="AH97">
        <v>0</v>
      </c>
      <c r="AI97">
        <v>32.93</v>
      </c>
      <c r="AJ97">
        <v>0</v>
      </c>
      <c r="AK97">
        <v>48.3</v>
      </c>
      <c r="AL97">
        <v>48.3</v>
      </c>
      <c r="AM97">
        <v>72.45</v>
      </c>
      <c r="AN97">
        <v>90.8</v>
      </c>
      <c r="AO97">
        <v>84.22</v>
      </c>
      <c r="AP97">
        <v>1.93</v>
      </c>
      <c r="AQ97">
        <v>66.84</v>
      </c>
      <c r="AR97">
        <v>0.61</v>
      </c>
      <c r="AS97">
        <v>64.8</v>
      </c>
      <c r="AT97">
        <v>28.98</v>
      </c>
      <c r="AU97">
        <v>0</v>
      </c>
      <c r="AV97">
        <v>193.2</v>
      </c>
      <c r="AW97">
        <v>96.6</v>
      </c>
      <c r="AX97">
        <v>0</v>
      </c>
      <c r="AY97">
        <v>48.3</v>
      </c>
      <c r="AZ97">
        <v>0</v>
      </c>
      <c r="BA97">
        <v>32.93</v>
      </c>
      <c r="BB97">
        <v>0.48</v>
      </c>
      <c r="BC97">
        <v>130.41</v>
      </c>
      <c r="BD97">
        <v>0.88</v>
      </c>
      <c r="BE97">
        <v>0.52</v>
      </c>
      <c r="BF97">
        <v>0</v>
      </c>
      <c r="BG97">
        <v>1.59</v>
      </c>
      <c r="BH97">
        <v>241.5</v>
      </c>
      <c r="BI97">
        <v>1.93</v>
      </c>
      <c r="BJ97">
        <v>0</v>
      </c>
      <c r="BK97">
        <v>309.12</v>
      </c>
      <c r="BL97">
        <v>0</v>
      </c>
      <c r="BM97">
        <v>0</v>
      </c>
      <c r="BN97">
        <v>0</v>
      </c>
      <c r="BO97">
        <v>19.32</v>
      </c>
      <c r="BP97">
        <v>0.88</v>
      </c>
      <c r="BQ97">
        <v>32.93</v>
      </c>
      <c r="BR97">
        <v>8.69</v>
      </c>
      <c r="BS97">
        <v>10.97</v>
      </c>
      <c r="BT97">
        <v>0</v>
      </c>
      <c r="BU97">
        <v>0</v>
      </c>
      <c r="BV97">
        <v>0.63</v>
      </c>
      <c r="BW97">
        <v>48.3</v>
      </c>
      <c r="BX97">
        <v>24.15</v>
      </c>
      <c r="BY97">
        <v>16</v>
      </c>
      <c r="BZ97">
        <v>13.19</v>
      </c>
      <c r="CA97">
        <v>48.3</v>
      </c>
      <c r="CB97">
        <v>24.15</v>
      </c>
      <c r="CC97">
        <v>0</v>
      </c>
      <c r="CD97">
        <v>24.15</v>
      </c>
      <c r="CE97">
        <v>24.15</v>
      </c>
      <c r="CF97">
        <v>38.64</v>
      </c>
      <c r="CG97">
        <v>0</v>
      </c>
      <c r="CH97">
        <v>48.3</v>
      </c>
      <c r="CI97">
        <v>0</v>
      </c>
      <c r="CJ97">
        <v>0</v>
      </c>
      <c r="CK97">
        <v>67.62</v>
      </c>
      <c r="CL97">
        <v>21.78</v>
      </c>
      <c r="CM97">
        <v>0</v>
      </c>
    </row>
    <row r="98" spans="1:133">
      <c r="G98" t="s">
        <v>140</v>
      </c>
      <c r="H98" s="73">
        <v>958.15999999999985</v>
      </c>
      <c r="I98" s="46">
        <v>678.57999999999993</v>
      </c>
      <c r="J98" s="46">
        <v>627.48</v>
      </c>
      <c r="K98" s="46">
        <v>131.54</v>
      </c>
      <c r="L98" s="46">
        <v>3.86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13.52</v>
      </c>
      <c r="X98">
        <v>48.67</v>
      </c>
      <c r="Y98">
        <v>0</v>
      </c>
      <c r="Z98">
        <v>0</v>
      </c>
      <c r="AA98">
        <v>96.6</v>
      </c>
      <c r="AB98">
        <v>0.98</v>
      </c>
      <c r="AC98">
        <v>24.15</v>
      </c>
      <c r="AD98">
        <v>0.68</v>
      </c>
      <c r="AE98">
        <v>144.9</v>
      </c>
      <c r="AF98">
        <v>0.35</v>
      </c>
      <c r="AG98">
        <v>0</v>
      </c>
      <c r="AH98">
        <v>0</v>
      </c>
      <c r="AI98">
        <v>32.93</v>
      </c>
      <c r="AJ98">
        <v>0</v>
      </c>
      <c r="AK98">
        <v>48.3</v>
      </c>
      <c r="AL98">
        <v>48.3</v>
      </c>
      <c r="AM98">
        <v>72.45</v>
      </c>
      <c r="AN98">
        <v>90.8</v>
      </c>
      <c r="AO98">
        <v>84.22</v>
      </c>
      <c r="AP98">
        <v>1.93</v>
      </c>
      <c r="AQ98">
        <v>66.84</v>
      </c>
      <c r="AR98">
        <v>0.61</v>
      </c>
      <c r="AS98">
        <v>64.8</v>
      </c>
      <c r="AT98">
        <v>28.98</v>
      </c>
      <c r="AU98">
        <v>0</v>
      </c>
      <c r="AV98">
        <v>193.2</v>
      </c>
      <c r="AW98">
        <v>96.6</v>
      </c>
      <c r="AX98">
        <v>0</v>
      </c>
      <c r="AY98">
        <v>48.3</v>
      </c>
      <c r="AZ98">
        <v>0</v>
      </c>
      <c r="BA98">
        <v>32.93</v>
      </c>
      <c r="BB98">
        <v>0.48</v>
      </c>
      <c r="BC98">
        <v>130.41</v>
      </c>
      <c r="BD98">
        <v>0.88</v>
      </c>
      <c r="BE98">
        <v>0.52</v>
      </c>
      <c r="BF98">
        <v>0</v>
      </c>
      <c r="BG98">
        <v>1.59</v>
      </c>
      <c r="BH98">
        <v>241.5</v>
      </c>
      <c r="BI98">
        <v>1.93</v>
      </c>
      <c r="BJ98">
        <v>0</v>
      </c>
      <c r="BK98">
        <v>309.12</v>
      </c>
      <c r="BL98">
        <v>0</v>
      </c>
      <c r="BM98">
        <v>0</v>
      </c>
      <c r="BN98">
        <v>0</v>
      </c>
      <c r="BO98">
        <v>19.32</v>
      </c>
      <c r="BP98">
        <v>0.88</v>
      </c>
      <c r="BQ98">
        <v>32.93</v>
      </c>
      <c r="BR98">
        <v>8.69</v>
      </c>
      <c r="BS98">
        <v>10.97</v>
      </c>
      <c r="BT98">
        <v>0</v>
      </c>
      <c r="BU98">
        <v>0</v>
      </c>
      <c r="BV98">
        <v>0.63</v>
      </c>
      <c r="BW98">
        <v>48.3</v>
      </c>
      <c r="BX98">
        <v>24.15</v>
      </c>
      <c r="BY98">
        <v>16</v>
      </c>
      <c r="BZ98">
        <v>13.19</v>
      </c>
      <c r="CA98">
        <v>48.3</v>
      </c>
      <c r="CB98">
        <v>24.15</v>
      </c>
      <c r="CC98">
        <v>0</v>
      </c>
      <c r="CD98">
        <v>24.15</v>
      </c>
      <c r="CE98">
        <v>24.15</v>
      </c>
      <c r="CF98">
        <v>38.64</v>
      </c>
      <c r="CG98">
        <v>0</v>
      </c>
      <c r="CH98">
        <v>48.3</v>
      </c>
      <c r="CI98">
        <v>0</v>
      </c>
      <c r="CJ98">
        <v>0</v>
      </c>
      <c r="CK98">
        <v>67.62</v>
      </c>
      <c r="CL98">
        <v>21.78</v>
      </c>
      <c r="CM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21.061000000000007</v>
      </c>
      <c r="I99" s="69">
        <f t="shared" ref="I99:BU99" si="1">SUM(I3:I98)/4000</f>
        <v>11.547954999999996</v>
      </c>
      <c r="J99" s="69">
        <f t="shared" si="1"/>
        <v>18.265850000000007</v>
      </c>
      <c r="K99" s="69">
        <f t="shared" si="1"/>
        <v>3.0898400000000064</v>
      </c>
      <c r="L99" s="69">
        <f t="shared" si="1"/>
        <v>0.14882500000000004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0.2433599999999998</v>
      </c>
      <c r="X99">
        <f t="shared" si="1"/>
        <v>2.3187324999999994</v>
      </c>
      <c r="Y99">
        <f t="shared" si="1"/>
        <v>0.16904999999999992</v>
      </c>
      <c r="Z99">
        <f t="shared" si="1"/>
        <v>0.24149999999999985</v>
      </c>
      <c r="AA99">
        <f t="shared" si="1"/>
        <v>2.2856150000000044</v>
      </c>
      <c r="AB99">
        <f t="shared" si="1"/>
        <v>2.3520000000000006E-2</v>
      </c>
      <c r="AC99">
        <f t="shared" si="1"/>
        <v>0.5714125000000011</v>
      </c>
      <c r="AD99">
        <f t="shared" si="1"/>
        <v>1.6319999999999998E-2</v>
      </c>
      <c r="AE99">
        <f t="shared" si="1"/>
        <v>1.1592</v>
      </c>
      <c r="AF99">
        <f t="shared" si="1"/>
        <v>8.4000000000000151E-3</v>
      </c>
      <c r="AG99">
        <f t="shared" si="1"/>
        <v>0.33809999999999985</v>
      </c>
      <c r="AH99">
        <f t="shared" si="1"/>
        <v>0.20732500000000009</v>
      </c>
      <c r="AI99">
        <f t="shared" si="1"/>
        <v>0.74924499999999916</v>
      </c>
      <c r="AJ99">
        <f t="shared" si="1"/>
        <v>0</v>
      </c>
      <c r="AK99">
        <f t="shared" si="1"/>
        <v>0.28135749999999993</v>
      </c>
      <c r="AL99">
        <f t="shared" si="1"/>
        <v>0.3863999999999998</v>
      </c>
      <c r="AM99">
        <f t="shared" si="1"/>
        <v>1.7142174999999971</v>
      </c>
      <c r="AN99">
        <f t="shared" si="1"/>
        <v>2.1484150000000017</v>
      </c>
      <c r="AO99">
        <f t="shared" si="1"/>
        <v>2.0212800000000022</v>
      </c>
      <c r="AP99">
        <f t="shared" si="1"/>
        <v>4.6320000000000104E-2</v>
      </c>
      <c r="AQ99">
        <f t="shared" si="1"/>
        <v>1.604160000000002</v>
      </c>
      <c r="AR99">
        <f t="shared" si="1"/>
        <v>1.463999999999999E-2</v>
      </c>
      <c r="AS99">
        <f t="shared" si="1"/>
        <v>1.5332150000000027</v>
      </c>
      <c r="AT99">
        <f t="shared" si="1"/>
        <v>0.16881750000000006</v>
      </c>
      <c r="AU99">
        <f t="shared" si="1"/>
        <v>0.58118499999999995</v>
      </c>
      <c r="AV99">
        <f t="shared" si="1"/>
        <v>4.5712325000000087</v>
      </c>
      <c r="AW99">
        <f t="shared" si="1"/>
        <v>2.318400000000004</v>
      </c>
      <c r="AX99">
        <f t="shared" si="1"/>
        <v>0.27047999999999994</v>
      </c>
      <c r="AY99">
        <f t="shared" si="1"/>
        <v>1.142812500000002</v>
      </c>
      <c r="AZ99">
        <f t="shared" si="1"/>
        <v>0.16904999999999992</v>
      </c>
      <c r="BA99">
        <f t="shared" si="1"/>
        <v>0.77914999999999912</v>
      </c>
      <c r="BB99">
        <f t="shared" si="1"/>
        <v>1.1519999999999983E-2</v>
      </c>
      <c r="BC99">
        <f t="shared" si="1"/>
        <v>3.1298399999999975</v>
      </c>
      <c r="BD99">
        <f t="shared" si="1"/>
        <v>2.1119999999999993E-2</v>
      </c>
      <c r="BE99">
        <f t="shared" si="1"/>
        <v>1.2480000000000022E-2</v>
      </c>
      <c r="BF99">
        <f t="shared" si="1"/>
        <v>2.6960825000000019</v>
      </c>
      <c r="BG99">
        <f t="shared" si="1"/>
        <v>3.8160000000000062E-2</v>
      </c>
      <c r="BH99">
        <f t="shared" si="1"/>
        <v>4.8686400000000072</v>
      </c>
      <c r="BI99">
        <f t="shared" si="1"/>
        <v>4.6320000000000104E-2</v>
      </c>
      <c r="BJ99">
        <f t="shared" si="1"/>
        <v>5.6184999999999999E-2</v>
      </c>
      <c r="BK99">
        <f t="shared" si="1"/>
        <v>3.5876049999999924</v>
      </c>
      <c r="BL99">
        <f t="shared" si="1"/>
        <v>0.60375000000000056</v>
      </c>
      <c r="BM99">
        <f t="shared" si="1"/>
        <v>0.92736000000000052</v>
      </c>
      <c r="BN99">
        <f t="shared" si="1"/>
        <v>0.16904999999999992</v>
      </c>
      <c r="BO99">
        <f t="shared" si="1"/>
        <v>0.11591999999999997</v>
      </c>
      <c r="BP99">
        <f t="shared" si="1"/>
        <v>2.1119999999999993E-2</v>
      </c>
      <c r="BQ99">
        <f t="shared" si="1"/>
        <v>0.77914999999999912</v>
      </c>
      <c r="BR99">
        <f t="shared" si="1"/>
        <v>0.23760999999999982</v>
      </c>
      <c r="BS99">
        <f t="shared" si="1"/>
        <v>0.25957500000000044</v>
      </c>
      <c r="BT99">
        <f t="shared" si="1"/>
        <v>0.33809999999999985</v>
      </c>
      <c r="BU99">
        <f t="shared" si="1"/>
        <v>0.67619999999999936</v>
      </c>
      <c r="BV99">
        <f t="shared" ref="BV99:EC99" si="2">SUM(BV3:BV98)/4000</f>
        <v>1.8219999999999993E-2</v>
      </c>
      <c r="BW99">
        <f t="shared" si="2"/>
        <v>0.82110000000000083</v>
      </c>
      <c r="BX99">
        <f t="shared" si="2"/>
        <v>0.41055000000000041</v>
      </c>
      <c r="BY99">
        <f t="shared" si="2"/>
        <v>0.32914999999999989</v>
      </c>
      <c r="BZ99">
        <f t="shared" si="2"/>
        <v>0.30500000000000027</v>
      </c>
      <c r="CA99">
        <f t="shared" si="2"/>
        <v>1.159200000000002</v>
      </c>
      <c r="CB99">
        <f t="shared" si="2"/>
        <v>0.33810000000000012</v>
      </c>
      <c r="CC99">
        <f t="shared" si="2"/>
        <v>0</v>
      </c>
      <c r="CD99">
        <f t="shared" si="2"/>
        <v>0.41055000000000041</v>
      </c>
      <c r="CE99">
        <f t="shared" si="2"/>
        <v>0.579600000000001</v>
      </c>
      <c r="CF99">
        <f t="shared" si="2"/>
        <v>0.65688000000000013</v>
      </c>
      <c r="CG99">
        <f t="shared" si="2"/>
        <v>0.11591999999999997</v>
      </c>
      <c r="CH99">
        <f t="shared" si="2"/>
        <v>0.82110000000000083</v>
      </c>
      <c r="CI99">
        <f t="shared" si="2"/>
        <v>0</v>
      </c>
      <c r="CJ99">
        <f t="shared" si="2"/>
        <v>0</v>
      </c>
      <c r="CK99">
        <f t="shared" si="2"/>
        <v>0.94667999999999897</v>
      </c>
      <c r="CL99">
        <f t="shared" si="2"/>
        <v>0.52271999999999952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539</v>
      </c>
      <c r="X100" t="s">
        <v>541</v>
      </c>
      <c r="Y100" t="s">
        <v>543</v>
      </c>
      <c r="Z100" t="s">
        <v>545</v>
      </c>
      <c r="AA100" t="s">
        <v>547</v>
      </c>
      <c r="AB100" t="s">
        <v>549</v>
      </c>
      <c r="AC100" t="s">
        <v>551</v>
      </c>
      <c r="AD100" t="s">
        <v>552</v>
      </c>
      <c r="AE100" t="s">
        <v>554</v>
      </c>
      <c r="AF100" t="s">
        <v>555</v>
      </c>
      <c r="AG100" t="s">
        <v>557</v>
      </c>
      <c r="AH100" t="s">
        <v>559</v>
      </c>
      <c r="AI100" t="s">
        <v>560</v>
      </c>
      <c r="AJ100" t="s">
        <v>562</v>
      </c>
      <c r="AK100" t="s">
        <v>564</v>
      </c>
      <c r="AL100" t="s">
        <v>565</v>
      </c>
      <c r="AM100" t="s">
        <v>567</v>
      </c>
      <c r="AN100" t="s">
        <v>569</v>
      </c>
      <c r="AO100" t="s">
        <v>571</v>
      </c>
      <c r="AP100" t="s">
        <v>573</v>
      </c>
      <c r="AQ100" t="s">
        <v>575</v>
      </c>
      <c r="AR100" t="s">
        <v>576</v>
      </c>
      <c r="AS100" t="s">
        <v>577</v>
      </c>
      <c r="AT100" t="s">
        <v>579</v>
      </c>
      <c r="AU100" t="s">
        <v>581</v>
      </c>
      <c r="AV100" t="s">
        <v>583</v>
      </c>
      <c r="AW100" t="s">
        <v>585</v>
      </c>
      <c r="AX100" t="s">
        <v>587</v>
      </c>
      <c r="AY100" t="s">
        <v>589</v>
      </c>
      <c r="AZ100" t="s">
        <v>591</v>
      </c>
      <c r="BA100" t="s">
        <v>593</v>
      </c>
      <c r="BB100" t="s">
        <v>594</v>
      </c>
      <c r="BC100" t="s">
        <v>596</v>
      </c>
      <c r="BD100" t="s">
        <v>597</v>
      </c>
      <c r="BE100" t="s">
        <v>598</v>
      </c>
      <c r="BF100" t="s">
        <v>600</v>
      </c>
      <c r="BG100" t="s">
        <v>601</v>
      </c>
      <c r="BH100" t="s">
        <v>602</v>
      </c>
      <c r="BI100" t="s">
        <v>604</v>
      </c>
      <c r="BJ100" t="s">
        <v>606</v>
      </c>
      <c r="BK100" t="s">
        <v>608</v>
      </c>
      <c r="BL100" t="s">
        <v>610</v>
      </c>
      <c r="BM100" t="s">
        <v>611</v>
      </c>
      <c r="BN100" t="s">
        <v>612</v>
      </c>
      <c r="BO100" t="s">
        <v>614</v>
      </c>
      <c r="BP100" t="s">
        <v>615</v>
      </c>
      <c r="BQ100" t="s">
        <v>616</v>
      </c>
      <c r="BR100" t="s">
        <v>617</v>
      </c>
      <c r="BS100" t="s">
        <v>619</v>
      </c>
      <c r="BT100" t="s">
        <v>620</v>
      </c>
      <c r="BU100" t="s">
        <v>621</v>
      </c>
      <c r="BV100" t="s">
        <v>623</v>
      </c>
      <c r="BW100" t="s">
        <v>624</v>
      </c>
      <c r="BX100" t="s">
        <v>625</v>
      </c>
      <c r="BY100" t="s">
        <v>626</v>
      </c>
      <c r="BZ100" t="s">
        <v>628</v>
      </c>
      <c r="CA100" t="s">
        <v>630</v>
      </c>
      <c r="CB100" t="s">
        <v>631</v>
      </c>
      <c r="CC100" t="s">
        <v>633</v>
      </c>
      <c r="CD100" t="s">
        <v>634</v>
      </c>
      <c r="CE100" t="s">
        <v>635</v>
      </c>
      <c r="CF100" t="s">
        <v>636</v>
      </c>
      <c r="CG100" t="s">
        <v>638</v>
      </c>
      <c r="CH100" t="s">
        <v>639</v>
      </c>
      <c r="CI100" t="s">
        <v>640</v>
      </c>
      <c r="CJ100" t="s">
        <v>642</v>
      </c>
      <c r="CK100" t="s">
        <v>643</v>
      </c>
      <c r="CL100" t="s">
        <v>645</v>
      </c>
      <c r="CM100" t="s">
        <v>647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C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4</v>
      </c>
      <c r="U1" s="224" t="s">
        <v>317</v>
      </c>
      <c r="V1" s="225"/>
    </row>
    <row r="2" spans="1:29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648</v>
      </c>
      <c r="Z2" t="s">
        <v>333</v>
      </c>
      <c r="AA2" t="s">
        <v>439</v>
      </c>
      <c r="AB2" t="s">
        <v>334</v>
      </c>
      <c r="AC2" t="s">
        <v>265</v>
      </c>
    </row>
    <row r="3" spans="1:29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1.35</v>
      </c>
      <c r="M3" s="72">
        <v>0.56999999999999995</v>
      </c>
      <c r="N3" s="71">
        <v>-88</v>
      </c>
      <c r="O3" s="53">
        <v>-166</v>
      </c>
      <c r="P3" s="53">
        <v>-180</v>
      </c>
      <c r="Q3" s="53">
        <v>-110</v>
      </c>
      <c r="R3" s="53">
        <v>0</v>
      </c>
      <c r="S3" s="72">
        <v>0</v>
      </c>
      <c r="T3" t="s">
        <v>648</v>
      </c>
      <c r="U3" s="73">
        <v>1.92</v>
      </c>
      <c r="V3" s="74">
        <v>-546</v>
      </c>
      <c r="W3">
        <v>-88</v>
      </c>
      <c r="X3">
        <v>-166</v>
      </c>
      <c r="Y3">
        <v>-2</v>
      </c>
      <c r="Z3">
        <v>1.35</v>
      </c>
      <c r="AA3">
        <v>-110</v>
      </c>
      <c r="AB3">
        <v>0.56999999999999995</v>
      </c>
      <c r="AC3">
        <v>-180</v>
      </c>
    </row>
    <row r="4" spans="1:29">
      <c r="B4" t="s">
        <v>257</v>
      </c>
      <c r="D4" t="s">
        <v>439</v>
      </c>
      <c r="F4" t="s">
        <v>438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1.36</v>
      </c>
      <c r="M4" s="74">
        <v>0.3</v>
      </c>
      <c r="N4" s="73">
        <v>-74</v>
      </c>
      <c r="O4" s="46">
        <v>-172</v>
      </c>
      <c r="P4" s="46">
        <v>-160</v>
      </c>
      <c r="Q4" s="46">
        <v>-110</v>
      </c>
      <c r="R4" s="46">
        <v>0</v>
      </c>
      <c r="S4" s="74">
        <v>0</v>
      </c>
      <c r="U4" s="73">
        <v>1.66</v>
      </c>
      <c r="V4" s="74">
        <v>-518</v>
      </c>
      <c r="W4">
        <v>-74</v>
      </c>
      <c r="X4">
        <v>-172</v>
      </c>
      <c r="Y4">
        <v>-2</v>
      </c>
      <c r="Z4">
        <v>1.36</v>
      </c>
      <c r="AA4">
        <v>-110</v>
      </c>
      <c r="AB4">
        <v>0.3</v>
      </c>
      <c r="AC4">
        <v>-160</v>
      </c>
    </row>
    <row r="5" spans="1:29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2.13</v>
      </c>
      <c r="M5" s="74">
        <v>0</v>
      </c>
      <c r="N5" s="73">
        <v>-41</v>
      </c>
      <c r="O5" s="46">
        <v>-211</v>
      </c>
      <c r="P5" s="46">
        <v>-150</v>
      </c>
      <c r="Q5" s="46">
        <v>-110</v>
      </c>
      <c r="R5" s="46">
        <v>0</v>
      </c>
      <c r="S5" s="74">
        <v>0</v>
      </c>
      <c r="U5" s="73">
        <v>2.13</v>
      </c>
      <c r="V5" s="74">
        <v>-514</v>
      </c>
      <c r="W5">
        <v>-41</v>
      </c>
      <c r="X5">
        <v>-211</v>
      </c>
      <c r="Y5">
        <v>-2</v>
      </c>
      <c r="Z5">
        <v>2.13</v>
      </c>
      <c r="AA5">
        <v>-110</v>
      </c>
      <c r="AB5">
        <v>0</v>
      </c>
      <c r="AC5">
        <v>-150</v>
      </c>
    </row>
    <row r="6" spans="1:29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2.34</v>
      </c>
      <c r="M6" s="74">
        <v>0</v>
      </c>
      <c r="N6" s="73">
        <v>-40</v>
      </c>
      <c r="O6" s="46">
        <v>-215</v>
      </c>
      <c r="P6" s="46">
        <v>-175</v>
      </c>
      <c r="Q6" s="46">
        <v>-110</v>
      </c>
      <c r="R6" s="46">
        <v>0</v>
      </c>
      <c r="S6" s="74">
        <v>0</v>
      </c>
      <c r="U6" s="73">
        <v>2.34</v>
      </c>
      <c r="V6" s="74">
        <v>-542</v>
      </c>
      <c r="W6">
        <v>-40</v>
      </c>
      <c r="X6">
        <v>-215</v>
      </c>
      <c r="Y6">
        <v>-2</v>
      </c>
      <c r="Z6">
        <v>2.34</v>
      </c>
      <c r="AA6">
        <v>-110</v>
      </c>
      <c r="AB6">
        <v>0</v>
      </c>
      <c r="AC6">
        <v>-175</v>
      </c>
    </row>
    <row r="7" spans="1:29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4.34</v>
      </c>
      <c r="M7" s="74">
        <v>0</v>
      </c>
      <c r="N7" s="73">
        <v>-49</v>
      </c>
      <c r="O7" s="46">
        <v>-245</v>
      </c>
      <c r="P7" s="46">
        <v>-200</v>
      </c>
      <c r="Q7" s="46">
        <v>-85.7</v>
      </c>
      <c r="R7" s="46">
        <v>0</v>
      </c>
      <c r="S7" s="74">
        <v>0</v>
      </c>
      <c r="U7" s="73">
        <v>4.34</v>
      </c>
      <c r="V7" s="74">
        <v>-581.70000000000005</v>
      </c>
      <c r="W7">
        <v>-49</v>
      </c>
      <c r="X7">
        <v>-245</v>
      </c>
      <c r="Y7">
        <v>-2</v>
      </c>
      <c r="Z7">
        <v>4.34</v>
      </c>
      <c r="AA7">
        <v>-85.7</v>
      </c>
      <c r="AB7">
        <v>0</v>
      </c>
      <c r="AC7">
        <v>-200</v>
      </c>
    </row>
    <row r="8" spans="1:29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4.71</v>
      </c>
      <c r="M8" s="74">
        <v>0</v>
      </c>
      <c r="N8" s="73">
        <v>-98</v>
      </c>
      <c r="O8" s="46">
        <v>-245</v>
      </c>
      <c r="P8" s="46">
        <v>-225</v>
      </c>
      <c r="Q8" s="46">
        <v>-86.7</v>
      </c>
      <c r="R8" s="46">
        <v>0</v>
      </c>
      <c r="S8" s="74">
        <v>0</v>
      </c>
      <c r="U8" s="73">
        <v>4.71</v>
      </c>
      <c r="V8" s="74">
        <v>-656.7</v>
      </c>
      <c r="W8">
        <v>-98</v>
      </c>
      <c r="X8">
        <v>-245</v>
      </c>
      <c r="Y8">
        <v>-2</v>
      </c>
      <c r="Z8">
        <v>4.71</v>
      </c>
      <c r="AA8">
        <v>-86.7</v>
      </c>
      <c r="AB8">
        <v>0</v>
      </c>
      <c r="AC8">
        <v>-225</v>
      </c>
    </row>
    <row r="9" spans="1:29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7.73</v>
      </c>
      <c r="M9" s="74">
        <v>0</v>
      </c>
      <c r="N9" s="73">
        <v>-72</v>
      </c>
      <c r="O9" s="46">
        <v>-257</v>
      </c>
      <c r="P9" s="46">
        <v>-260</v>
      </c>
      <c r="Q9" s="46">
        <v>-88.8</v>
      </c>
      <c r="R9" s="46">
        <v>0</v>
      </c>
      <c r="S9" s="74">
        <v>0</v>
      </c>
      <c r="U9" s="73">
        <v>7.73</v>
      </c>
      <c r="V9" s="74">
        <v>-680.3</v>
      </c>
      <c r="W9">
        <v>-72</v>
      </c>
      <c r="X9">
        <v>-257</v>
      </c>
      <c r="Y9">
        <v>-2.5</v>
      </c>
      <c r="Z9">
        <v>7.73</v>
      </c>
      <c r="AA9">
        <v>-88.8</v>
      </c>
      <c r="AB9">
        <v>0</v>
      </c>
      <c r="AC9">
        <v>-260</v>
      </c>
    </row>
    <row r="10" spans="1:29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7.73</v>
      </c>
      <c r="M10" s="74">
        <v>0</v>
      </c>
      <c r="N10" s="73">
        <v>-72</v>
      </c>
      <c r="O10" s="46">
        <v>-253</v>
      </c>
      <c r="P10" s="46">
        <v>-280</v>
      </c>
      <c r="Q10" s="46">
        <v>-90.8</v>
      </c>
      <c r="R10" s="46">
        <v>0</v>
      </c>
      <c r="S10" s="74">
        <v>0</v>
      </c>
      <c r="U10" s="73">
        <v>7.73</v>
      </c>
      <c r="V10" s="74">
        <v>-698.3</v>
      </c>
      <c r="W10">
        <v>-72</v>
      </c>
      <c r="X10">
        <v>-253</v>
      </c>
      <c r="Y10">
        <v>-2.5</v>
      </c>
      <c r="Z10">
        <v>7.73</v>
      </c>
      <c r="AA10">
        <v>-90.8</v>
      </c>
      <c r="AB10">
        <v>0</v>
      </c>
      <c r="AC10">
        <v>-280</v>
      </c>
    </row>
    <row r="11" spans="1:29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7.73</v>
      </c>
      <c r="M11" s="74">
        <v>0</v>
      </c>
      <c r="N11" s="73">
        <v>-115</v>
      </c>
      <c r="O11" s="46">
        <v>-265</v>
      </c>
      <c r="P11" s="46">
        <v>-255</v>
      </c>
      <c r="Q11" s="46">
        <v>-128.30000000000001</v>
      </c>
      <c r="R11" s="46">
        <v>0</v>
      </c>
      <c r="S11" s="74">
        <v>0</v>
      </c>
      <c r="U11" s="73">
        <v>7.73</v>
      </c>
      <c r="V11" s="74">
        <v>-765.8</v>
      </c>
      <c r="W11">
        <v>-115</v>
      </c>
      <c r="X11">
        <v>-265</v>
      </c>
      <c r="Y11">
        <v>-2.5</v>
      </c>
      <c r="Z11">
        <v>7.73</v>
      </c>
      <c r="AA11">
        <v>-128.30000000000001</v>
      </c>
      <c r="AB11">
        <v>0</v>
      </c>
      <c r="AC11">
        <v>-255</v>
      </c>
    </row>
    <row r="12" spans="1:29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7.73</v>
      </c>
      <c r="M12" s="74">
        <v>0</v>
      </c>
      <c r="N12" s="73">
        <v>-126</v>
      </c>
      <c r="O12" s="46">
        <v>-270</v>
      </c>
      <c r="P12" s="46">
        <v>-280</v>
      </c>
      <c r="Q12" s="46">
        <v>-130.4</v>
      </c>
      <c r="R12" s="46">
        <v>0</v>
      </c>
      <c r="S12" s="74">
        <v>0</v>
      </c>
      <c r="U12" s="73">
        <v>7.73</v>
      </c>
      <c r="V12" s="74">
        <v>-808.9</v>
      </c>
      <c r="W12">
        <v>-126</v>
      </c>
      <c r="X12">
        <v>-270</v>
      </c>
      <c r="Y12">
        <v>-2.5</v>
      </c>
      <c r="Z12">
        <v>7.73</v>
      </c>
      <c r="AA12">
        <v>-130.4</v>
      </c>
      <c r="AB12">
        <v>0</v>
      </c>
      <c r="AC12">
        <v>-280</v>
      </c>
    </row>
    <row r="13" spans="1:29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7.73</v>
      </c>
      <c r="M13" s="74">
        <v>0</v>
      </c>
      <c r="N13" s="73">
        <v>-180</v>
      </c>
      <c r="O13" s="46">
        <v>-295</v>
      </c>
      <c r="P13" s="46">
        <v>-305</v>
      </c>
      <c r="Q13" s="46">
        <v>-133.1</v>
      </c>
      <c r="R13" s="46">
        <v>0</v>
      </c>
      <c r="S13" s="74">
        <v>0</v>
      </c>
      <c r="U13" s="73">
        <v>7.73</v>
      </c>
      <c r="V13" s="74">
        <v>-915.6</v>
      </c>
      <c r="W13">
        <v>-180</v>
      </c>
      <c r="X13">
        <v>-295</v>
      </c>
      <c r="Y13">
        <v>-2.5</v>
      </c>
      <c r="Z13">
        <v>7.73</v>
      </c>
      <c r="AA13">
        <v>-133.1</v>
      </c>
      <c r="AB13">
        <v>0</v>
      </c>
      <c r="AC13">
        <v>-305</v>
      </c>
    </row>
    <row r="14" spans="1:29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7.73</v>
      </c>
      <c r="M14" s="74">
        <v>0</v>
      </c>
      <c r="N14" s="73">
        <v>-176</v>
      </c>
      <c r="O14" s="46">
        <v>-294</v>
      </c>
      <c r="P14" s="46">
        <v>-330</v>
      </c>
      <c r="Q14" s="46">
        <v>-132.80000000000001</v>
      </c>
      <c r="R14" s="46">
        <v>0</v>
      </c>
      <c r="S14" s="74">
        <v>0</v>
      </c>
      <c r="U14" s="73">
        <v>7.73</v>
      </c>
      <c r="V14" s="74">
        <v>-935.3</v>
      </c>
      <c r="W14">
        <v>-176</v>
      </c>
      <c r="X14">
        <v>-294</v>
      </c>
      <c r="Y14">
        <v>-2.5</v>
      </c>
      <c r="Z14">
        <v>7.73</v>
      </c>
      <c r="AA14">
        <v>-132.80000000000001</v>
      </c>
      <c r="AB14">
        <v>0</v>
      </c>
      <c r="AC14">
        <v>-330</v>
      </c>
    </row>
    <row r="15" spans="1:29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7.73</v>
      </c>
      <c r="M15" s="74">
        <v>0</v>
      </c>
      <c r="N15" s="73">
        <v>-92</v>
      </c>
      <c r="O15" s="46">
        <v>-297</v>
      </c>
      <c r="P15" s="46">
        <v>-370</v>
      </c>
      <c r="Q15" s="46">
        <v>-131.4</v>
      </c>
      <c r="R15" s="46">
        <v>0</v>
      </c>
      <c r="S15" s="74">
        <v>0</v>
      </c>
      <c r="U15" s="73">
        <v>7.73</v>
      </c>
      <c r="V15" s="74">
        <v>-892.9</v>
      </c>
      <c r="W15">
        <v>-92</v>
      </c>
      <c r="X15">
        <v>-297</v>
      </c>
      <c r="Y15">
        <v>-2.5</v>
      </c>
      <c r="Z15">
        <v>7.73</v>
      </c>
      <c r="AA15">
        <v>-131.4</v>
      </c>
      <c r="AB15">
        <v>0</v>
      </c>
      <c r="AC15">
        <v>-370</v>
      </c>
    </row>
    <row r="16" spans="1:29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7.73</v>
      </c>
      <c r="M16" s="74">
        <v>0</v>
      </c>
      <c r="N16" s="73">
        <v>-49</v>
      </c>
      <c r="O16" s="46">
        <v>-294</v>
      </c>
      <c r="P16" s="46">
        <v>-280</v>
      </c>
      <c r="Q16" s="46">
        <v>-132.19999999999999</v>
      </c>
      <c r="R16" s="46">
        <v>0</v>
      </c>
      <c r="S16" s="74">
        <v>0</v>
      </c>
      <c r="U16" s="73">
        <v>7.73</v>
      </c>
      <c r="V16" s="74">
        <v>-757.7</v>
      </c>
      <c r="W16">
        <v>-49</v>
      </c>
      <c r="X16">
        <v>-294</v>
      </c>
      <c r="Y16">
        <v>-2.5</v>
      </c>
      <c r="Z16">
        <v>7.73</v>
      </c>
      <c r="AA16">
        <v>-132.19999999999999</v>
      </c>
      <c r="AB16">
        <v>0</v>
      </c>
      <c r="AC16">
        <v>-280</v>
      </c>
    </row>
    <row r="17" spans="7:29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7.73</v>
      </c>
      <c r="M17" s="74">
        <v>0</v>
      </c>
      <c r="N17" s="73">
        <v>-9</v>
      </c>
      <c r="O17" s="46">
        <v>-255</v>
      </c>
      <c r="P17" s="46">
        <v>-215</v>
      </c>
      <c r="Q17" s="46">
        <v>-133.1</v>
      </c>
      <c r="R17" s="46">
        <v>0</v>
      </c>
      <c r="S17" s="74">
        <v>0</v>
      </c>
      <c r="U17" s="73">
        <v>7.73</v>
      </c>
      <c r="V17" s="74">
        <v>-614.6</v>
      </c>
      <c r="W17">
        <v>-9</v>
      </c>
      <c r="X17">
        <v>-255</v>
      </c>
      <c r="Y17">
        <v>-2.5</v>
      </c>
      <c r="Z17">
        <v>7.73</v>
      </c>
      <c r="AA17">
        <v>-133.1</v>
      </c>
      <c r="AB17">
        <v>0</v>
      </c>
      <c r="AC17">
        <v>-215</v>
      </c>
    </row>
    <row r="18" spans="7:29">
      <c r="G18" t="s">
        <v>60</v>
      </c>
      <c r="H18" s="73">
        <v>28.98</v>
      </c>
      <c r="I18" s="46">
        <v>0</v>
      </c>
      <c r="J18" s="46">
        <v>0</v>
      </c>
      <c r="K18" s="46">
        <v>0</v>
      </c>
      <c r="L18" s="46">
        <v>6.76</v>
      </c>
      <c r="M18" s="74">
        <v>0</v>
      </c>
      <c r="N18" s="73">
        <v>0</v>
      </c>
      <c r="O18" s="46">
        <v>-249</v>
      </c>
      <c r="P18" s="46">
        <v>-175</v>
      </c>
      <c r="Q18" s="46">
        <v>-134</v>
      </c>
      <c r="R18" s="46">
        <v>0</v>
      </c>
      <c r="S18" s="74">
        <v>0</v>
      </c>
      <c r="U18" s="73">
        <v>35.74</v>
      </c>
      <c r="V18" s="74">
        <v>-560.5</v>
      </c>
      <c r="W18">
        <v>28.98</v>
      </c>
      <c r="X18">
        <v>-249</v>
      </c>
      <c r="Y18">
        <v>-2.5</v>
      </c>
      <c r="Z18">
        <v>6.76</v>
      </c>
      <c r="AA18">
        <v>-134</v>
      </c>
      <c r="AB18">
        <v>0</v>
      </c>
      <c r="AC18">
        <v>-175</v>
      </c>
    </row>
    <row r="19" spans="7:29">
      <c r="G19" t="s">
        <v>61</v>
      </c>
      <c r="H19" s="73">
        <v>71.48</v>
      </c>
      <c r="I19" s="46">
        <v>0</v>
      </c>
      <c r="J19" s="46">
        <v>0</v>
      </c>
      <c r="K19" s="46">
        <v>0</v>
      </c>
      <c r="L19" s="46">
        <v>5.8</v>
      </c>
      <c r="M19" s="74">
        <v>0</v>
      </c>
      <c r="N19" s="73">
        <v>0</v>
      </c>
      <c r="O19" s="46">
        <v>-271</v>
      </c>
      <c r="P19" s="46">
        <v>-160</v>
      </c>
      <c r="Q19" s="46">
        <v>-138.1</v>
      </c>
      <c r="R19" s="46">
        <v>0</v>
      </c>
      <c r="S19" s="74">
        <v>0</v>
      </c>
      <c r="U19" s="73">
        <v>77.28</v>
      </c>
      <c r="V19" s="74">
        <v>-571.6</v>
      </c>
      <c r="W19">
        <v>71.48</v>
      </c>
      <c r="X19">
        <v>-271</v>
      </c>
      <c r="Y19">
        <v>-2.5</v>
      </c>
      <c r="Z19">
        <v>5.8</v>
      </c>
      <c r="AA19">
        <v>-138.1</v>
      </c>
      <c r="AB19">
        <v>0</v>
      </c>
      <c r="AC19">
        <v>-160</v>
      </c>
    </row>
    <row r="20" spans="7:29">
      <c r="G20" t="s">
        <v>62</v>
      </c>
      <c r="H20" s="73">
        <v>47.33</v>
      </c>
      <c r="I20" s="46">
        <v>0</v>
      </c>
      <c r="J20" s="46">
        <v>0</v>
      </c>
      <c r="K20" s="46">
        <v>0</v>
      </c>
      <c r="L20" s="46">
        <v>5.8</v>
      </c>
      <c r="M20" s="74">
        <v>0.39</v>
      </c>
      <c r="N20" s="73">
        <v>0</v>
      </c>
      <c r="O20" s="46">
        <v>-279</v>
      </c>
      <c r="P20" s="46">
        <v>-185</v>
      </c>
      <c r="Q20" s="46">
        <v>-142.19999999999999</v>
      </c>
      <c r="R20" s="46">
        <v>0</v>
      </c>
      <c r="S20" s="74">
        <v>0</v>
      </c>
      <c r="U20" s="73">
        <v>53.52</v>
      </c>
      <c r="V20" s="74">
        <v>-608.70000000000005</v>
      </c>
      <c r="W20">
        <v>47.33</v>
      </c>
      <c r="X20">
        <v>-279</v>
      </c>
      <c r="Y20">
        <v>-2.5</v>
      </c>
      <c r="Z20">
        <v>5.8</v>
      </c>
      <c r="AA20">
        <v>-142.19999999999999</v>
      </c>
      <c r="AB20">
        <v>0.39</v>
      </c>
      <c r="AC20">
        <v>-185</v>
      </c>
    </row>
    <row r="21" spans="7:29">
      <c r="G21" t="s">
        <v>63</v>
      </c>
      <c r="H21" s="73">
        <v>51.19</v>
      </c>
      <c r="I21" s="46">
        <v>0</v>
      </c>
      <c r="J21" s="46">
        <v>0</v>
      </c>
      <c r="K21" s="46">
        <v>0</v>
      </c>
      <c r="L21" s="46">
        <v>5.8</v>
      </c>
      <c r="M21" s="74">
        <v>0.68</v>
      </c>
      <c r="N21" s="73">
        <v>0</v>
      </c>
      <c r="O21" s="46">
        <v>-211</v>
      </c>
      <c r="P21" s="46">
        <v>-210</v>
      </c>
      <c r="Q21" s="46">
        <v>-142.80000000000001</v>
      </c>
      <c r="R21" s="46">
        <v>0</v>
      </c>
      <c r="S21" s="74">
        <v>0</v>
      </c>
      <c r="U21" s="73">
        <v>57.67</v>
      </c>
      <c r="V21" s="74">
        <v>-566.29999999999995</v>
      </c>
      <c r="W21">
        <v>51.19</v>
      </c>
      <c r="X21">
        <v>-211</v>
      </c>
      <c r="Y21">
        <v>-2.5</v>
      </c>
      <c r="Z21">
        <v>5.8</v>
      </c>
      <c r="AA21">
        <v>-142.80000000000001</v>
      </c>
      <c r="AB21">
        <v>0.68</v>
      </c>
      <c r="AC21">
        <v>-210</v>
      </c>
    </row>
    <row r="22" spans="7:29">
      <c r="G22" t="s">
        <v>64</v>
      </c>
      <c r="H22" s="73">
        <v>6.76</v>
      </c>
      <c r="I22" s="46">
        <v>0</v>
      </c>
      <c r="J22" s="46">
        <v>0</v>
      </c>
      <c r="K22" s="46">
        <v>0</v>
      </c>
      <c r="L22" s="46">
        <v>5.8</v>
      </c>
      <c r="M22" s="74">
        <v>1.35</v>
      </c>
      <c r="N22" s="73">
        <v>0</v>
      </c>
      <c r="O22" s="46">
        <v>-211</v>
      </c>
      <c r="P22" s="46">
        <v>-225</v>
      </c>
      <c r="Q22" s="46">
        <v>-142</v>
      </c>
      <c r="R22" s="46">
        <v>0</v>
      </c>
      <c r="S22" s="74">
        <v>0</v>
      </c>
      <c r="U22" s="73">
        <v>13.91</v>
      </c>
      <c r="V22" s="74">
        <v>-580.5</v>
      </c>
      <c r="W22">
        <v>6.76</v>
      </c>
      <c r="X22">
        <v>-211</v>
      </c>
      <c r="Y22">
        <v>-2.5</v>
      </c>
      <c r="Z22">
        <v>5.8</v>
      </c>
      <c r="AA22">
        <v>-142</v>
      </c>
      <c r="AB22">
        <v>1.35</v>
      </c>
      <c r="AC22">
        <v>-225</v>
      </c>
    </row>
    <row r="23" spans="7:29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5.8</v>
      </c>
      <c r="M23" s="74">
        <v>0</v>
      </c>
      <c r="N23" s="73">
        <v>-130</v>
      </c>
      <c r="O23" s="46">
        <v>-223</v>
      </c>
      <c r="P23" s="46">
        <v>-370</v>
      </c>
      <c r="Q23" s="46">
        <v>-140.6</v>
      </c>
      <c r="R23" s="46">
        <v>0</v>
      </c>
      <c r="S23" s="74">
        <v>0</v>
      </c>
      <c r="U23" s="73">
        <v>5.8</v>
      </c>
      <c r="V23" s="74">
        <v>-866.1</v>
      </c>
      <c r="W23">
        <v>-130</v>
      </c>
      <c r="X23">
        <v>-223</v>
      </c>
      <c r="Y23">
        <v>-2.5</v>
      </c>
      <c r="Z23">
        <v>5.8</v>
      </c>
      <c r="AA23">
        <v>-140.6</v>
      </c>
      <c r="AB23">
        <v>0</v>
      </c>
      <c r="AC23">
        <v>-370</v>
      </c>
    </row>
    <row r="24" spans="7:29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5.8</v>
      </c>
      <c r="M24" s="74">
        <v>0</v>
      </c>
      <c r="N24" s="73">
        <v>-189</v>
      </c>
      <c r="O24" s="46">
        <v>-227</v>
      </c>
      <c r="P24" s="46">
        <v>-400</v>
      </c>
      <c r="Q24" s="46">
        <v>-142.69999999999999</v>
      </c>
      <c r="R24" s="46">
        <v>0</v>
      </c>
      <c r="S24" s="74">
        <v>0</v>
      </c>
      <c r="U24" s="73">
        <v>5.8</v>
      </c>
      <c r="V24" s="74">
        <v>-961.2</v>
      </c>
      <c r="W24">
        <v>-189</v>
      </c>
      <c r="X24">
        <v>-227</v>
      </c>
      <c r="Y24">
        <v>-2.5</v>
      </c>
      <c r="Z24">
        <v>5.8</v>
      </c>
      <c r="AA24">
        <v>-142.69999999999999</v>
      </c>
      <c r="AB24">
        <v>0</v>
      </c>
      <c r="AC24">
        <v>-400</v>
      </c>
    </row>
    <row r="25" spans="7:29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5.8</v>
      </c>
      <c r="M25" s="74">
        <v>0</v>
      </c>
      <c r="N25" s="73">
        <v>-252</v>
      </c>
      <c r="O25" s="46">
        <v>-226</v>
      </c>
      <c r="P25" s="46">
        <v>-440</v>
      </c>
      <c r="Q25" s="46">
        <v>-144.30000000000001</v>
      </c>
      <c r="R25" s="46">
        <v>0</v>
      </c>
      <c r="S25" s="74">
        <v>0</v>
      </c>
      <c r="U25" s="73">
        <v>5.8</v>
      </c>
      <c r="V25" s="74">
        <v>-1064.8</v>
      </c>
      <c r="W25">
        <v>-252</v>
      </c>
      <c r="X25">
        <v>-226</v>
      </c>
      <c r="Y25">
        <v>-2.5</v>
      </c>
      <c r="Z25">
        <v>5.8</v>
      </c>
      <c r="AA25">
        <v>-144.30000000000001</v>
      </c>
      <c r="AB25">
        <v>0</v>
      </c>
      <c r="AC25">
        <v>-440</v>
      </c>
    </row>
    <row r="26" spans="7:29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5.8</v>
      </c>
      <c r="M26" s="74">
        <v>0</v>
      </c>
      <c r="N26" s="73">
        <v>-341</v>
      </c>
      <c r="O26" s="46">
        <v>-230</v>
      </c>
      <c r="P26" s="46">
        <v>-480</v>
      </c>
      <c r="Q26" s="46">
        <v>-151.5</v>
      </c>
      <c r="R26" s="46">
        <v>0</v>
      </c>
      <c r="S26" s="74">
        <v>0</v>
      </c>
      <c r="U26" s="73">
        <v>5.8</v>
      </c>
      <c r="V26" s="74">
        <v>-1205</v>
      </c>
      <c r="W26">
        <v>-341</v>
      </c>
      <c r="X26">
        <v>-230</v>
      </c>
      <c r="Y26">
        <v>-2.5</v>
      </c>
      <c r="Z26">
        <v>5.8</v>
      </c>
      <c r="AA26">
        <v>-151.5</v>
      </c>
      <c r="AB26">
        <v>0</v>
      </c>
      <c r="AC26">
        <v>-480</v>
      </c>
    </row>
    <row r="27" spans="7:29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4.83</v>
      </c>
      <c r="M27" s="74">
        <v>0</v>
      </c>
      <c r="N27" s="73">
        <v>-192</v>
      </c>
      <c r="O27" s="46">
        <v>-180</v>
      </c>
      <c r="P27" s="46">
        <v>-450</v>
      </c>
      <c r="Q27" s="46">
        <v>-130.19999999999999</v>
      </c>
      <c r="R27" s="46">
        <v>0</v>
      </c>
      <c r="S27" s="74">
        <v>0</v>
      </c>
      <c r="U27" s="73">
        <v>4.83</v>
      </c>
      <c r="V27" s="74">
        <v>-954.7</v>
      </c>
      <c r="W27">
        <v>-192</v>
      </c>
      <c r="X27">
        <v>-180</v>
      </c>
      <c r="Y27">
        <v>-2.5</v>
      </c>
      <c r="Z27">
        <v>4.83</v>
      </c>
      <c r="AA27">
        <v>-130.19999999999999</v>
      </c>
      <c r="AB27">
        <v>0</v>
      </c>
      <c r="AC27">
        <v>-450</v>
      </c>
    </row>
    <row r="28" spans="7:29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5.12</v>
      </c>
      <c r="M28" s="74">
        <v>0</v>
      </c>
      <c r="N28" s="73">
        <v>-283</v>
      </c>
      <c r="O28" s="46">
        <v>-190</v>
      </c>
      <c r="P28" s="46">
        <v>-455</v>
      </c>
      <c r="Q28" s="46">
        <v>-132.30000000000001</v>
      </c>
      <c r="R28" s="46">
        <v>0</v>
      </c>
      <c r="S28" s="74">
        <v>0</v>
      </c>
      <c r="U28" s="73">
        <v>5.12</v>
      </c>
      <c r="V28" s="74">
        <v>-1062.8</v>
      </c>
      <c r="W28">
        <v>-283</v>
      </c>
      <c r="X28">
        <v>-190</v>
      </c>
      <c r="Y28">
        <v>-2.5</v>
      </c>
      <c r="Z28">
        <v>5.12</v>
      </c>
      <c r="AA28">
        <v>-132.30000000000001</v>
      </c>
      <c r="AB28">
        <v>0</v>
      </c>
      <c r="AC28">
        <v>-455</v>
      </c>
    </row>
    <row r="29" spans="7:29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4.3499999999999996</v>
      </c>
      <c r="M29" s="74">
        <v>0</v>
      </c>
      <c r="N29" s="73">
        <v>-339</v>
      </c>
      <c r="O29" s="46">
        <v>-187</v>
      </c>
      <c r="P29" s="46">
        <v>-480</v>
      </c>
      <c r="Q29" s="46">
        <v>-139</v>
      </c>
      <c r="R29" s="46">
        <v>0</v>
      </c>
      <c r="S29" s="74">
        <v>0</v>
      </c>
      <c r="U29" s="73">
        <v>4.3499999999999996</v>
      </c>
      <c r="V29" s="74">
        <v>-1147.5</v>
      </c>
      <c r="W29">
        <v>-339</v>
      </c>
      <c r="X29">
        <v>-187</v>
      </c>
      <c r="Y29">
        <v>-2.5</v>
      </c>
      <c r="Z29">
        <v>4.3499999999999996</v>
      </c>
      <c r="AA29">
        <v>-139</v>
      </c>
      <c r="AB29">
        <v>0</v>
      </c>
      <c r="AC29">
        <v>-480</v>
      </c>
    </row>
    <row r="30" spans="7:29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4.3499999999999996</v>
      </c>
      <c r="M30" s="74">
        <v>0</v>
      </c>
      <c r="N30" s="73">
        <v>-351</v>
      </c>
      <c r="O30" s="46">
        <v>-195</v>
      </c>
      <c r="P30" s="46">
        <v>-380</v>
      </c>
      <c r="Q30" s="46">
        <v>-137.80000000000001</v>
      </c>
      <c r="R30" s="46">
        <v>0</v>
      </c>
      <c r="S30" s="74">
        <v>0</v>
      </c>
      <c r="U30" s="73">
        <v>4.3499999999999996</v>
      </c>
      <c r="V30" s="74">
        <v>-1066.3</v>
      </c>
      <c r="W30">
        <v>-351</v>
      </c>
      <c r="X30">
        <v>-195</v>
      </c>
      <c r="Y30">
        <v>-2.5</v>
      </c>
      <c r="Z30">
        <v>4.3499999999999996</v>
      </c>
      <c r="AA30">
        <v>-137.80000000000001</v>
      </c>
      <c r="AB30">
        <v>0</v>
      </c>
      <c r="AC30">
        <v>-380</v>
      </c>
    </row>
    <row r="31" spans="7:29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4.83</v>
      </c>
      <c r="M31" s="74">
        <v>4.6399999999999997</v>
      </c>
      <c r="N31" s="73">
        <v>-299</v>
      </c>
      <c r="O31" s="46">
        <v>-140</v>
      </c>
      <c r="P31" s="46">
        <v>-480</v>
      </c>
      <c r="Q31" s="46">
        <v>-132.80000000000001</v>
      </c>
      <c r="R31" s="46">
        <v>0</v>
      </c>
      <c r="S31" s="74">
        <v>0</v>
      </c>
      <c r="U31" s="73">
        <v>9.4700000000000006</v>
      </c>
      <c r="V31" s="74">
        <v>-1054.3</v>
      </c>
      <c r="W31">
        <v>-299</v>
      </c>
      <c r="X31">
        <v>-140</v>
      </c>
      <c r="Y31">
        <v>-2.5</v>
      </c>
      <c r="Z31">
        <v>4.83</v>
      </c>
      <c r="AA31">
        <v>-132.80000000000001</v>
      </c>
      <c r="AB31">
        <v>4.6399999999999997</v>
      </c>
      <c r="AC31">
        <v>-480</v>
      </c>
    </row>
    <row r="32" spans="7:29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5.41</v>
      </c>
      <c r="M32" s="74">
        <v>0</v>
      </c>
      <c r="N32" s="73">
        <v>-295</v>
      </c>
      <c r="O32" s="46">
        <v>-121</v>
      </c>
      <c r="P32" s="46">
        <v>-475</v>
      </c>
      <c r="Q32" s="46">
        <v>-119.5</v>
      </c>
      <c r="R32" s="46">
        <v>0</v>
      </c>
      <c r="S32" s="74">
        <v>0</v>
      </c>
      <c r="U32" s="73">
        <v>5.41</v>
      </c>
      <c r="V32" s="74">
        <v>-1013</v>
      </c>
      <c r="W32">
        <v>-295</v>
      </c>
      <c r="X32">
        <v>-121</v>
      </c>
      <c r="Y32">
        <v>-2.5</v>
      </c>
      <c r="Z32">
        <v>5.41</v>
      </c>
      <c r="AA32">
        <v>-119.5</v>
      </c>
      <c r="AB32">
        <v>0</v>
      </c>
      <c r="AC32">
        <v>-475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5.8</v>
      </c>
      <c r="M33" s="74">
        <v>0</v>
      </c>
      <c r="N33" s="73">
        <v>-291</v>
      </c>
      <c r="O33" s="46">
        <v>-127</v>
      </c>
      <c r="P33" s="46">
        <v>-445</v>
      </c>
      <c r="Q33" s="46">
        <v>-107</v>
      </c>
      <c r="R33" s="46">
        <v>0</v>
      </c>
      <c r="S33" s="74">
        <v>0</v>
      </c>
      <c r="U33" s="73">
        <v>5.8</v>
      </c>
      <c r="V33" s="74">
        <v>-972.5</v>
      </c>
      <c r="W33">
        <v>-291</v>
      </c>
      <c r="X33">
        <v>-127</v>
      </c>
      <c r="Y33">
        <v>-2.5</v>
      </c>
      <c r="Z33">
        <v>5.8</v>
      </c>
      <c r="AA33">
        <v>-107</v>
      </c>
      <c r="AB33">
        <v>0</v>
      </c>
      <c r="AC33">
        <v>-445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6.38</v>
      </c>
      <c r="M34" s="74">
        <v>0</v>
      </c>
      <c r="N34" s="73">
        <v>-258</v>
      </c>
      <c r="O34" s="46">
        <v>-35</v>
      </c>
      <c r="P34" s="46">
        <v>-445</v>
      </c>
      <c r="Q34" s="46">
        <v>-95</v>
      </c>
      <c r="R34" s="46">
        <v>0</v>
      </c>
      <c r="S34" s="74">
        <v>0</v>
      </c>
      <c r="U34" s="73">
        <v>6.38</v>
      </c>
      <c r="V34" s="74">
        <v>-835.5</v>
      </c>
      <c r="W34">
        <v>-258</v>
      </c>
      <c r="X34">
        <v>-35</v>
      </c>
      <c r="Y34">
        <v>-2.5</v>
      </c>
      <c r="Z34">
        <v>6.38</v>
      </c>
      <c r="AA34">
        <v>-95</v>
      </c>
      <c r="AB34">
        <v>0</v>
      </c>
      <c r="AC34">
        <v>-445</v>
      </c>
    </row>
    <row r="35" spans="7:29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6.28</v>
      </c>
      <c r="M35" s="74">
        <v>0</v>
      </c>
      <c r="N35" s="73">
        <v>-289</v>
      </c>
      <c r="O35" s="46">
        <v>-5</v>
      </c>
      <c r="P35" s="46">
        <v>-435</v>
      </c>
      <c r="Q35" s="46">
        <v>-78.099999999999994</v>
      </c>
      <c r="R35" s="46">
        <v>0</v>
      </c>
      <c r="S35" s="74">
        <v>0</v>
      </c>
      <c r="U35" s="73">
        <v>6.28</v>
      </c>
      <c r="V35" s="74">
        <v>-809.6</v>
      </c>
      <c r="W35">
        <v>-289</v>
      </c>
      <c r="X35">
        <v>-5</v>
      </c>
      <c r="Y35">
        <v>-2.5</v>
      </c>
      <c r="Z35">
        <v>6.28</v>
      </c>
      <c r="AA35">
        <v>-78.099999999999994</v>
      </c>
      <c r="AB35">
        <v>0</v>
      </c>
      <c r="AC35">
        <v>-435</v>
      </c>
    </row>
    <row r="36" spans="7:29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8.2100000000000009</v>
      </c>
      <c r="M36" s="74">
        <v>0</v>
      </c>
      <c r="N36" s="73">
        <v>-283</v>
      </c>
      <c r="O36" s="46">
        <v>-30</v>
      </c>
      <c r="P36" s="46">
        <v>-430</v>
      </c>
      <c r="Q36" s="46">
        <v>-61.7</v>
      </c>
      <c r="R36" s="46">
        <v>0</v>
      </c>
      <c r="S36" s="74">
        <v>0</v>
      </c>
      <c r="U36" s="73">
        <v>8.2100000000000009</v>
      </c>
      <c r="V36" s="74">
        <v>-807.2</v>
      </c>
      <c r="W36">
        <v>-283</v>
      </c>
      <c r="X36">
        <v>-30</v>
      </c>
      <c r="Y36">
        <v>-2.5</v>
      </c>
      <c r="Z36">
        <v>8.2100000000000009</v>
      </c>
      <c r="AA36">
        <v>-61.7</v>
      </c>
      <c r="AB36">
        <v>0</v>
      </c>
      <c r="AC36">
        <v>-430</v>
      </c>
    </row>
    <row r="37" spans="7:29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8.2100000000000009</v>
      </c>
      <c r="M37" s="74">
        <v>0</v>
      </c>
      <c r="N37" s="73">
        <v>-281</v>
      </c>
      <c r="O37" s="46">
        <v>-76</v>
      </c>
      <c r="P37" s="46">
        <v>-430</v>
      </c>
      <c r="Q37" s="46">
        <v>-39.1</v>
      </c>
      <c r="R37" s="46">
        <v>0</v>
      </c>
      <c r="S37" s="74">
        <v>0</v>
      </c>
      <c r="U37" s="73">
        <v>8.2100000000000009</v>
      </c>
      <c r="V37" s="74">
        <v>-828.6</v>
      </c>
      <c r="W37">
        <v>-281</v>
      </c>
      <c r="X37">
        <v>-76</v>
      </c>
      <c r="Y37">
        <v>-2.5</v>
      </c>
      <c r="Z37">
        <v>8.2100000000000009</v>
      </c>
      <c r="AA37">
        <v>-39.1</v>
      </c>
      <c r="AB37">
        <v>0</v>
      </c>
      <c r="AC37">
        <v>-430</v>
      </c>
    </row>
    <row r="38" spans="7:29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9.66</v>
      </c>
      <c r="M38" s="74">
        <v>0</v>
      </c>
      <c r="N38" s="73">
        <v>-300</v>
      </c>
      <c r="O38" s="46">
        <v>-172</v>
      </c>
      <c r="P38" s="46">
        <v>-435</v>
      </c>
      <c r="Q38" s="46">
        <v>-24.8</v>
      </c>
      <c r="R38" s="46">
        <v>0</v>
      </c>
      <c r="S38" s="74">
        <v>0</v>
      </c>
      <c r="U38" s="73">
        <v>9.66</v>
      </c>
      <c r="V38" s="74">
        <v>-934.3</v>
      </c>
      <c r="W38">
        <v>-300</v>
      </c>
      <c r="X38">
        <v>-172</v>
      </c>
      <c r="Y38">
        <v>-2.5</v>
      </c>
      <c r="Z38">
        <v>9.66</v>
      </c>
      <c r="AA38">
        <v>-24.8</v>
      </c>
      <c r="AB38">
        <v>0</v>
      </c>
      <c r="AC38">
        <v>-435</v>
      </c>
    </row>
    <row r="39" spans="7:29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10.63</v>
      </c>
      <c r="M39" s="74">
        <v>0</v>
      </c>
      <c r="N39" s="73">
        <v>-277</v>
      </c>
      <c r="O39" s="46">
        <v>-112</v>
      </c>
      <c r="P39" s="46">
        <v>-335</v>
      </c>
      <c r="Q39" s="46">
        <v>-47</v>
      </c>
      <c r="R39" s="46">
        <v>0</v>
      </c>
      <c r="S39" s="74">
        <v>0</v>
      </c>
      <c r="U39" s="73">
        <v>10.63</v>
      </c>
      <c r="V39" s="74">
        <v>-773.5</v>
      </c>
      <c r="W39">
        <v>-277</v>
      </c>
      <c r="X39">
        <v>-112</v>
      </c>
      <c r="Y39">
        <v>-2.5</v>
      </c>
      <c r="Z39">
        <v>10.63</v>
      </c>
      <c r="AA39">
        <v>-47</v>
      </c>
      <c r="AB39">
        <v>0</v>
      </c>
      <c r="AC39">
        <v>-335</v>
      </c>
    </row>
    <row r="40" spans="7:29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11.59</v>
      </c>
      <c r="M40" s="74">
        <v>0</v>
      </c>
      <c r="N40" s="73">
        <v>-291</v>
      </c>
      <c r="O40" s="46">
        <v>-122</v>
      </c>
      <c r="P40" s="46">
        <v>-295</v>
      </c>
      <c r="Q40" s="46">
        <v>-25</v>
      </c>
      <c r="R40" s="46">
        <v>0</v>
      </c>
      <c r="S40" s="74">
        <v>0</v>
      </c>
      <c r="U40" s="73">
        <v>11.59</v>
      </c>
      <c r="V40" s="74">
        <v>-735.5</v>
      </c>
      <c r="W40">
        <v>-291</v>
      </c>
      <c r="X40">
        <v>-122</v>
      </c>
      <c r="Y40">
        <v>-2.5</v>
      </c>
      <c r="Z40">
        <v>11.59</v>
      </c>
      <c r="AA40">
        <v>-25</v>
      </c>
      <c r="AB40">
        <v>0</v>
      </c>
      <c r="AC40">
        <v>-295</v>
      </c>
    </row>
    <row r="41" spans="7:29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12.36</v>
      </c>
      <c r="M41" s="74">
        <v>0</v>
      </c>
      <c r="N41" s="73">
        <v>-344</v>
      </c>
      <c r="O41" s="46">
        <v>-110</v>
      </c>
      <c r="P41" s="46">
        <v>-270</v>
      </c>
      <c r="Q41" s="46">
        <v>-14</v>
      </c>
      <c r="R41" s="46">
        <v>0</v>
      </c>
      <c r="S41" s="74">
        <v>0</v>
      </c>
      <c r="U41" s="73">
        <v>12.36</v>
      </c>
      <c r="V41" s="74">
        <v>-740</v>
      </c>
      <c r="W41">
        <v>-344</v>
      </c>
      <c r="X41">
        <v>-110</v>
      </c>
      <c r="Y41">
        <v>-2</v>
      </c>
      <c r="Z41">
        <v>12.36</v>
      </c>
      <c r="AA41">
        <v>-14</v>
      </c>
      <c r="AB41">
        <v>0</v>
      </c>
      <c r="AC41">
        <v>-270</v>
      </c>
    </row>
    <row r="42" spans="7:29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12.17</v>
      </c>
      <c r="M42" s="74">
        <v>0</v>
      </c>
      <c r="N42" s="73">
        <v>-353</v>
      </c>
      <c r="O42" s="46">
        <v>-132</v>
      </c>
      <c r="P42" s="46">
        <v>-275</v>
      </c>
      <c r="Q42" s="46">
        <v>0</v>
      </c>
      <c r="R42" s="46">
        <v>0</v>
      </c>
      <c r="S42" s="74">
        <v>0</v>
      </c>
      <c r="U42" s="73">
        <v>12.17</v>
      </c>
      <c r="V42" s="74">
        <v>-762</v>
      </c>
      <c r="W42">
        <v>-353</v>
      </c>
      <c r="X42">
        <v>-132</v>
      </c>
      <c r="Y42">
        <v>-2</v>
      </c>
      <c r="Z42">
        <v>12.17</v>
      </c>
      <c r="AA42">
        <v>0</v>
      </c>
      <c r="AB42">
        <v>0</v>
      </c>
      <c r="AC42">
        <v>-275</v>
      </c>
    </row>
    <row r="43" spans="7:29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12.56</v>
      </c>
      <c r="M43" s="74">
        <v>0</v>
      </c>
      <c r="N43" s="73">
        <v>-343</v>
      </c>
      <c r="O43" s="46">
        <v>-110</v>
      </c>
      <c r="P43" s="46">
        <v>-255</v>
      </c>
      <c r="Q43" s="46">
        <v>0</v>
      </c>
      <c r="R43" s="46">
        <v>0</v>
      </c>
      <c r="S43" s="74">
        <v>0</v>
      </c>
      <c r="U43" s="73">
        <v>12.56</v>
      </c>
      <c r="V43" s="74">
        <v>-710</v>
      </c>
      <c r="W43">
        <v>-343</v>
      </c>
      <c r="X43">
        <v>-110</v>
      </c>
      <c r="Y43">
        <v>-2</v>
      </c>
      <c r="Z43">
        <v>12.56</v>
      </c>
      <c r="AA43">
        <v>0</v>
      </c>
      <c r="AB43">
        <v>0</v>
      </c>
      <c r="AC43">
        <v>-255</v>
      </c>
    </row>
    <row r="44" spans="7:29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12.56</v>
      </c>
      <c r="M44" s="74">
        <v>0</v>
      </c>
      <c r="N44" s="73">
        <v>-358</v>
      </c>
      <c r="O44" s="46">
        <v>-110</v>
      </c>
      <c r="P44" s="46">
        <v>-255</v>
      </c>
      <c r="Q44" s="46">
        <v>0</v>
      </c>
      <c r="R44" s="46">
        <v>0</v>
      </c>
      <c r="S44" s="74">
        <v>0</v>
      </c>
      <c r="U44" s="73">
        <v>12.56</v>
      </c>
      <c r="V44" s="74">
        <v>-725</v>
      </c>
      <c r="W44">
        <v>-358</v>
      </c>
      <c r="X44">
        <v>-110</v>
      </c>
      <c r="Y44">
        <v>-2</v>
      </c>
      <c r="Z44">
        <v>12.56</v>
      </c>
      <c r="AA44">
        <v>0</v>
      </c>
      <c r="AB44">
        <v>0</v>
      </c>
      <c r="AC44">
        <v>-255</v>
      </c>
    </row>
    <row r="45" spans="7:29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12.56</v>
      </c>
      <c r="M45" s="74">
        <v>0</v>
      </c>
      <c r="N45" s="73">
        <v>-354</v>
      </c>
      <c r="O45" s="46">
        <v>-85</v>
      </c>
      <c r="P45" s="46">
        <v>-217</v>
      </c>
      <c r="Q45" s="46">
        <v>0</v>
      </c>
      <c r="R45" s="46">
        <v>0</v>
      </c>
      <c r="S45" s="74">
        <v>0</v>
      </c>
      <c r="U45" s="73">
        <v>12.56</v>
      </c>
      <c r="V45" s="74">
        <v>-658</v>
      </c>
      <c r="W45">
        <v>-354</v>
      </c>
      <c r="X45">
        <v>-85</v>
      </c>
      <c r="Y45">
        <v>-2</v>
      </c>
      <c r="Z45">
        <v>12.56</v>
      </c>
      <c r="AA45">
        <v>0</v>
      </c>
      <c r="AB45">
        <v>0</v>
      </c>
      <c r="AC45">
        <v>-217</v>
      </c>
    </row>
    <row r="46" spans="7:29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13.52</v>
      </c>
      <c r="M46" s="74">
        <v>0</v>
      </c>
      <c r="N46" s="73">
        <v>-359</v>
      </c>
      <c r="O46" s="46">
        <v>-85</v>
      </c>
      <c r="P46" s="46">
        <v>-192</v>
      </c>
      <c r="Q46" s="46">
        <v>0</v>
      </c>
      <c r="R46" s="46">
        <v>0</v>
      </c>
      <c r="S46" s="74">
        <v>0</v>
      </c>
      <c r="U46" s="73">
        <v>13.52</v>
      </c>
      <c r="V46" s="74">
        <v>-638</v>
      </c>
      <c r="W46">
        <v>-359</v>
      </c>
      <c r="X46">
        <v>-85</v>
      </c>
      <c r="Y46">
        <v>-2</v>
      </c>
      <c r="Z46">
        <v>13.52</v>
      </c>
      <c r="AA46">
        <v>0</v>
      </c>
      <c r="AB46">
        <v>0</v>
      </c>
      <c r="AC46">
        <v>-192</v>
      </c>
    </row>
    <row r="47" spans="7:29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13.52</v>
      </c>
      <c r="M47" s="74">
        <v>0</v>
      </c>
      <c r="N47" s="73">
        <v>-353</v>
      </c>
      <c r="O47" s="46">
        <v>-38</v>
      </c>
      <c r="P47" s="46">
        <v>-170</v>
      </c>
      <c r="Q47" s="46">
        <v>0</v>
      </c>
      <c r="R47" s="46">
        <v>0</v>
      </c>
      <c r="S47" s="74">
        <v>0</v>
      </c>
      <c r="U47" s="73">
        <v>13.52</v>
      </c>
      <c r="V47" s="74">
        <v>-563</v>
      </c>
      <c r="W47">
        <v>-353</v>
      </c>
      <c r="X47">
        <v>-38</v>
      </c>
      <c r="Y47">
        <v>-2</v>
      </c>
      <c r="Z47">
        <v>13.52</v>
      </c>
      <c r="AA47">
        <v>0</v>
      </c>
      <c r="AB47">
        <v>0</v>
      </c>
      <c r="AC47">
        <v>-170</v>
      </c>
    </row>
    <row r="48" spans="7:29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12.56</v>
      </c>
      <c r="M48" s="74">
        <v>0</v>
      </c>
      <c r="N48" s="73">
        <v>-334</v>
      </c>
      <c r="O48" s="46">
        <v>-25</v>
      </c>
      <c r="P48" s="46">
        <v>-150</v>
      </c>
      <c r="Q48" s="46">
        <v>0</v>
      </c>
      <c r="R48" s="46">
        <v>0</v>
      </c>
      <c r="S48" s="74">
        <v>0</v>
      </c>
      <c r="U48" s="73">
        <v>12.56</v>
      </c>
      <c r="V48" s="74">
        <v>-511</v>
      </c>
      <c r="W48">
        <v>-334</v>
      </c>
      <c r="X48">
        <v>-25</v>
      </c>
      <c r="Y48">
        <v>-2</v>
      </c>
      <c r="Z48">
        <v>12.56</v>
      </c>
      <c r="AA48">
        <v>0</v>
      </c>
      <c r="AB48">
        <v>0</v>
      </c>
      <c r="AC48">
        <v>-150</v>
      </c>
    </row>
    <row r="49" spans="7:29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13.52</v>
      </c>
      <c r="M49" s="74">
        <v>0</v>
      </c>
      <c r="N49" s="73">
        <v>-233</v>
      </c>
      <c r="O49" s="46">
        <v>0</v>
      </c>
      <c r="P49" s="46">
        <v>-90</v>
      </c>
      <c r="Q49" s="46">
        <v>0</v>
      </c>
      <c r="R49" s="46">
        <v>0</v>
      </c>
      <c r="S49" s="74">
        <v>0</v>
      </c>
      <c r="U49" s="73">
        <v>13.52</v>
      </c>
      <c r="V49" s="74">
        <v>-325</v>
      </c>
      <c r="W49">
        <v>-233</v>
      </c>
      <c r="X49">
        <v>0</v>
      </c>
      <c r="Y49">
        <v>-2</v>
      </c>
      <c r="Z49">
        <v>13.52</v>
      </c>
      <c r="AA49">
        <v>0</v>
      </c>
      <c r="AB49">
        <v>0</v>
      </c>
      <c r="AC49">
        <v>-90</v>
      </c>
    </row>
    <row r="50" spans="7:29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13.52</v>
      </c>
      <c r="M50" s="74">
        <v>0</v>
      </c>
      <c r="N50" s="73">
        <v>-230</v>
      </c>
      <c r="O50" s="46">
        <v>0</v>
      </c>
      <c r="P50" s="46">
        <v>-66</v>
      </c>
      <c r="Q50" s="46">
        <v>0</v>
      </c>
      <c r="R50" s="46">
        <v>0</v>
      </c>
      <c r="S50" s="74">
        <v>0</v>
      </c>
      <c r="U50" s="73">
        <v>13.52</v>
      </c>
      <c r="V50" s="74">
        <v>-298</v>
      </c>
      <c r="W50">
        <v>-230</v>
      </c>
      <c r="X50">
        <v>0</v>
      </c>
      <c r="Y50">
        <v>-2</v>
      </c>
      <c r="Z50">
        <v>13.52</v>
      </c>
      <c r="AA50">
        <v>0</v>
      </c>
      <c r="AB50">
        <v>0</v>
      </c>
      <c r="AC50">
        <v>-66</v>
      </c>
    </row>
    <row r="51" spans="7:29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13.04</v>
      </c>
      <c r="M51" s="74">
        <v>0</v>
      </c>
      <c r="N51" s="73">
        <v>-232</v>
      </c>
      <c r="O51" s="46">
        <v>-14</v>
      </c>
      <c r="P51" s="46">
        <v>-22</v>
      </c>
      <c r="Q51" s="46">
        <v>0</v>
      </c>
      <c r="R51" s="46">
        <v>0</v>
      </c>
      <c r="S51" s="74">
        <v>0</v>
      </c>
      <c r="U51" s="73">
        <v>13.04</v>
      </c>
      <c r="V51" s="74">
        <v>-270</v>
      </c>
      <c r="W51">
        <v>-232</v>
      </c>
      <c r="X51">
        <v>-14</v>
      </c>
      <c r="Y51">
        <v>-2</v>
      </c>
      <c r="Z51">
        <v>13.04</v>
      </c>
      <c r="AA51">
        <v>0</v>
      </c>
      <c r="AB51">
        <v>0</v>
      </c>
      <c r="AC51">
        <v>-22</v>
      </c>
    </row>
    <row r="52" spans="7:29">
      <c r="G52" t="s">
        <v>94</v>
      </c>
      <c r="H52" s="73">
        <v>0</v>
      </c>
      <c r="I52" s="46">
        <v>0</v>
      </c>
      <c r="J52" s="46">
        <v>5.8</v>
      </c>
      <c r="K52" s="46">
        <v>0</v>
      </c>
      <c r="L52" s="46">
        <v>13.04</v>
      </c>
      <c r="M52" s="74">
        <v>0</v>
      </c>
      <c r="N52" s="73">
        <v>-232</v>
      </c>
      <c r="O52" s="46">
        <v>-20</v>
      </c>
      <c r="P52" s="46">
        <v>0</v>
      </c>
      <c r="Q52" s="46">
        <v>0</v>
      </c>
      <c r="R52" s="46">
        <v>0</v>
      </c>
      <c r="S52" s="74">
        <v>0</v>
      </c>
      <c r="U52" s="73">
        <v>18.84</v>
      </c>
      <c r="V52" s="74">
        <v>-254</v>
      </c>
      <c r="W52">
        <v>-232</v>
      </c>
      <c r="X52">
        <v>-20</v>
      </c>
      <c r="Y52">
        <v>-2</v>
      </c>
      <c r="Z52">
        <v>13.04</v>
      </c>
      <c r="AA52">
        <v>0</v>
      </c>
      <c r="AB52">
        <v>0</v>
      </c>
      <c r="AC52">
        <v>5.8</v>
      </c>
    </row>
    <row r="53" spans="7:29">
      <c r="G53" t="s">
        <v>95</v>
      </c>
      <c r="H53" s="73">
        <v>0</v>
      </c>
      <c r="I53" s="46">
        <v>0</v>
      </c>
      <c r="J53" s="46">
        <v>33.81</v>
      </c>
      <c r="K53" s="46">
        <v>0</v>
      </c>
      <c r="L53" s="46">
        <v>14.01</v>
      </c>
      <c r="M53" s="74">
        <v>0</v>
      </c>
      <c r="N53" s="73">
        <v>-299</v>
      </c>
      <c r="O53" s="46">
        <v>-20</v>
      </c>
      <c r="P53" s="46">
        <v>0</v>
      </c>
      <c r="Q53" s="46">
        <v>0</v>
      </c>
      <c r="R53" s="46">
        <v>0</v>
      </c>
      <c r="S53" s="74">
        <v>0</v>
      </c>
      <c r="U53" s="73">
        <v>47.82</v>
      </c>
      <c r="V53" s="74">
        <v>-321</v>
      </c>
      <c r="W53">
        <v>-299</v>
      </c>
      <c r="X53">
        <v>-20</v>
      </c>
      <c r="Y53">
        <v>-2</v>
      </c>
      <c r="Z53">
        <v>14.01</v>
      </c>
      <c r="AA53">
        <v>0</v>
      </c>
      <c r="AB53">
        <v>0</v>
      </c>
      <c r="AC53">
        <v>33.81</v>
      </c>
    </row>
    <row r="54" spans="7:29">
      <c r="G54" t="s">
        <v>96</v>
      </c>
      <c r="H54" s="73">
        <v>0</v>
      </c>
      <c r="I54" s="46">
        <v>0</v>
      </c>
      <c r="J54" s="46">
        <v>33.81</v>
      </c>
      <c r="K54" s="46">
        <v>0</v>
      </c>
      <c r="L54" s="46">
        <v>13.52</v>
      </c>
      <c r="M54" s="74">
        <v>0</v>
      </c>
      <c r="N54" s="73">
        <v>-302</v>
      </c>
      <c r="O54" s="46">
        <v>-20</v>
      </c>
      <c r="P54" s="46">
        <v>0</v>
      </c>
      <c r="Q54" s="46">
        <v>0</v>
      </c>
      <c r="R54" s="46">
        <v>0</v>
      </c>
      <c r="S54" s="74">
        <v>0</v>
      </c>
      <c r="U54" s="73">
        <v>47.33</v>
      </c>
      <c r="V54" s="74">
        <v>-324</v>
      </c>
      <c r="W54">
        <v>-302</v>
      </c>
      <c r="X54">
        <v>-20</v>
      </c>
      <c r="Y54">
        <v>-2</v>
      </c>
      <c r="Z54">
        <v>13.52</v>
      </c>
      <c r="AA54">
        <v>0</v>
      </c>
      <c r="AB54">
        <v>0</v>
      </c>
      <c r="AC54">
        <v>33.81</v>
      </c>
    </row>
    <row r="55" spans="7:29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15.46</v>
      </c>
      <c r="M55" s="74">
        <v>0</v>
      </c>
      <c r="N55" s="73">
        <v>-316</v>
      </c>
      <c r="O55" s="46">
        <v>-63</v>
      </c>
      <c r="P55" s="46">
        <v>-59</v>
      </c>
      <c r="Q55" s="46">
        <v>0</v>
      </c>
      <c r="R55" s="46">
        <v>0</v>
      </c>
      <c r="S55" s="74">
        <v>0</v>
      </c>
      <c r="U55" s="73">
        <v>15.46</v>
      </c>
      <c r="V55" s="74">
        <v>-440</v>
      </c>
      <c r="W55">
        <v>-316</v>
      </c>
      <c r="X55">
        <v>-63</v>
      </c>
      <c r="Y55">
        <v>-2</v>
      </c>
      <c r="Z55">
        <v>15.46</v>
      </c>
      <c r="AA55">
        <v>0</v>
      </c>
      <c r="AB55">
        <v>0</v>
      </c>
      <c r="AC55">
        <v>-59</v>
      </c>
    </row>
    <row r="56" spans="7:29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14.49</v>
      </c>
      <c r="M56" s="74">
        <v>0</v>
      </c>
      <c r="N56" s="73">
        <v>-324</v>
      </c>
      <c r="O56" s="46">
        <v>-28</v>
      </c>
      <c r="P56" s="46">
        <v>-54</v>
      </c>
      <c r="Q56" s="46">
        <v>0</v>
      </c>
      <c r="R56" s="46">
        <v>0</v>
      </c>
      <c r="S56" s="74">
        <v>0</v>
      </c>
      <c r="U56" s="73">
        <v>14.49</v>
      </c>
      <c r="V56" s="74">
        <v>-408</v>
      </c>
      <c r="W56">
        <v>-324</v>
      </c>
      <c r="X56">
        <v>-28</v>
      </c>
      <c r="Y56">
        <v>-2</v>
      </c>
      <c r="Z56">
        <v>14.49</v>
      </c>
      <c r="AA56">
        <v>0</v>
      </c>
      <c r="AB56">
        <v>0</v>
      </c>
      <c r="AC56">
        <v>-54</v>
      </c>
    </row>
    <row r="57" spans="7:29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15.46</v>
      </c>
      <c r="M57" s="74">
        <v>0</v>
      </c>
      <c r="N57" s="73">
        <v>-378</v>
      </c>
      <c r="O57" s="46">
        <v>-20</v>
      </c>
      <c r="P57" s="46">
        <v>-27</v>
      </c>
      <c r="Q57" s="46">
        <v>0</v>
      </c>
      <c r="R57" s="46">
        <v>0</v>
      </c>
      <c r="S57" s="74">
        <v>0</v>
      </c>
      <c r="U57" s="73">
        <v>15.46</v>
      </c>
      <c r="V57" s="74">
        <v>-427</v>
      </c>
      <c r="W57">
        <v>-378</v>
      </c>
      <c r="X57">
        <v>-20</v>
      </c>
      <c r="Y57">
        <v>-2</v>
      </c>
      <c r="Z57">
        <v>15.46</v>
      </c>
      <c r="AA57">
        <v>0</v>
      </c>
      <c r="AB57">
        <v>0</v>
      </c>
      <c r="AC57">
        <v>-27</v>
      </c>
    </row>
    <row r="58" spans="7:29">
      <c r="G58" t="s">
        <v>100</v>
      </c>
      <c r="H58" s="73">
        <v>0</v>
      </c>
      <c r="I58" s="46">
        <v>0</v>
      </c>
      <c r="J58" s="46">
        <v>21.25</v>
      </c>
      <c r="K58" s="46">
        <v>0</v>
      </c>
      <c r="L58" s="46">
        <v>15.94</v>
      </c>
      <c r="M58" s="74">
        <v>0</v>
      </c>
      <c r="N58" s="73">
        <v>-397</v>
      </c>
      <c r="O58" s="46">
        <v>-30</v>
      </c>
      <c r="P58" s="46">
        <v>0</v>
      </c>
      <c r="Q58" s="46">
        <v>0</v>
      </c>
      <c r="R58" s="46">
        <v>0</v>
      </c>
      <c r="S58" s="74">
        <v>0</v>
      </c>
      <c r="U58" s="73">
        <v>37.19</v>
      </c>
      <c r="V58" s="74">
        <v>-429</v>
      </c>
      <c r="W58">
        <v>-397</v>
      </c>
      <c r="X58">
        <v>-30</v>
      </c>
      <c r="Y58">
        <v>-2</v>
      </c>
      <c r="Z58">
        <v>15.94</v>
      </c>
      <c r="AA58">
        <v>0</v>
      </c>
      <c r="AB58">
        <v>0</v>
      </c>
      <c r="AC58">
        <v>21.25</v>
      </c>
    </row>
    <row r="59" spans="7:29">
      <c r="G59" t="s">
        <v>101</v>
      </c>
      <c r="H59" s="73">
        <v>0</v>
      </c>
      <c r="I59" s="46">
        <v>9.66</v>
      </c>
      <c r="J59" s="46">
        <v>0</v>
      </c>
      <c r="K59" s="46">
        <v>0</v>
      </c>
      <c r="L59" s="46">
        <v>16.420000000000002</v>
      </c>
      <c r="M59" s="74">
        <v>0</v>
      </c>
      <c r="N59" s="73">
        <v>-293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26.08</v>
      </c>
      <c r="V59" s="74">
        <v>-295</v>
      </c>
      <c r="W59">
        <v>-293</v>
      </c>
      <c r="X59">
        <v>9.66</v>
      </c>
      <c r="Y59">
        <v>-2</v>
      </c>
      <c r="Z59">
        <v>16.420000000000002</v>
      </c>
      <c r="AA59">
        <v>0</v>
      </c>
      <c r="AB59">
        <v>0</v>
      </c>
      <c r="AC59">
        <v>0</v>
      </c>
    </row>
    <row r="60" spans="7:29">
      <c r="G60" t="s">
        <v>102</v>
      </c>
      <c r="H60" s="73">
        <v>0</v>
      </c>
      <c r="I60" s="46">
        <v>28.98</v>
      </c>
      <c r="J60" s="46">
        <v>0</v>
      </c>
      <c r="K60" s="46">
        <v>0</v>
      </c>
      <c r="L60" s="46">
        <v>16.420000000000002</v>
      </c>
      <c r="M60" s="74">
        <v>0</v>
      </c>
      <c r="N60" s="73">
        <v>-270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45.4</v>
      </c>
      <c r="V60" s="74">
        <v>-272</v>
      </c>
      <c r="W60">
        <v>-270</v>
      </c>
      <c r="X60">
        <v>28.98</v>
      </c>
      <c r="Y60">
        <v>-2</v>
      </c>
      <c r="Z60">
        <v>16.420000000000002</v>
      </c>
      <c r="AA60">
        <v>0</v>
      </c>
      <c r="AB60">
        <v>0</v>
      </c>
      <c r="AC60">
        <v>0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16.420000000000002</v>
      </c>
      <c r="M61" s="74">
        <v>0</v>
      </c>
      <c r="N61" s="73">
        <v>-273</v>
      </c>
      <c r="O61" s="46">
        <v>0</v>
      </c>
      <c r="P61" s="46">
        <v>-39</v>
      </c>
      <c r="Q61" s="46">
        <v>0</v>
      </c>
      <c r="R61" s="46">
        <v>0</v>
      </c>
      <c r="S61" s="74">
        <v>0</v>
      </c>
      <c r="U61" s="73">
        <v>16.420000000000002</v>
      </c>
      <c r="V61" s="74">
        <v>-314</v>
      </c>
      <c r="W61">
        <v>-273</v>
      </c>
      <c r="X61">
        <v>0</v>
      </c>
      <c r="Y61">
        <v>-2</v>
      </c>
      <c r="Z61">
        <v>16.420000000000002</v>
      </c>
      <c r="AA61">
        <v>0</v>
      </c>
      <c r="AB61">
        <v>0</v>
      </c>
      <c r="AC61">
        <v>-39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16.91</v>
      </c>
      <c r="M62" s="74">
        <v>0</v>
      </c>
      <c r="N62" s="73">
        <v>-252</v>
      </c>
      <c r="O62" s="46">
        <v>0</v>
      </c>
      <c r="P62" s="46">
        <v>-42</v>
      </c>
      <c r="Q62" s="46">
        <v>0</v>
      </c>
      <c r="R62" s="46">
        <v>0</v>
      </c>
      <c r="S62" s="74">
        <v>0</v>
      </c>
      <c r="U62" s="73">
        <v>16.899999999999999</v>
      </c>
      <c r="V62" s="74">
        <v>-296</v>
      </c>
      <c r="W62">
        <v>-252</v>
      </c>
      <c r="X62">
        <v>0</v>
      </c>
      <c r="Y62">
        <v>-2</v>
      </c>
      <c r="Z62">
        <v>16.91</v>
      </c>
      <c r="AA62">
        <v>0</v>
      </c>
      <c r="AB62">
        <v>0</v>
      </c>
      <c r="AC62">
        <v>-42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7.73</v>
      </c>
      <c r="M63" s="74">
        <v>0</v>
      </c>
      <c r="N63" s="73">
        <v>-277</v>
      </c>
      <c r="O63" s="46">
        <v>-20</v>
      </c>
      <c r="P63" s="46">
        <v>-368</v>
      </c>
      <c r="Q63" s="46">
        <v>0</v>
      </c>
      <c r="R63" s="46">
        <v>0</v>
      </c>
      <c r="S63" s="74">
        <v>0</v>
      </c>
      <c r="U63" s="73">
        <v>7.73</v>
      </c>
      <c r="V63" s="74">
        <v>-667</v>
      </c>
      <c r="W63">
        <v>-277</v>
      </c>
      <c r="X63">
        <v>-20</v>
      </c>
      <c r="Y63">
        <v>-2</v>
      </c>
      <c r="Z63">
        <v>7.73</v>
      </c>
      <c r="AA63">
        <v>0</v>
      </c>
      <c r="AB63">
        <v>0</v>
      </c>
      <c r="AC63">
        <v>-368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7.73</v>
      </c>
      <c r="M64" s="74">
        <v>0</v>
      </c>
      <c r="N64" s="73">
        <v>-270</v>
      </c>
      <c r="O64" s="46">
        <v>-20</v>
      </c>
      <c r="P64" s="46">
        <v>-431</v>
      </c>
      <c r="Q64" s="46">
        <v>0</v>
      </c>
      <c r="R64" s="46">
        <v>0</v>
      </c>
      <c r="S64" s="74">
        <v>0</v>
      </c>
      <c r="U64" s="73">
        <v>7.73</v>
      </c>
      <c r="V64" s="74">
        <v>-723</v>
      </c>
      <c r="W64">
        <v>-270</v>
      </c>
      <c r="X64">
        <v>-20</v>
      </c>
      <c r="Y64">
        <v>-2</v>
      </c>
      <c r="Z64">
        <v>7.73</v>
      </c>
      <c r="AA64">
        <v>0</v>
      </c>
      <c r="AB64">
        <v>0</v>
      </c>
      <c r="AC64">
        <v>-431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9.66</v>
      </c>
      <c r="M65" s="74">
        <v>0</v>
      </c>
      <c r="N65" s="73">
        <v>-269</v>
      </c>
      <c r="O65" s="46">
        <v>-230</v>
      </c>
      <c r="P65" s="46">
        <v>-430</v>
      </c>
      <c r="Q65" s="46">
        <v>0</v>
      </c>
      <c r="R65" s="46">
        <v>0</v>
      </c>
      <c r="S65" s="74">
        <v>0</v>
      </c>
      <c r="U65" s="73">
        <v>9.66</v>
      </c>
      <c r="V65" s="74">
        <v>-931</v>
      </c>
      <c r="W65">
        <v>-269</v>
      </c>
      <c r="X65">
        <v>-230</v>
      </c>
      <c r="Y65">
        <v>-2</v>
      </c>
      <c r="Z65">
        <v>9.66</v>
      </c>
      <c r="AA65">
        <v>0</v>
      </c>
      <c r="AB65">
        <v>0</v>
      </c>
      <c r="AC65">
        <v>-430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9.66</v>
      </c>
      <c r="M66" s="74">
        <v>4.83</v>
      </c>
      <c r="N66" s="73">
        <v>-219</v>
      </c>
      <c r="O66" s="46">
        <v>-210</v>
      </c>
      <c r="P66" s="46">
        <v>-330</v>
      </c>
      <c r="Q66" s="46">
        <v>0</v>
      </c>
      <c r="R66" s="46">
        <v>0</v>
      </c>
      <c r="S66" s="74">
        <v>0</v>
      </c>
      <c r="U66" s="73">
        <v>14.49</v>
      </c>
      <c r="V66" s="74">
        <v>-761</v>
      </c>
      <c r="W66">
        <v>-219</v>
      </c>
      <c r="X66">
        <v>-210</v>
      </c>
      <c r="Y66">
        <v>-2</v>
      </c>
      <c r="Z66">
        <v>9.66</v>
      </c>
      <c r="AA66">
        <v>0</v>
      </c>
      <c r="AB66">
        <v>4.83</v>
      </c>
      <c r="AC66">
        <v>-330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7.87</v>
      </c>
      <c r="M67" s="74">
        <v>2.83</v>
      </c>
      <c r="N67" s="73">
        <v>-454</v>
      </c>
      <c r="O67" s="46">
        <v>-300</v>
      </c>
      <c r="P67" s="46">
        <v>-405</v>
      </c>
      <c r="Q67" s="46">
        <v>0</v>
      </c>
      <c r="R67" s="46">
        <v>0</v>
      </c>
      <c r="S67" s="74">
        <v>0</v>
      </c>
      <c r="U67" s="73">
        <v>10.7</v>
      </c>
      <c r="V67" s="74">
        <v>-1161</v>
      </c>
      <c r="W67">
        <v>-454</v>
      </c>
      <c r="X67">
        <v>-300</v>
      </c>
      <c r="Y67">
        <v>-2</v>
      </c>
      <c r="Z67">
        <v>7.87</v>
      </c>
      <c r="AA67">
        <v>0</v>
      </c>
      <c r="AB67">
        <v>2.83</v>
      </c>
      <c r="AC67">
        <v>-405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7.38</v>
      </c>
      <c r="M68" s="74">
        <v>2.88</v>
      </c>
      <c r="N68" s="73">
        <v>-485</v>
      </c>
      <c r="O68" s="46">
        <v>-300</v>
      </c>
      <c r="P68" s="46">
        <v>-454</v>
      </c>
      <c r="Q68" s="46">
        <v>0</v>
      </c>
      <c r="R68" s="46">
        <v>0</v>
      </c>
      <c r="S68" s="74">
        <v>0</v>
      </c>
      <c r="U68" s="73">
        <v>10.26</v>
      </c>
      <c r="V68" s="74">
        <v>-1241</v>
      </c>
      <c r="W68">
        <v>-485</v>
      </c>
      <c r="X68">
        <v>-300</v>
      </c>
      <c r="Y68">
        <v>-2</v>
      </c>
      <c r="Z68">
        <v>7.38</v>
      </c>
      <c r="AA68">
        <v>0</v>
      </c>
      <c r="AB68">
        <v>2.88</v>
      </c>
      <c r="AC68">
        <v>-454</v>
      </c>
    </row>
    <row r="69" spans="7:29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8.35</v>
      </c>
      <c r="M69" s="74">
        <v>0</v>
      </c>
      <c r="N69" s="73">
        <v>-645</v>
      </c>
      <c r="O69" s="46">
        <v>-440</v>
      </c>
      <c r="P69" s="46">
        <v>-616</v>
      </c>
      <c r="Q69" s="46">
        <v>0</v>
      </c>
      <c r="R69" s="46">
        <v>0</v>
      </c>
      <c r="S69" s="74">
        <v>0</v>
      </c>
      <c r="U69" s="73">
        <v>8.35</v>
      </c>
      <c r="V69" s="74">
        <v>-1703</v>
      </c>
      <c r="W69">
        <v>-645</v>
      </c>
      <c r="X69">
        <v>-440</v>
      </c>
      <c r="Y69">
        <v>-2</v>
      </c>
      <c r="Z69">
        <v>8.35</v>
      </c>
      <c r="AA69">
        <v>0</v>
      </c>
      <c r="AB69">
        <v>0</v>
      </c>
      <c r="AC69">
        <v>-616</v>
      </c>
    </row>
    <row r="70" spans="7:29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6.91</v>
      </c>
      <c r="M70" s="74">
        <v>0</v>
      </c>
      <c r="N70" s="73">
        <v>-601</v>
      </c>
      <c r="O70" s="46">
        <v>-430</v>
      </c>
      <c r="P70" s="46">
        <v>-603</v>
      </c>
      <c r="Q70" s="46">
        <v>0</v>
      </c>
      <c r="R70" s="46">
        <v>0</v>
      </c>
      <c r="S70" s="74">
        <v>0</v>
      </c>
      <c r="U70" s="73">
        <v>6.91</v>
      </c>
      <c r="V70" s="74">
        <v>-1636</v>
      </c>
      <c r="W70">
        <v>-601</v>
      </c>
      <c r="X70">
        <v>-430</v>
      </c>
      <c r="Y70">
        <v>-2</v>
      </c>
      <c r="Z70">
        <v>6.91</v>
      </c>
      <c r="AA70">
        <v>0</v>
      </c>
      <c r="AB70">
        <v>0</v>
      </c>
      <c r="AC70">
        <v>-603</v>
      </c>
    </row>
    <row r="71" spans="7:29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7.43</v>
      </c>
      <c r="M71" s="74">
        <v>0</v>
      </c>
      <c r="N71" s="73">
        <v>-553</v>
      </c>
      <c r="O71" s="46">
        <v>-280</v>
      </c>
      <c r="P71" s="46">
        <v>-485</v>
      </c>
      <c r="Q71" s="46">
        <v>0</v>
      </c>
      <c r="R71" s="46">
        <v>0</v>
      </c>
      <c r="S71" s="74">
        <v>0</v>
      </c>
      <c r="U71" s="73">
        <v>7.43</v>
      </c>
      <c r="V71" s="74">
        <v>-1320</v>
      </c>
      <c r="W71">
        <v>-553</v>
      </c>
      <c r="X71">
        <v>-280</v>
      </c>
      <c r="Y71">
        <v>-2</v>
      </c>
      <c r="Z71">
        <v>7.43</v>
      </c>
      <c r="AA71">
        <v>0</v>
      </c>
      <c r="AB71">
        <v>0</v>
      </c>
      <c r="AC71">
        <v>-485</v>
      </c>
    </row>
    <row r="72" spans="7:29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6.66</v>
      </c>
      <c r="M72" s="74">
        <v>0</v>
      </c>
      <c r="N72" s="73">
        <v>-497</v>
      </c>
      <c r="O72" s="46">
        <v>-230</v>
      </c>
      <c r="P72" s="46">
        <v>-423</v>
      </c>
      <c r="Q72" s="46">
        <v>0</v>
      </c>
      <c r="R72" s="46">
        <v>0</v>
      </c>
      <c r="S72" s="74">
        <v>0</v>
      </c>
      <c r="U72" s="73">
        <v>6.66</v>
      </c>
      <c r="V72" s="74">
        <v>-1152</v>
      </c>
      <c r="W72">
        <v>-497</v>
      </c>
      <c r="X72">
        <v>-230</v>
      </c>
      <c r="Y72">
        <v>-2</v>
      </c>
      <c r="Z72">
        <v>6.66</v>
      </c>
      <c r="AA72">
        <v>0</v>
      </c>
      <c r="AB72">
        <v>0</v>
      </c>
      <c r="AC72">
        <v>-423</v>
      </c>
    </row>
    <row r="73" spans="7:29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5.99</v>
      </c>
      <c r="M73" s="74">
        <v>0</v>
      </c>
      <c r="N73" s="73">
        <v>-322</v>
      </c>
      <c r="O73" s="46">
        <v>-160</v>
      </c>
      <c r="P73" s="46">
        <v>-328</v>
      </c>
      <c r="Q73" s="46">
        <v>0</v>
      </c>
      <c r="R73" s="46">
        <v>0</v>
      </c>
      <c r="S73" s="74">
        <v>0</v>
      </c>
      <c r="U73" s="73">
        <v>5.99</v>
      </c>
      <c r="V73" s="74">
        <v>-812</v>
      </c>
      <c r="W73">
        <v>-322</v>
      </c>
      <c r="X73">
        <v>-160</v>
      </c>
      <c r="Y73">
        <v>-2</v>
      </c>
      <c r="Z73">
        <v>5.99</v>
      </c>
      <c r="AA73">
        <v>0</v>
      </c>
      <c r="AB73">
        <v>0</v>
      </c>
      <c r="AC73">
        <v>-328</v>
      </c>
    </row>
    <row r="74" spans="7:29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4.6399999999999997</v>
      </c>
      <c r="M74" s="74">
        <v>0</v>
      </c>
      <c r="N74" s="73">
        <v>-255</v>
      </c>
      <c r="O74" s="46">
        <v>-116</v>
      </c>
      <c r="P74" s="46">
        <v>-332</v>
      </c>
      <c r="Q74" s="46">
        <v>0</v>
      </c>
      <c r="R74" s="46">
        <v>0</v>
      </c>
      <c r="S74" s="74">
        <v>0</v>
      </c>
      <c r="U74" s="73">
        <v>4.6399999999999997</v>
      </c>
      <c r="V74" s="74">
        <v>-705</v>
      </c>
      <c r="W74">
        <v>-255</v>
      </c>
      <c r="X74">
        <v>-116</v>
      </c>
      <c r="Y74">
        <v>-2</v>
      </c>
      <c r="Z74">
        <v>4.6399999999999997</v>
      </c>
      <c r="AA74">
        <v>0</v>
      </c>
      <c r="AB74">
        <v>0</v>
      </c>
      <c r="AC74">
        <v>-332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4.83</v>
      </c>
      <c r="M75" s="74">
        <v>0</v>
      </c>
      <c r="N75" s="73">
        <v>-204</v>
      </c>
      <c r="O75" s="46">
        <v>-237</v>
      </c>
      <c r="P75" s="46">
        <v>-384</v>
      </c>
      <c r="Q75" s="46">
        <v>-36</v>
      </c>
      <c r="R75" s="46">
        <v>0</v>
      </c>
      <c r="S75" s="74">
        <v>0</v>
      </c>
      <c r="U75" s="73">
        <v>4.83</v>
      </c>
      <c r="V75" s="74">
        <v>-863</v>
      </c>
      <c r="W75">
        <v>-204</v>
      </c>
      <c r="X75">
        <v>-237</v>
      </c>
      <c r="Y75">
        <v>-2</v>
      </c>
      <c r="Z75">
        <v>4.83</v>
      </c>
      <c r="AA75">
        <v>-36</v>
      </c>
      <c r="AB75">
        <v>0</v>
      </c>
      <c r="AC75">
        <v>-384</v>
      </c>
    </row>
    <row r="76" spans="7:29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4.83</v>
      </c>
      <c r="M76" s="74">
        <v>0.28999999999999998</v>
      </c>
      <c r="N76" s="73">
        <v>-224</v>
      </c>
      <c r="O76" s="46">
        <v>-217</v>
      </c>
      <c r="P76" s="46">
        <v>-513</v>
      </c>
      <c r="Q76" s="46">
        <v>-55</v>
      </c>
      <c r="R76" s="46">
        <v>0</v>
      </c>
      <c r="S76" s="74">
        <v>0</v>
      </c>
      <c r="U76" s="73">
        <v>5.12</v>
      </c>
      <c r="V76" s="74">
        <v>-1011</v>
      </c>
      <c r="W76">
        <v>-224</v>
      </c>
      <c r="X76">
        <v>-217</v>
      </c>
      <c r="Y76">
        <v>-2</v>
      </c>
      <c r="Z76">
        <v>4.83</v>
      </c>
      <c r="AA76">
        <v>-55</v>
      </c>
      <c r="AB76">
        <v>0.28999999999999998</v>
      </c>
      <c r="AC76">
        <v>-513</v>
      </c>
    </row>
    <row r="77" spans="7:29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4.83</v>
      </c>
      <c r="M77" s="74">
        <v>0</v>
      </c>
      <c r="N77" s="73">
        <v>-38</v>
      </c>
      <c r="O77" s="46">
        <v>-275</v>
      </c>
      <c r="P77" s="46">
        <v>-482</v>
      </c>
      <c r="Q77" s="46">
        <v>-64</v>
      </c>
      <c r="R77" s="46">
        <v>0</v>
      </c>
      <c r="S77" s="74">
        <v>0</v>
      </c>
      <c r="U77" s="73">
        <v>4.83</v>
      </c>
      <c r="V77" s="74">
        <v>-861</v>
      </c>
      <c r="W77">
        <v>-38</v>
      </c>
      <c r="X77">
        <v>-275</v>
      </c>
      <c r="Y77">
        <v>-2</v>
      </c>
      <c r="Z77">
        <v>4.83</v>
      </c>
      <c r="AA77">
        <v>-64</v>
      </c>
      <c r="AB77">
        <v>0</v>
      </c>
      <c r="AC77">
        <v>-482</v>
      </c>
    </row>
    <row r="78" spans="7:29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4.83</v>
      </c>
      <c r="M78" s="74">
        <v>1.64</v>
      </c>
      <c r="N78" s="73">
        <v>0</v>
      </c>
      <c r="O78" s="46">
        <v>-262</v>
      </c>
      <c r="P78" s="46">
        <v>-483</v>
      </c>
      <c r="Q78" s="46">
        <v>-78</v>
      </c>
      <c r="R78" s="46">
        <v>0</v>
      </c>
      <c r="S78" s="74">
        <v>0</v>
      </c>
      <c r="U78" s="73">
        <v>6.47</v>
      </c>
      <c r="V78" s="74">
        <v>-825</v>
      </c>
      <c r="W78">
        <v>0</v>
      </c>
      <c r="X78">
        <v>-262</v>
      </c>
      <c r="Y78">
        <v>-2</v>
      </c>
      <c r="Z78">
        <v>4.83</v>
      </c>
      <c r="AA78">
        <v>-78</v>
      </c>
      <c r="AB78">
        <v>1.64</v>
      </c>
      <c r="AC78">
        <v>-483</v>
      </c>
    </row>
    <row r="79" spans="7:29">
      <c r="G79" t="s">
        <v>121</v>
      </c>
      <c r="H79" s="73">
        <v>91.85</v>
      </c>
      <c r="I79" s="46">
        <v>0</v>
      </c>
      <c r="J79" s="46">
        <v>0</v>
      </c>
      <c r="K79" s="46">
        <v>0</v>
      </c>
      <c r="L79" s="46">
        <v>3.5</v>
      </c>
      <c r="M79" s="74">
        <v>0.17</v>
      </c>
      <c r="N79" s="73">
        <v>0</v>
      </c>
      <c r="O79" s="46">
        <v>-97</v>
      </c>
      <c r="P79" s="46">
        <v>-480</v>
      </c>
      <c r="Q79" s="46">
        <v>-85</v>
      </c>
      <c r="R79" s="46">
        <v>0</v>
      </c>
      <c r="S79" s="74">
        <v>0</v>
      </c>
      <c r="U79" s="73">
        <v>95.52</v>
      </c>
      <c r="V79" s="74">
        <v>-664</v>
      </c>
      <c r="W79">
        <v>91.85</v>
      </c>
      <c r="X79">
        <v>-97</v>
      </c>
      <c r="Y79">
        <v>-2</v>
      </c>
      <c r="Z79">
        <v>3.5</v>
      </c>
      <c r="AA79">
        <v>-85</v>
      </c>
      <c r="AB79">
        <v>0.17</v>
      </c>
      <c r="AC79">
        <v>-480</v>
      </c>
    </row>
    <row r="80" spans="7:29">
      <c r="G80" t="s">
        <v>122</v>
      </c>
      <c r="H80" s="73">
        <v>67.849999999999994</v>
      </c>
      <c r="I80" s="46">
        <v>0</v>
      </c>
      <c r="J80" s="46">
        <v>0</v>
      </c>
      <c r="K80" s="46">
        <v>0</v>
      </c>
      <c r="L80" s="46">
        <v>2.2799999999999998</v>
      </c>
      <c r="M80" s="74">
        <v>0.63</v>
      </c>
      <c r="N80" s="73">
        <v>0</v>
      </c>
      <c r="O80" s="46">
        <v>-95</v>
      </c>
      <c r="P80" s="46">
        <v>-314</v>
      </c>
      <c r="Q80" s="46">
        <v>-91</v>
      </c>
      <c r="R80" s="46">
        <v>0</v>
      </c>
      <c r="S80" s="74">
        <v>0</v>
      </c>
      <c r="U80" s="73">
        <v>70.760000000000005</v>
      </c>
      <c r="V80" s="74">
        <v>-502</v>
      </c>
      <c r="W80">
        <v>67.849999999999994</v>
      </c>
      <c r="X80">
        <v>-95</v>
      </c>
      <c r="Y80">
        <v>-2</v>
      </c>
      <c r="Z80">
        <v>2.2799999999999998</v>
      </c>
      <c r="AA80">
        <v>-91</v>
      </c>
      <c r="AB80">
        <v>0.63</v>
      </c>
      <c r="AC80">
        <v>-314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1.49</v>
      </c>
      <c r="M81" s="74">
        <v>0.48</v>
      </c>
      <c r="N81" s="73">
        <v>-94</v>
      </c>
      <c r="O81" s="46">
        <v>-190</v>
      </c>
      <c r="P81" s="46">
        <v>-298</v>
      </c>
      <c r="Q81" s="46">
        <v>-98</v>
      </c>
      <c r="R81" s="46">
        <v>0</v>
      </c>
      <c r="S81" s="74">
        <v>0</v>
      </c>
      <c r="U81" s="73">
        <v>1.97</v>
      </c>
      <c r="V81" s="74">
        <v>-682</v>
      </c>
      <c r="W81">
        <v>-94</v>
      </c>
      <c r="X81">
        <v>-190</v>
      </c>
      <c r="Y81">
        <v>-2</v>
      </c>
      <c r="Z81">
        <v>1.49</v>
      </c>
      <c r="AA81">
        <v>-98</v>
      </c>
      <c r="AB81">
        <v>0.48</v>
      </c>
      <c r="AC81">
        <v>-298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1.21</v>
      </c>
      <c r="M82" s="74">
        <v>0.46</v>
      </c>
      <c r="N82" s="73">
        <v>-111</v>
      </c>
      <c r="O82" s="46">
        <v>-197</v>
      </c>
      <c r="P82" s="46">
        <v>-272</v>
      </c>
      <c r="Q82" s="46">
        <v>-99</v>
      </c>
      <c r="R82" s="46">
        <v>0</v>
      </c>
      <c r="S82" s="74">
        <v>0</v>
      </c>
      <c r="U82" s="73">
        <v>1.67</v>
      </c>
      <c r="V82" s="74">
        <v>-681</v>
      </c>
      <c r="W82">
        <v>-111</v>
      </c>
      <c r="X82">
        <v>-197</v>
      </c>
      <c r="Y82">
        <v>-2</v>
      </c>
      <c r="Z82">
        <v>1.21</v>
      </c>
      <c r="AA82">
        <v>-99</v>
      </c>
      <c r="AB82">
        <v>0.46</v>
      </c>
      <c r="AC82">
        <v>-272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0.84</v>
      </c>
      <c r="M83" s="74">
        <v>1.34</v>
      </c>
      <c r="N83" s="73">
        <v>-77</v>
      </c>
      <c r="O83" s="46">
        <v>-254</v>
      </c>
      <c r="P83" s="46">
        <v>-401</v>
      </c>
      <c r="Q83" s="46">
        <v>-105</v>
      </c>
      <c r="R83" s="46">
        <v>0</v>
      </c>
      <c r="S83" s="74">
        <v>0</v>
      </c>
      <c r="U83" s="73">
        <v>2.1800000000000002</v>
      </c>
      <c r="V83" s="74">
        <v>-839</v>
      </c>
      <c r="W83">
        <v>-77</v>
      </c>
      <c r="X83">
        <v>-254</v>
      </c>
      <c r="Y83">
        <v>-2</v>
      </c>
      <c r="Z83">
        <v>0.84</v>
      </c>
      <c r="AA83">
        <v>-105</v>
      </c>
      <c r="AB83">
        <v>1.34</v>
      </c>
      <c r="AC83">
        <v>-401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0.79</v>
      </c>
      <c r="M84" s="74">
        <v>1.08</v>
      </c>
      <c r="N84" s="73">
        <v>-73</v>
      </c>
      <c r="O84" s="46">
        <v>-254</v>
      </c>
      <c r="P84" s="46">
        <v>-344</v>
      </c>
      <c r="Q84" s="46">
        <v>-110</v>
      </c>
      <c r="R84" s="46">
        <v>0</v>
      </c>
      <c r="S84" s="74">
        <v>0</v>
      </c>
      <c r="U84" s="73">
        <v>1.87</v>
      </c>
      <c r="V84" s="74">
        <v>-783</v>
      </c>
      <c r="W84">
        <v>-73</v>
      </c>
      <c r="X84">
        <v>-254</v>
      </c>
      <c r="Y84">
        <v>-2</v>
      </c>
      <c r="Z84">
        <v>0.79</v>
      </c>
      <c r="AA84">
        <v>-110</v>
      </c>
      <c r="AB84">
        <v>1.08</v>
      </c>
      <c r="AC84">
        <v>-344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0.64</v>
      </c>
      <c r="M85" s="74">
        <v>1.3</v>
      </c>
      <c r="N85" s="73">
        <v>-151</v>
      </c>
      <c r="O85" s="46">
        <v>-255</v>
      </c>
      <c r="P85" s="46">
        <v>-401</v>
      </c>
      <c r="Q85" s="46">
        <v>-116</v>
      </c>
      <c r="R85" s="46">
        <v>0</v>
      </c>
      <c r="S85" s="74">
        <v>0</v>
      </c>
      <c r="U85" s="73">
        <v>1.94</v>
      </c>
      <c r="V85" s="74">
        <v>-925</v>
      </c>
      <c r="W85">
        <v>-151</v>
      </c>
      <c r="X85">
        <v>-255</v>
      </c>
      <c r="Y85">
        <v>-2</v>
      </c>
      <c r="Z85">
        <v>0.64</v>
      </c>
      <c r="AA85">
        <v>-116</v>
      </c>
      <c r="AB85">
        <v>1.3</v>
      </c>
      <c r="AC85">
        <v>-401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0.56000000000000005</v>
      </c>
      <c r="M86" s="74">
        <v>1.27</v>
      </c>
      <c r="N86" s="73">
        <v>-104</v>
      </c>
      <c r="O86" s="46">
        <v>-267</v>
      </c>
      <c r="P86" s="46">
        <v>-386</v>
      </c>
      <c r="Q86" s="46">
        <v>-117</v>
      </c>
      <c r="R86" s="46">
        <v>0</v>
      </c>
      <c r="S86" s="74">
        <v>0</v>
      </c>
      <c r="U86" s="73">
        <v>1.83</v>
      </c>
      <c r="V86" s="74">
        <v>-876</v>
      </c>
      <c r="W86">
        <v>-104</v>
      </c>
      <c r="X86">
        <v>-267</v>
      </c>
      <c r="Y86">
        <v>-2</v>
      </c>
      <c r="Z86">
        <v>0.56000000000000005</v>
      </c>
      <c r="AA86">
        <v>-117</v>
      </c>
      <c r="AB86">
        <v>1.27</v>
      </c>
      <c r="AC86">
        <v>-386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0.49</v>
      </c>
      <c r="M87" s="74">
        <v>0.36</v>
      </c>
      <c r="N87" s="73">
        <v>-26</v>
      </c>
      <c r="O87" s="46">
        <v>-273</v>
      </c>
      <c r="P87" s="46">
        <v>-394</v>
      </c>
      <c r="Q87" s="46">
        <v>-120</v>
      </c>
      <c r="R87" s="46">
        <v>0</v>
      </c>
      <c r="S87" s="74">
        <v>0</v>
      </c>
      <c r="U87" s="73">
        <v>0.85</v>
      </c>
      <c r="V87" s="74">
        <v>-815</v>
      </c>
      <c r="W87">
        <v>-26</v>
      </c>
      <c r="X87">
        <v>-273</v>
      </c>
      <c r="Y87">
        <v>-2</v>
      </c>
      <c r="Z87">
        <v>0.49</v>
      </c>
      <c r="AA87">
        <v>-120</v>
      </c>
      <c r="AB87">
        <v>0.36</v>
      </c>
      <c r="AC87">
        <v>-394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0.43</v>
      </c>
      <c r="M88" s="74">
        <v>0.56000000000000005</v>
      </c>
      <c r="N88" s="73">
        <v>0</v>
      </c>
      <c r="O88" s="46">
        <v>-285</v>
      </c>
      <c r="P88" s="46">
        <v>-408</v>
      </c>
      <c r="Q88" s="46">
        <v>-122</v>
      </c>
      <c r="R88" s="46">
        <v>0</v>
      </c>
      <c r="S88" s="74">
        <v>0</v>
      </c>
      <c r="U88" s="73">
        <v>0.99</v>
      </c>
      <c r="V88" s="74">
        <v>-817</v>
      </c>
      <c r="W88">
        <v>0</v>
      </c>
      <c r="X88">
        <v>-285</v>
      </c>
      <c r="Y88">
        <v>-2</v>
      </c>
      <c r="Z88">
        <v>0.43</v>
      </c>
      <c r="AA88">
        <v>-122</v>
      </c>
      <c r="AB88">
        <v>0.56000000000000005</v>
      </c>
      <c r="AC88">
        <v>-408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0.43</v>
      </c>
      <c r="M89" s="74">
        <v>0.43</v>
      </c>
      <c r="N89" s="73">
        <v>-32</v>
      </c>
      <c r="O89" s="46">
        <v>-295</v>
      </c>
      <c r="P89" s="46">
        <v>-277</v>
      </c>
      <c r="Q89" s="46">
        <v>-122</v>
      </c>
      <c r="R89" s="46">
        <v>0</v>
      </c>
      <c r="S89" s="74">
        <v>0</v>
      </c>
      <c r="U89" s="73">
        <v>0.86</v>
      </c>
      <c r="V89" s="74">
        <v>-728</v>
      </c>
      <c r="W89">
        <v>-32</v>
      </c>
      <c r="X89">
        <v>-295</v>
      </c>
      <c r="Y89">
        <v>-2</v>
      </c>
      <c r="Z89">
        <v>0.43</v>
      </c>
      <c r="AA89">
        <v>-122</v>
      </c>
      <c r="AB89">
        <v>0.43</v>
      </c>
      <c r="AC89">
        <v>-277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0.39</v>
      </c>
      <c r="M90" s="74">
        <v>0.47</v>
      </c>
      <c r="N90" s="73">
        <v>-8</v>
      </c>
      <c r="O90" s="46">
        <v>-268</v>
      </c>
      <c r="P90" s="46">
        <v>-225</v>
      </c>
      <c r="Q90" s="46">
        <v>-123</v>
      </c>
      <c r="R90" s="46">
        <v>0</v>
      </c>
      <c r="S90" s="74">
        <v>0</v>
      </c>
      <c r="U90" s="73">
        <v>0.86</v>
      </c>
      <c r="V90" s="74">
        <v>-626</v>
      </c>
      <c r="W90">
        <v>-8</v>
      </c>
      <c r="X90">
        <v>-268</v>
      </c>
      <c r="Y90">
        <v>-2</v>
      </c>
      <c r="Z90">
        <v>0.39</v>
      </c>
      <c r="AA90">
        <v>-123</v>
      </c>
      <c r="AB90">
        <v>0.47</v>
      </c>
      <c r="AC90">
        <v>-225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0.38</v>
      </c>
      <c r="M91" s="74">
        <v>0.73</v>
      </c>
      <c r="N91" s="73">
        <v>-71</v>
      </c>
      <c r="O91" s="46">
        <v>-303</v>
      </c>
      <c r="P91" s="46">
        <v>-250</v>
      </c>
      <c r="Q91" s="46">
        <v>-126</v>
      </c>
      <c r="R91" s="46">
        <v>0</v>
      </c>
      <c r="S91" s="74">
        <v>0</v>
      </c>
      <c r="U91" s="73">
        <v>1.1100000000000001</v>
      </c>
      <c r="V91" s="74">
        <v>-752</v>
      </c>
      <c r="W91">
        <v>-71</v>
      </c>
      <c r="X91">
        <v>-303</v>
      </c>
      <c r="Y91">
        <v>-2</v>
      </c>
      <c r="Z91">
        <v>0.38</v>
      </c>
      <c r="AA91">
        <v>-126</v>
      </c>
      <c r="AB91">
        <v>0.73</v>
      </c>
      <c r="AC91">
        <v>-250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0.35</v>
      </c>
      <c r="M92" s="74">
        <v>0.62</v>
      </c>
      <c r="N92" s="73">
        <v>-34</v>
      </c>
      <c r="O92" s="46">
        <v>-266</v>
      </c>
      <c r="P92" s="46">
        <v>-237</v>
      </c>
      <c r="Q92" s="46">
        <v>-126</v>
      </c>
      <c r="R92" s="46">
        <v>0</v>
      </c>
      <c r="S92" s="74">
        <v>0</v>
      </c>
      <c r="U92" s="73">
        <v>0.97</v>
      </c>
      <c r="V92" s="74">
        <v>-665</v>
      </c>
      <c r="W92">
        <v>-34</v>
      </c>
      <c r="X92">
        <v>-266</v>
      </c>
      <c r="Y92">
        <v>-2</v>
      </c>
      <c r="Z92">
        <v>0.35</v>
      </c>
      <c r="AA92">
        <v>-126</v>
      </c>
      <c r="AB92">
        <v>0.62</v>
      </c>
      <c r="AC92">
        <v>-237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0.45</v>
      </c>
      <c r="M93" s="74">
        <v>0.43</v>
      </c>
      <c r="N93" s="73">
        <v>-161</v>
      </c>
      <c r="O93" s="46">
        <v>-316</v>
      </c>
      <c r="P93" s="46">
        <v>-184</v>
      </c>
      <c r="Q93" s="46">
        <v>-125</v>
      </c>
      <c r="R93" s="46">
        <v>0</v>
      </c>
      <c r="S93" s="74">
        <v>0</v>
      </c>
      <c r="U93" s="73">
        <v>0.88</v>
      </c>
      <c r="V93" s="74">
        <v>-788</v>
      </c>
      <c r="W93">
        <v>-161</v>
      </c>
      <c r="X93">
        <v>-316</v>
      </c>
      <c r="Y93">
        <v>-2</v>
      </c>
      <c r="Z93">
        <v>0.45</v>
      </c>
      <c r="AA93">
        <v>-125</v>
      </c>
      <c r="AB93">
        <v>0.43</v>
      </c>
      <c r="AC93">
        <v>-184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0.41</v>
      </c>
      <c r="M94" s="74">
        <v>0.51</v>
      </c>
      <c r="N94" s="73">
        <v>-135</v>
      </c>
      <c r="O94" s="46">
        <v>-320.99</v>
      </c>
      <c r="P94" s="46">
        <v>-125</v>
      </c>
      <c r="Q94" s="46">
        <v>-127</v>
      </c>
      <c r="R94" s="46">
        <v>0</v>
      </c>
      <c r="S94" s="74">
        <v>0</v>
      </c>
      <c r="U94" s="73">
        <v>0.92</v>
      </c>
      <c r="V94" s="74">
        <v>-709.99</v>
      </c>
      <c r="W94">
        <v>-135</v>
      </c>
      <c r="X94">
        <v>-320.99</v>
      </c>
      <c r="Y94">
        <v>-2</v>
      </c>
      <c r="Z94">
        <v>0.41</v>
      </c>
      <c r="AA94">
        <v>-127</v>
      </c>
      <c r="AB94">
        <v>0.51</v>
      </c>
      <c r="AC94">
        <v>-125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0.43</v>
      </c>
      <c r="M95" s="74">
        <v>0.63</v>
      </c>
      <c r="N95" s="73">
        <v>-149</v>
      </c>
      <c r="O95" s="46">
        <v>-344</v>
      </c>
      <c r="P95" s="46">
        <v>-130</v>
      </c>
      <c r="Q95" s="46">
        <v>-129</v>
      </c>
      <c r="R95" s="46">
        <v>0</v>
      </c>
      <c r="S95" s="74">
        <v>0</v>
      </c>
      <c r="U95" s="73">
        <v>1.06</v>
      </c>
      <c r="V95" s="74">
        <v>-754</v>
      </c>
      <c r="W95">
        <v>-149</v>
      </c>
      <c r="X95">
        <v>-344</v>
      </c>
      <c r="Y95">
        <v>-2</v>
      </c>
      <c r="Z95">
        <v>0.43</v>
      </c>
      <c r="AA95">
        <v>-129</v>
      </c>
      <c r="AB95">
        <v>0.63</v>
      </c>
      <c r="AC95">
        <v>-130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0.43</v>
      </c>
      <c r="M96" s="74">
        <v>0.16</v>
      </c>
      <c r="N96" s="73">
        <v>-134</v>
      </c>
      <c r="O96" s="46">
        <v>-347</v>
      </c>
      <c r="P96" s="46">
        <v>-130</v>
      </c>
      <c r="Q96" s="46">
        <v>-131</v>
      </c>
      <c r="R96" s="46">
        <v>0</v>
      </c>
      <c r="S96" s="74">
        <v>0</v>
      </c>
      <c r="U96" s="73">
        <v>0.59</v>
      </c>
      <c r="V96" s="74">
        <v>-744</v>
      </c>
      <c r="W96">
        <v>-134</v>
      </c>
      <c r="X96">
        <v>-347</v>
      </c>
      <c r="Y96">
        <v>-2</v>
      </c>
      <c r="Z96">
        <v>0.43</v>
      </c>
      <c r="AA96">
        <v>-131</v>
      </c>
      <c r="AB96">
        <v>0.16</v>
      </c>
      <c r="AC96">
        <v>-130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0.5</v>
      </c>
      <c r="M97" s="74">
        <v>0.33</v>
      </c>
      <c r="N97" s="73">
        <v>-112</v>
      </c>
      <c r="O97" s="46">
        <v>-333</v>
      </c>
      <c r="P97" s="46">
        <v>-180</v>
      </c>
      <c r="Q97" s="46">
        <v>-134</v>
      </c>
      <c r="R97" s="46">
        <v>0</v>
      </c>
      <c r="S97" s="74">
        <v>0</v>
      </c>
      <c r="U97" s="73">
        <v>0.83</v>
      </c>
      <c r="V97" s="74">
        <v>-761</v>
      </c>
      <c r="W97">
        <v>-112</v>
      </c>
      <c r="X97">
        <v>-333</v>
      </c>
      <c r="Y97">
        <v>-2</v>
      </c>
      <c r="Z97">
        <v>0.5</v>
      </c>
      <c r="AA97">
        <v>-134</v>
      </c>
      <c r="AB97">
        <v>0.33</v>
      </c>
      <c r="AC97">
        <v>-180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0.53</v>
      </c>
      <c r="M98" s="74">
        <v>0.24</v>
      </c>
      <c r="N98" s="73">
        <v>-141</v>
      </c>
      <c r="O98" s="46">
        <v>-330</v>
      </c>
      <c r="P98" s="46">
        <v>-180</v>
      </c>
      <c r="Q98" s="46">
        <v>-136</v>
      </c>
      <c r="R98" s="46">
        <v>0</v>
      </c>
      <c r="S98" s="74">
        <v>0</v>
      </c>
      <c r="U98" s="73">
        <v>0.77</v>
      </c>
      <c r="V98" s="74">
        <v>-789</v>
      </c>
      <c r="W98">
        <v>-141</v>
      </c>
      <c r="X98">
        <v>-330</v>
      </c>
      <c r="Y98">
        <v>-2</v>
      </c>
      <c r="Z98">
        <v>0.53</v>
      </c>
      <c r="AA98">
        <v>-136</v>
      </c>
      <c r="AB98">
        <v>0.24</v>
      </c>
      <c r="AC98">
        <v>-180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9.1360000000000011E-2</v>
      </c>
      <c r="I99" s="69">
        <f t="shared" ref="I99:BQ99" si="1">SUM(I3:I98)/4000</f>
        <v>9.6600000000000002E-3</v>
      </c>
      <c r="J99" s="69">
        <f t="shared" si="1"/>
        <v>2.3667500000000001E-2</v>
      </c>
      <c r="K99" s="69">
        <f t="shared" si="1"/>
        <v>0</v>
      </c>
      <c r="L99" s="69">
        <f t="shared" si="1"/>
        <v>0.16761249999999994</v>
      </c>
      <c r="M99" s="69">
        <f t="shared" si="1"/>
        <v>8.150000000000001E-3</v>
      </c>
      <c r="N99" s="68">
        <f t="shared" si="1"/>
        <v>-4.9942500000000001</v>
      </c>
      <c r="O99" s="69">
        <f t="shared" si="1"/>
        <v>-4.3699974999999993</v>
      </c>
      <c r="P99" s="69">
        <f t="shared" si="1"/>
        <v>-6.7865000000000002</v>
      </c>
      <c r="Q99" s="69">
        <f t="shared" si="1"/>
        <v>-1.7124500000000002</v>
      </c>
      <c r="R99" s="69">
        <f t="shared" si="1"/>
        <v>0</v>
      </c>
      <c r="S99" s="70">
        <f t="shared" si="1"/>
        <v>0</v>
      </c>
      <c r="U99" s="68">
        <f t="shared" si="1"/>
        <v>0.30044749999999998</v>
      </c>
      <c r="V99" s="70">
        <f t="shared" si="1"/>
        <v>-17.915197499999998</v>
      </c>
      <c r="W99">
        <f t="shared" si="1"/>
        <v>-4.9028900000000011</v>
      </c>
      <c r="X99">
        <f t="shared" si="1"/>
        <v>-4.3603375</v>
      </c>
      <c r="Y99">
        <f t="shared" si="1"/>
        <v>-5.1999999999999998E-2</v>
      </c>
      <c r="Z99">
        <f t="shared" si="1"/>
        <v>0.16761249999999994</v>
      </c>
      <c r="AA99">
        <f t="shared" si="1"/>
        <v>-1.7124500000000002</v>
      </c>
      <c r="AB99">
        <f t="shared" si="1"/>
        <v>8.150000000000001E-3</v>
      </c>
      <c r="AC99">
        <f t="shared" si="1"/>
        <v>-6.7628325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39"/>
      <c r="F1" s="139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4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45464</v>
      </c>
      <c r="U2" s="73" t="s">
        <v>225</v>
      </c>
      <c r="V2" s="74" t="s">
        <v>224</v>
      </c>
      <c r="W2" s="28" t="s">
        <v>256</v>
      </c>
      <c r="X2" t="s">
        <v>438</v>
      </c>
    </row>
    <row r="3" spans="1:24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32.69</v>
      </c>
      <c r="I3" s="53">
        <v>0</v>
      </c>
      <c r="J3" s="53">
        <v>0</v>
      </c>
      <c r="K3" s="53">
        <v>0</v>
      </c>
      <c r="L3" s="53">
        <v>0</v>
      </c>
      <c r="M3" s="72">
        <v>0.06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32.75</v>
      </c>
      <c r="W3">
        <v>32.69</v>
      </c>
      <c r="X3">
        <v>0.06</v>
      </c>
    </row>
    <row r="4" spans="1:24">
      <c r="A4" t="s">
        <v>377</v>
      </c>
      <c r="B4" t="s">
        <v>257</v>
      </c>
      <c r="D4" t="s">
        <v>397</v>
      </c>
      <c r="F4" t="s">
        <v>438</v>
      </c>
      <c r="G4" t="s">
        <v>46</v>
      </c>
      <c r="H4" s="73">
        <v>22.7</v>
      </c>
      <c r="I4" s="46">
        <v>0</v>
      </c>
      <c r="J4" s="46">
        <v>0</v>
      </c>
      <c r="K4" s="46">
        <v>0</v>
      </c>
      <c r="L4" s="46">
        <v>0</v>
      </c>
      <c r="M4" s="74">
        <v>0.03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22.73</v>
      </c>
      <c r="W4">
        <v>22.7</v>
      </c>
      <c r="X4">
        <v>0.03</v>
      </c>
    </row>
    <row r="5" spans="1:24">
      <c r="B5" t="s">
        <v>379</v>
      </c>
      <c r="D5" t="s">
        <v>439</v>
      </c>
      <c r="G5" t="s">
        <v>47</v>
      </c>
      <c r="H5" s="73">
        <v>11.66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11.66</v>
      </c>
      <c r="W5">
        <v>11.66</v>
      </c>
      <c r="X5">
        <v>0</v>
      </c>
    </row>
    <row r="6" spans="1:24">
      <c r="B6" t="s">
        <v>379</v>
      </c>
      <c r="G6" t="s">
        <v>48</v>
      </c>
      <c r="H6" s="73">
        <v>6.36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6.36</v>
      </c>
      <c r="W6">
        <v>6.36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1.52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1.52</v>
      </c>
      <c r="W20">
        <v>0</v>
      </c>
      <c r="X20">
        <v>1.52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3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3</v>
      </c>
      <c r="W21">
        <v>0</v>
      </c>
      <c r="X21">
        <v>3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5.72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5.72</v>
      </c>
      <c r="W22">
        <v>0</v>
      </c>
      <c r="X22">
        <v>5.72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9.27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9.27</v>
      </c>
      <c r="W23">
        <v>0</v>
      </c>
      <c r="X23">
        <v>9.27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10.63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10.63</v>
      </c>
      <c r="W24">
        <v>0</v>
      </c>
      <c r="X24">
        <v>10.63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7.15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7.15</v>
      </c>
      <c r="W25">
        <v>0</v>
      </c>
      <c r="X25">
        <v>7.15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8.89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8.89</v>
      </c>
      <c r="W26">
        <v>0</v>
      </c>
      <c r="X26">
        <v>8.89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4.83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4.83</v>
      </c>
      <c r="W27">
        <v>0</v>
      </c>
      <c r="X27">
        <v>4.83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9.08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9.08</v>
      </c>
      <c r="W28">
        <v>0</v>
      </c>
      <c r="X28">
        <v>9.08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9.18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9.18</v>
      </c>
      <c r="W29">
        <v>0</v>
      </c>
      <c r="X29">
        <v>9.18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3.38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3.38</v>
      </c>
      <c r="W30">
        <v>0</v>
      </c>
      <c r="X30">
        <v>3.38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  <c r="X33">
        <v>0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2.5099999999999998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2.5099999999999998</v>
      </c>
      <c r="W34">
        <v>0</v>
      </c>
      <c r="X34">
        <v>2.5099999999999998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  <c r="X35">
        <v>0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2.1800000000000002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2.1800000000000002</v>
      </c>
      <c r="W36">
        <v>0</v>
      </c>
      <c r="X36">
        <v>2.1800000000000002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4.59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4.59</v>
      </c>
      <c r="W37">
        <v>0</v>
      </c>
      <c r="X37">
        <v>4.59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5.6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5.6</v>
      </c>
      <c r="W38">
        <v>0</v>
      </c>
      <c r="X38">
        <v>5.6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6.86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6.86</v>
      </c>
      <c r="W39">
        <v>0</v>
      </c>
      <c r="X39">
        <v>6.86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5.51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5.51</v>
      </c>
      <c r="W40">
        <v>0</v>
      </c>
      <c r="X40">
        <v>5.51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6.96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6.96</v>
      </c>
      <c r="W41">
        <v>0</v>
      </c>
      <c r="X41">
        <v>6.96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6.38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6.38</v>
      </c>
      <c r="W42">
        <v>0</v>
      </c>
      <c r="X42">
        <v>6.38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5.7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5.7</v>
      </c>
      <c r="W43">
        <v>0</v>
      </c>
      <c r="X43">
        <v>5.7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4.1500000000000004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4.1500000000000004</v>
      </c>
      <c r="W44">
        <v>0</v>
      </c>
      <c r="X44">
        <v>4.1500000000000004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1.84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1.84</v>
      </c>
      <c r="W45">
        <v>0</v>
      </c>
      <c r="X45">
        <v>1.84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2.8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2.8</v>
      </c>
      <c r="W47">
        <v>0</v>
      </c>
      <c r="X47">
        <v>2.8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1.74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1.74</v>
      </c>
      <c r="W48">
        <v>0</v>
      </c>
      <c r="X48">
        <v>1.74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  <c r="X49">
        <v>0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1.64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1.64</v>
      </c>
      <c r="W50">
        <v>0</v>
      </c>
      <c r="X50">
        <v>1.64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3.38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3.38</v>
      </c>
      <c r="W51">
        <v>0</v>
      </c>
      <c r="X51">
        <v>3.38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3.77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3.77</v>
      </c>
      <c r="W52">
        <v>0</v>
      </c>
      <c r="X52">
        <v>3.77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4.6399999999999997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4.6399999999999997</v>
      </c>
      <c r="W53">
        <v>0</v>
      </c>
      <c r="X53">
        <v>4.6399999999999997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4.7300000000000004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4.7300000000000004</v>
      </c>
      <c r="W54">
        <v>0</v>
      </c>
      <c r="X54">
        <v>4.7300000000000004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7.63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7.63</v>
      </c>
      <c r="W55">
        <v>0</v>
      </c>
      <c r="X55">
        <v>7.63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5.0199999999999996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5.0199999999999996</v>
      </c>
      <c r="W56">
        <v>0</v>
      </c>
      <c r="X56">
        <v>5.0199999999999996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6.09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6.09</v>
      </c>
      <c r="W57">
        <v>0</v>
      </c>
      <c r="X57">
        <v>6.09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6.47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6.47</v>
      </c>
      <c r="W58">
        <v>0</v>
      </c>
      <c r="X58">
        <v>6.47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7.15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7.15</v>
      </c>
      <c r="W59">
        <v>0</v>
      </c>
      <c r="X59">
        <v>7.15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8.98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8.98</v>
      </c>
      <c r="W60">
        <v>0</v>
      </c>
      <c r="X60">
        <v>8.98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6.28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6.28</v>
      </c>
      <c r="W61">
        <v>0</v>
      </c>
      <c r="X61">
        <v>6.28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8.11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8.11</v>
      </c>
      <c r="W62">
        <v>0</v>
      </c>
      <c r="X62">
        <v>8.11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3.67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3.67</v>
      </c>
      <c r="W63">
        <v>0</v>
      </c>
      <c r="X63">
        <v>3.67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  <c r="X64">
        <v>0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  <c r="X65">
        <v>0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  <c r="X66">
        <v>0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  <c r="X67">
        <v>0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  <c r="X68">
        <v>0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  <c r="X69">
        <v>0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  <c r="X70">
        <v>0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7.53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7.53</v>
      </c>
      <c r="W71">
        <v>0</v>
      </c>
      <c r="X71">
        <v>7.53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7.53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7.53</v>
      </c>
      <c r="W72">
        <v>0</v>
      </c>
      <c r="X72">
        <v>7.53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8.5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8.5</v>
      </c>
      <c r="W73">
        <v>0</v>
      </c>
      <c r="X73">
        <v>8.5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7.82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7.82</v>
      </c>
      <c r="W74">
        <v>0</v>
      </c>
      <c r="X74">
        <v>7.82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10.14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10.14</v>
      </c>
      <c r="W75">
        <v>0</v>
      </c>
      <c r="X75">
        <v>10.14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2.8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2.8</v>
      </c>
      <c r="W76">
        <v>0</v>
      </c>
      <c r="X76">
        <v>2.8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5.41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5.41</v>
      </c>
      <c r="W77">
        <v>0</v>
      </c>
      <c r="X77">
        <v>5.41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0.82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0.82</v>
      </c>
      <c r="W78">
        <v>0</v>
      </c>
      <c r="X78">
        <v>0.82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6.13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6.13</v>
      </c>
      <c r="W79">
        <v>0</v>
      </c>
      <c r="X79">
        <v>6.13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3.89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3.89</v>
      </c>
      <c r="W80">
        <v>0</v>
      </c>
      <c r="X80">
        <v>3.89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4.4000000000000004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4.4000000000000004</v>
      </c>
      <c r="W81">
        <v>0</v>
      </c>
      <c r="X81">
        <v>4.4000000000000004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5.87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5.87</v>
      </c>
      <c r="W82">
        <v>0</v>
      </c>
      <c r="X82">
        <v>5.87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0.18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0.18</v>
      </c>
      <c r="W83">
        <v>0</v>
      </c>
      <c r="X83">
        <v>0.18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0.18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0.18</v>
      </c>
      <c r="W84">
        <v>0</v>
      </c>
      <c r="X84">
        <v>0.18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0.24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0.24</v>
      </c>
      <c r="W85">
        <v>0</v>
      </c>
      <c r="X85">
        <v>0.24</v>
      </c>
    </row>
    <row r="86" spans="7:24">
      <c r="G86" t="s">
        <v>128</v>
      </c>
      <c r="H86" s="73">
        <v>1.04</v>
      </c>
      <c r="I86" s="46">
        <v>0</v>
      </c>
      <c r="J86" s="46">
        <v>0</v>
      </c>
      <c r="K86" s="46">
        <v>0</v>
      </c>
      <c r="L86" s="46">
        <v>0</v>
      </c>
      <c r="M86" s="74">
        <v>0.26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1.3</v>
      </c>
      <c r="W86">
        <v>1.04</v>
      </c>
      <c r="X86">
        <v>0.26</v>
      </c>
    </row>
    <row r="87" spans="7:24">
      <c r="G87" t="s">
        <v>129</v>
      </c>
      <c r="H87" s="73">
        <v>3.87</v>
      </c>
      <c r="I87" s="46">
        <v>0</v>
      </c>
      <c r="J87" s="46">
        <v>0</v>
      </c>
      <c r="K87" s="46">
        <v>0</v>
      </c>
      <c r="L87" s="46">
        <v>0</v>
      </c>
      <c r="M87" s="74">
        <v>0.08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3.95</v>
      </c>
      <c r="W87">
        <v>3.87</v>
      </c>
      <c r="X87">
        <v>0.08</v>
      </c>
    </row>
    <row r="88" spans="7:24">
      <c r="G88" t="s">
        <v>130</v>
      </c>
      <c r="H88" s="73">
        <v>9.1300000000000008</v>
      </c>
      <c r="I88" s="46">
        <v>0</v>
      </c>
      <c r="J88" s="46">
        <v>0</v>
      </c>
      <c r="K88" s="46">
        <v>0</v>
      </c>
      <c r="L88" s="46">
        <v>0</v>
      </c>
      <c r="M88" s="74">
        <v>0.14000000000000001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9.27</v>
      </c>
      <c r="W88">
        <v>9.1300000000000008</v>
      </c>
      <c r="X88">
        <v>0.14000000000000001</v>
      </c>
    </row>
    <row r="89" spans="7:24">
      <c r="G89" t="s">
        <v>131</v>
      </c>
      <c r="H89" s="73">
        <v>37.33</v>
      </c>
      <c r="I89" s="46">
        <v>0</v>
      </c>
      <c r="J89" s="46">
        <v>0</v>
      </c>
      <c r="K89" s="46">
        <v>0</v>
      </c>
      <c r="L89" s="46">
        <v>0</v>
      </c>
      <c r="M89" s="74">
        <v>7.0000000000000007E-2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37.4</v>
      </c>
      <c r="W89">
        <v>37.33</v>
      </c>
      <c r="X89">
        <v>7.0000000000000007E-2</v>
      </c>
    </row>
    <row r="90" spans="7:24">
      <c r="G90" t="s">
        <v>132</v>
      </c>
      <c r="H90" s="73">
        <v>37.01</v>
      </c>
      <c r="I90" s="46">
        <v>0</v>
      </c>
      <c r="J90" s="46">
        <v>0</v>
      </c>
      <c r="K90" s="46">
        <v>0</v>
      </c>
      <c r="L90" s="46">
        <v>0</v>
      </c>
      <c r="M90" s="74">
        <v>0.09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37.1</v>
      </c>
      <c r="W90">
        <v>37.01</v>
      </c>
      <c r="X90">
        <v>0.09</v>
      </c>
    </row>
    <row r="91" spans="7:24">
      <c r="G91" t="s">
        <v>133</v>
      </c>
      <c r="H91" s="73">
        <v>36.65</v>
      </c>
      <c r="I91" s="46">
        <v>0</v>
      </c>
      <c r="J91" s="46">
        <v>0</v>
      </c>
      <c r="K91" s="46">
        <v>0</v>
      </c>
      <c r="L91" s="46">
        <v>0</v>
      </c>
      <c r="M91" s="74">
        <v>0.14000000000000001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36.79</v>
      </c>
      <c r="W91">
        <v>36.65</v>
      </c>
      <c r="X91">
        <v>0.14000000000000001</v>
      </c>
    </row>
    <row r="92" spans="7:24">
      <c r="G92" t="s">
        <v>134</v>
      </c>
      <c r="H92" s="73">
        <v>37.42</v>
      </c>
      <c r="I92" s="46">
        <v>0</v>
      </c>
      <c r="J92" s="46">
        <v>0</v>
      </c>
      <c r="K92" s="46">
        <v>0</v>
      </c>
      <c r="L92" s="46">
        <v>0</v>
      </c>
      <c r="M92" s="74">
        <v>0.13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37.549999999999997</v>
      </c>
      <c r="W92">
        <v>37.42</v>
      </c>
      <c r="X92">
        <v>0.13</v>
      </c>
    </row>
    <row r="93" spans="7:24">
      <c r="G93" t="s">
        <v>135</v>
      </c>
      <c r="H93" s="73">
        <v>37.85</v>
      </c>
      <c r="I93" s="46">
        <v>0</v>
      </c>
      <c r="J93" s="46">
        <v>0</v>
      </c>
      <c r="K93" s="46">
        <v>0</v>
      </c>
      <c r="L93" s="46">
        <v>0</v>
      </c>
      <c r="M93" s="74">
        <v>7.0000000000000007E-2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37.92</v>
      </c>
      <c r="W93">
        <v>37.85</v>
      </c>
      <c r="X93">
        <v>7.0000000000000007E-2</v>
      </c>
    </row>
    <row r="94" spans="7:24">
      <c r="G94" t="s">
        <v>136</v>
      </c>
      <c r="H94" s="73">
        <v>37.99</v>
      </c>
      <c r="I94" s="46">
        <v>0</v>
      </c>
      <c r="J94" s="46">
        <v>0</v>
      </c>
      <c r="K94" s="46">
        <v>0</v>
      </c>
      <c r="L94" s="46">
        <v>0</v>
      </c>
      <c r="M94" s="74">
        <v>0.09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38.08</v>
      </c>
      <c r="W94">
        <v>37.99</v>
      </c>
      <c r="X94">
        <v>0.09</v>
      </c>
    </row>
    <row r="95" spans="7:24">
      <c r="G95" t="s">
        <v>137</v>
      </c>
      <c r="H95" s="73">
        <v>38</v>
      </c>
      <c r="I95" s="46">
        <v>0</v>
      </c>
      <c r="J95" s="46">
        <v>0</v>
      </c>
      <c r="K95" s="46">
        <v>0</v>
      </c>
      <c r="L95" s="46">
        <v>0</v>
      </c>
      <c r="M95" s="74">
        <v>0.1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38.1</v>
      </c>
      <c r="W95">
        <v>38</v>
      </c>
      <c r="X95">
        <v>0.1</v>
      </c>
    </row>
    <row r="96" spans="7:24">
      <c r="G96" t="s">
        <v>138</v>
      </c>
      <c r="H96" s="73">
        <v>38.130000000000003</v>
      </c>
      <c r="I96" s="46">
        <v>0</v>
      </c>
      <c r="J96" s="46">
        <v>0</v>
      </c>
      <c r="K96" s="46">
        <v>0</v>
      </c>
      <c r="L96" s="46">
        <v>0</v>
      </c>
      <c r="M96" s="74">
        <v>0.03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38.159999999999997</v>
      </c>
      <c r="W96">
        <v>38.130000000000003</v>
      </c>
      <c r="X96">
        <v>0.03</v>
      </c>
    </row>
    <row r="97" spans="1:83">
      <c r="G97" t="s">
        <v>139</v>
      </c>
      <c r="H97" s="73">
        <v>38.409999999999997</v>
      </c>
      <c r="I97" s="46">
        <v>0</v>
      </c>
      <c r="J97" s="46">
        <v>0</v>
      </c>
      <c r="K97" s="46">
        <v>0</v>
      </c>
      <c r="L97" s="46">
        <v>0</v>
      </c>
      <c r="M97" s="74">
        <v>0.05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38.46</v>
      </c>
      <c r="W97">
        <v>38.409999999999997</v>
      </c>
      <c r="X97">
        <v>0.05</v>
      </c>
    </row>
    <row r="98" spans="1:83">
      <c r="G98" t="s">
        <v>140</v>
      </c>
      <c r="H98" s="73">
        <v>38.64</v>
      </c>
      <c r="I98" s="46">
        <v>0</v>
      </c>
      <c r="J98" s="46">
        <v>0</v>
      </c>
      <c r="K98" s="46">
        <v>0</v>
      </c>
      <c r="L98" s="46">
        <v>0</v>
      </c>
      <c r="M98" s="74">
        <v>0.03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38.67</v>
      </c>
      <c r="W98">
        <v>38.64</v>
      </c>
      <c r="X98">
        <v>0.03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0.11622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6.9959999999999967E-2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0.18617999999999998</v>
      </c>
      <c r="W99">
        <f t="shared" si="1"/>
        <v>0.11622</v>
      </c>
      <c r="X99">
        <f t="shared" si="1"/>
        <v>6.9959999999999967E-2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22" sqref="C22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46"/>
      <c r="F1" s="146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D7" sqref="D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2"/>
      <c r="F1" s="192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H3" sqref="H3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20" t="s">
        <v>223</v>
      </c>
      <c r="B1" s="220"/>
      <c r="C1" s="220"/>
      <c r="D1" s="220"/>
      <c r="E1" s="193"/>
      <c r="F1" s="193"/>
      <c r="G1" s="220" t="s">
        <v>44</v>
      </c>
      <c r="H1" s="221" t="s">
        <v>224</v>
      </c>
      <c r="I1" s="222"/>
      <c r="J1" s="222"/>
      <c r="K1" s="222"/>
      <c r="L1" s="222"/>
      <c r="M1" s="223"/>
      <c r="N1" s="221" t="s">
        <v>225</v>
      </c>
      <c r="O1" s="222"/>
      <c r="P1" s="222"/>
      <c r="Q1" s="222"/>
      <c r="R1" s="222"/>
      <c r="S1" s="223"/>
      <c r="T1">
        <v>3</v>
      </c>
      <c r="U1" s="224" t="s">
        <v>317</v>
      </c>
      <c r="V1" s="225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20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45464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523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9" activePane="bottomRight" state="frozen"/>
      <selection pane="topRight" activeCell="B1" sqref="B1"/>
      <selection pane="bottomLeft" activeCell="A3" sqref="A3"/>
      <selection pane="bottomRight" activeCell="B37" sqref="B37:E37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45464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449</v>
      </c>
    </row>
    <row r="2" spans="1:16">
      <c r="A2" t="s">
        <v>0</v>
      </c>
      <c r="B2" s="143">
        <v>44.642265750411163</v>
      </c>
      <c r="C2" s="143">
        <v>20.461539287766577</v>
      </c>
      <c r="D2" s="143">
        <v>24.711892780613475</v>
      </c>
      <c r="E2" s="143">
        <v>10.184302181208782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529</v>
      </c>
    </row>
    <row r="3" spans="1:16">
      <c r="A3" t="s">
        <v>1</v>
      </c>
      <c r="B3" s="143">
        <v>44.642265750411163</v>
      </c>
      <c r="C3" s="143">
        <v>20.461539287766577</v>
      </c>
      <c r="D3" s="143">
        <v>24.711892780613475</v>
      </c>
      <c r="E3" s="143">
        <v>10.184302181208782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3">
        <v>44.642265750411163</v>
      </c>
      <c r="C4" s="143">
        <v>20.461539287766577</v>
      </c>
      <c r="D4" s="143">
        <v>24.711892780613475</v>
      </c>
      <c r="E4" s="143">
        <v>10.184302181208782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3">
        <v>44.617864191544058</v>
      </c>
      <c r="C5" s="143">
        <v>20.619518594798503</v>
      </c>
      <c r="D5" s="143">
        <v>24.910890485086512</v>
      </c>
      <c r="E5" s="143">
        <v>9.851726728570938</v>
      </c>
      <c r="F5" s="1">
        <v>0</v>
      </c>
      <c r="G5" s="1">
        <v>0</v>
      </c>
      <c r="H5" s="1">
        <f t="shared" ref="H5:H10" si="1">SUM(B5:G5)</f>
        <v>100.00000000000001</v>
      </c>
      <c r="I5" s="112">
        <v>0</v>
      </c>
      <c r="J5" s="24">
        <v>4</v>
      </c>
    </row>
    <row r="6" spans="1:16">
      <c r="A6" t="s">
        <v>4</v>
      </c>
      <c r="B6" s="143">
        <v>44.617864191544058</v>
      </c>
      <c r="C6" s="143">
        <v>20.619518594798503</v>
      </c>
      <c r="D6" s="143">
        <v>24.910890485086512</v>
      </c>
      <c r="E6" s="143">
        <v>9.851726728570938</v>
      </c>
      <c r="F6" s="1">
        <v>0</v>
      </c>
      <c r="G6" s="1">
        <v>0</v>
      </c>
      <c r="H6" s="1">
        <f t="shared" si="1"/>
        <v>100.00000000000001</v>
      </c>
      <c r="I6" s="112">
        <v>0</v>
      </c>
      <c r="J6" s="24">
        <v>5</v>
      </c>
      <c r="P6" s="165"/>
    </row>
    <row r="7" spans="1:16">
      <c r="A7" t="s">
        <v>5</v>
      </c>
      <c r="B7" s="143">
        <v>44.617864191544058</v>
      </c>
      <c r="C7" s="143">
        <v>20.619518594798503</v>
      </c>
      <c r="D7" s="143">
        <v>24.910890485086512</v>
      </c>
      <c r="E7" s="143">
        <v>9.851726728570938</v>
      </c>
      <c r="F7" s="1">
        <v>0</v>
      </c>
      <c r="G7" s="1">
        <v>0</v>
      </c>
      <c r="H7" s="1">
        <f t="shared" si="1"/>
        <v>100.00000000000001</v>
      </c>
      <c r="I7" s="112">
        <v>0</v>
      </c>
      <c r="J7" s="24">
        <v>6</v>
      </c>
      <c r="P7" s="165"/>
    </row>
    <row r="8" spans="1:16">
      <c r="A8" t="s">
        <v>10</v>
      </c>
      <c r="B8" s="143">
        <v>44.631053358625934</v>
      </c>
      <c r="C8" s="143">
        <v>20.493231815495115</v>
      </c>
      <c r="D8" s="143">
        <v>24.77116067433818</v>
      </c>
      <c r="E8" s="143">
        <v>10.101103407266256</v>
      </c>
      <c r="F8" s="1">
        <v>0</v>
      </c>
      <c r="G8" s="1">
        <v>0</v>
      </c>
      <c r="H8" s="1">
        <f t="shared" si="1"/>
        <v>99.996549255725469</v>
      </c>
      <c r="I8" s="112">
        <v>0</v>
      </c>
      <c r="J8" s="24">
        <v>7</v>
      </c>
      <c r="P8" s="165"/>
    </row>
    <row r="9" spans="1:16">
      <c r="A9" t="s">
        <v>11</v>
      </c>
      <c r="B9" s="143">
        <v>44.631053358625934</v>
      </c>
      <c r="C9" s="143">
        <v>20.493231815495115</v>
      </c>
      <c r="D9" s="143">
        <v>24.77116067433818</v>
      </c>
      <c r="E9" s="143">
        <v>10.101103407266256</v>
      </c>
      <c r="F9" s="1">
        <v>0</v>
      </c>
      <c r="G9" s="1">
        <v>0</v>
      </c>
      <c r="H9" s="1">
        <f t="shared" si="1"/>
        <v>99.996549255725469</v>
      </c>
      <c r="I9" s="112">
        <v>0</v>
      </c>
      <c r="J9" s="24">
        <v>8</v>
      </c>
    </row>
    <row r="10" spans="1:16">
      <c r="A10" t="s">
        <v>12</v>
      </c>
      <c r="B10" s="143">
        <v>44.631053358625934</v>
      </c>
      <c r="C10" s="143">
        <v>20.493231815495115</v>
      </c>
      <c r="D10" s="143">
        <v>24.77116067433818</v>
      </c>
      <c r="E10" s="143">
        <v>10.101103407266256</v>
      </c>
      <c r="F10" s="1">
        <v>0</v>
      </c>
      <c r="G10" s="1">
        <v>0</v>
      </c>
      <c r="H10" s="1">
        <f t="shared" si="1"/>
        <v>99.996549255725469</v>
      </c>
      <c r="I10" s="112">
        <v>0</v>
      </c>
      <c r="J10" s="24">
        <v>9</v>
      </c>
    </row>
    <row r="11" spans="1:16">
      <c r="A11" t="s">
        <v>14</v>
      </c>
      <c r="B11" s="154">
        <v>74.381423500433769</v>
      </c>
      <c r="C11" s="154">
        <v>23.835329581757655</v>
      </c>
      <c r="D11" s="154">
        <v>1.358901436829296</v>
      </c>
      <c r="E11" s="154">
        <v>0.42434548097929736</v>
      </c>
      <c r="F11" s="1">
        <v>0</v>
      </c>
      <c r="G11" s="1">
        <v>0</v>
      </c>
      <c r="H11">
        <f t="shared" si="0"/>
        <v>100.00000000000001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5">
        <v>2.6884030534280341</v>
      </c>
      <c r="C12" s="135">
        <v>9.7176419291314851</v>
      </c>
      <c r="D12" s="135">
        <v>86.181202565612807</v>
      </c>
      <c r="E12" s="135">
        <v>1.4127524518276646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4">
        <v>68.189530594641553</v>
      </c>
      <c r="C13" s="144">
        <v>0</v>
      </c>
      <c r="D13" s="144">
        <v>29.081784366531345</v>
      </c>
      <c r="E13" s="144">
        <v>2.7286850388271029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4">
        <v>44.088034908690005</v>
      </c>
      <c r="C14" s="144">
        <v>24.247297581854902</v>
      </c>
      <c r="D14" s="144">
        <v>29.293766391078446</v>
      </c>
      <c r="E14" s="144">
        <v>2.3709011183766528</v>
      </c>
      <c r="F14" s="1">
        <v>0</v>
      </c>
      <c r="G14" s="1">
        <v>0</v>
      </c>
      <c r="H14">
        <f t="shared" si="0"/>
        <v>100.00000000000001</v>
      </c>
      <c r="I14" s="112">
        <v>0</v>
      </c>
      <c r="J14" s="24">
        <v>13</v>
      </c>
    </row>
    <row r="15" spans="1:16">
      <c r="A15" t="s">
        <v>29</v>
      </c>
      <c r="B15" s="162">
        <v>58.702430395740933</v>
      </c>
      <c r="C15" s="162">
        <v>38.788230839487312</v>
      </c>
      <c r="D15" s="144">
        <v>0</v>
      </c>
      <c r="E15" s="162">
        <v>2.5093387647717522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3">
        <v>21.673398237547836</v>
      </c>
      <c r="C16" s="143">
        <v>46.156150092796587</v>
      </c>
      <c r="D16" s="143">
        <v>28.572854819350269</v>
      </c>
      <c r="E16" s="143">
        <v>3.5975968503053104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3">
        <v>44.054693470288179</v>
      </c>
      <c r="C17" s="153">
        <v>24.488850142085997</v>
      </c>
      <c r="D17" s="153">
        <v>29.589286516506668</v>
      </c>
      <c r="E17" s="153">
        <v>1.8671698711191627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3">
        <v>44.126713580297675</v>
      </c>
      <c r="C18" s="153">
        <v>23.978130743451121</v>
      </c>
      <c r="D18" s="153">
        <v>28.962220967294815</v>
      </c>
      <c r="E18" s="153">
        <v>2.9329347089563758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3">
        <v>44.096124594369165</v>
      </c>
      <c r="C19" s="143">
        <v>24.26536700175723</v>
      </c>
      <c r="D19" s="143">
        <v>29.294553628828346</v>
      </c>
      <c r="E19" s="143">
        <v>2.3653227847930811</v>
      </c>
      <c r="F19" s="1">
        <v>0</v>
      </c>
      <c r="G19" s="1">
        <v>0</v>
      </c>
      <c r="H19" s="1">
        <f>SUM(B19:G19)</f>
        <v>100.02136800974782</v>
      </c>
      <c r="I19" s="112">
        <v>0</v>
      </c>
      <c r="J19" s="24">
        <v>18</v>
      </c>
    </row>
    <row r="20" spans="1:15">
      <c r="A20" t="s">
        <v>41</v>
      </c>
      <c r="B20" s="143">
        <v>47.619047619047613</v>
      </c>
      <c r="C20" s="143">
        <v>0</v>
      </c>
      <c r="D20" s="143">
        <v>0</v>
      </c>
      <c r="E20" s="143">
        <v>52.380952380952387</v>
      </c>
      <c r="F20" s="1"/>
      <c r="G20" s="1">
        <v>0</v>
      </c>
      <c r="H20">
        <f t="shared" si="0"/>
        <v>100</v>
      </c>
      <c r="I20" s="112">
        <v>0</v>
      </c>
      <c r="J20" s="24">
        <v>19</v>
      </c>
      <c r="L20" s="38"/>
    </row>
    <row r="21" spans="1:15">
      <c r="A21" t="s">
        <v>31</v>
      </c>
      <c r="B21" s="143">
        <v>14.832000000000001</v>
      </c>
      <c r="C21" s="143">
        <v>54.488</v>
      </c>
      <c r="D21" s="143">
        <v>30.679999999999996</v>
      </c>
      <c r="E21" s="143">
        <v>0</v>
      </c>
      <c r="F21" s="1">
        <v>0</v>
      </c>
      <c r="G21" s="1">
        <v>0</v>
      </c>
      <c r="H21" s="1">
        <f>SUM(B21:G21)</f>
        <v>99.999999999999986</v>
      </c>
      <c r="I21" s="112">
        <v>0</v>
      </c>
      <c r="J21" s="24">
        <v>20</v>
      </c>
      <c r="L21" s="112"/>
      <c r="M21" s="112"/>
    </row>
    <row r="22" spans="1:15">
      <c r="A22" t="s">
        <v>17</v>
      </c>
      <c r="B22" s="143">
        <v>43.920863309352526</v>
      </c>
      <c r="C22" s="143">
        <v>25.39568345323741</v>
      </c>
      <c r="D22" s="143">
        <v>30.683453237410074</v>
      </c>
      <c r="E22" s="143">
        <v>0</v>
      </c>
      <c r="F22" s="143">
        <v>0</v>
      </c>
      <c r="G22" s="143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3">
        <v>43.92209931748647</v>
      </c>
      <c r="C23" s="143">
        <v>25.403624382207578</v>
      </c>
      <c r="D23" s="143">
        <v>30.675453047775953</v>
      </c>
      <c r="E23" s="143">
        <v>0</v>
      </c>
      <c r="F23" s="143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3">
        <v>43.918017159199238</v>
      </c>
      <c r="C24" s="143">
        <v>25.401970130282809</v>
      </c>
      <c r="D24" s="143">
        <v>30.676835081029559</v>
      </c>
      <c r="E24" s="143">
        <v>0</v>
      </c>
      <c r="F24" s="143">
        <v>0</v>
      </c>
      <c r="G24" s="1">
        <v>0</v>
      </c>
      <c r="H24" s="1">
        <f>SUM(B24:G24)</f>
        <v>99.996822370511609</v>
      </c>
      <c r="I24" s="112">
        <v>0</v>
      </c>
      <c r="J24" s="24">
        <v>23</v>
      </c>
    </row>
    <row r="25" spans="1:15">
      <c r="A25" t="s">
        <v>13</v>
      </c>
      <c r="B25" s="143">
        <v>0</v>
      </c>
      <c r="C25" s="143">
        <v>0</v>
      </c>
      <c r="D25" s="143">
        <v>0</v>
      </c>
      <c r="E25" s="143">
        <v>0</v>
      </c>
      <c r="F25" s="143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3">
        <v>43.918181818181807</v>
      </c>
      <c r="C26" s="143">
        <v>25.4</v>
      </c>
      <c r="D26" s="143">
        <v>30.681818181818183</v>
      </c>
      <c r="E26" s="143">
        <v>0</v>
      </c>
      <c r="F26" s="143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3">
        <v>44.602363004620777</v>
      </c>
      <c r="C28" s="143">
        <v>20.693071212949491</v>
      </c>
      <c r="D28" s="143">
        <v>24.995469953031126</v>
      </c>
      <c r="E28" s="143">
        <v>9.7090958293985974</v>
      </c>
      <c r="F28" s="1">
        <v>0</v>
      </c>
      <c r="G28" s="1">
        <v>0</v>
      </c>
      <c r="H28">
        <f t="shared" si="0"/>
        <v>99.999999999999972</v>
      </c>
      <c r="I28" s="112">
        <v>1</v>
      </c>
      <c r="J28" s="24">
        <v>27</v>
      </c>
      <c r="L28" s="37"/>
    </row>
    <row r="29" spans="1:15">
      <c r="A29" t="s">
        <v>9</v>
      </c>
      <c r="B29" s="143">
        <v>44.534092344034633</v>
      </c>
      <c r="C29" s="143">
        <v>21.190619252273859</v>
      </c>
      <c r="D29" s="143">
        <v>25.600417259936297</v>
      </c>
      <c r="E29" s="143">
        <v>8.6748711437552029</v>
      </c>
      <c r="F29" s="1">
        <v>0</v>
      </c>
      <c r="G29" s="1">
        <v>0</v>
      </c>
      <c r="H29">
        <f t="shared" si="0"/>
        <v>99.999999999999986</v>
      </c>
      <c r="I29" s="112">
        <v>1</v>
      </c>
      <c r="J29" s="24">
        <v>28</v>
      </c>
      <c r="L29" s="37"/>
    </row>
    <row r="30" spans="1:15">
      <c r="A30" t="s">
        <v>15</v>
      </c>
      <c r="B30" s="144">
        <v>44.51514215980805</v>
      </c>
      <c r="C30" s="144">
        <v>21.318547390400113</v>
      </c>
      <c r="D30" s="144">
        <v>25.753821929446097</v>
      </c>
      <c r="E30" s="144">
        <v>8.4124885203457556</v>
      </c>
      <c r="F30" s="1">
        <v>0</v>
      </c>
      <c r="G30" s="1">
        <v>0</v>
      </c>
      <c r="H30">
        <f t="shared" si="0"/>
        <v>100.00000000000003</v>
      </c>
      <c r="I30" s="112">
        <v>1</v>
      </c>
      <c r="J30" s="24">
        <v>29</v>
      </c>
      <c r="L30" s="37"/>
    </row>
    <row r="31" spans="1:15">
      <c r="A31" t="s">
        <v>16</v>
      </c>
      <c r="B31" s="144">
        <v>44.529190959560026</v>
      </c>
      <c r="C31" s="144">
        <v>21.220943293394033</v>
      </c>
      <c r="D31" s="144">
        <v>25.629221479840108</v>
      </c>
      <c r="E31" s="144">
        <v>8.6206442672058419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3">
        <v>66.18026890254886</v>
      </c>
      <c r="C32" s="143">
        <v>0</v>
      </c>
      <c r="D32" s="143">
        <v>26.240159831632724</v>
      </c>
      <c r="E32" s="143">
        <v>7.5795712658184122</v>
      </c>
      <c r="F32" s="1">
        <v>0</v>
      </c>
      <c r="G32" s="1">
        <v>0</v>
      </c>
      <c r="H32">
        <f t="shared" si="0"/>
        <v>100</v>
      </c>
      <c r="I32" s="112">
        <v>1</v>
      </c>
      <c r="J32" s="24">
        <v>31</v>
      </c>
    </row>
    <row r="33" spans="1:12">
      <c r="A33" s="38" t="s">
        <v>22</v>
      </c>
      <c r="B33" s="153">
        <v>65.268484237970696</v>
      </c>
      <c r="C33" s="153">
        <v>0</v>
      </c>
      <c r="D33" s="153">
        <v>24.952117582813489</v>
      </c>
      <c r="E33" s="153">
        <v>9.7793981792158107</v>
      </c>
      <c r="F33" s="1">
        <v>0</v>
      </c>
      <c r="G33" s="1">
        <v>0</v>
      </c>
      <c r="H33">
        <f t="shared" si="0"/>
        <v>100</v>
      </c>
      <c r="I33" s="112">
        <v>1</v>
      </c>
      <c r="J33" s="24">
        <v>32</v>
      </c>
      <c r="L33" t="s">
        <v>484</v>
      </c>
    </row>
    <row r="34" spans="1:12">
      <c r="A34" s="38" t="s">
        <v>23</v>
      </c>
      <c r="B34" s="153">
        <v>44.475208778667415</v>
      </c>
      <c r="C34" s="153">
        <v>21.586286004738682</v>
      </c>
      <c r="D34" s="153">
        <v>26.073333066503601</v>
      </c>
      <c r="E34" s="153">
        <v>7.8651721500903049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483</v>
      </c>
    </row>
    <row r="35" spans="1:12">
      <c r="A35" s="38" t="s">
        <v>24</v>
      </c>
      <c r="B35" s="153">
        <v>44.532659365262674</v>
      </c>
      <c r="C35" s="153">
        <v>21.189620559634072</v>
      </c>
      <c r="D35" s="153">
        <v>25.600574669325908</v>
      </c>
      <c r="E35" s="153">
        <v>8.6771454057773472</v>
      </c>
      <c r="F35" s="1">
        <v>0</v>
      </c>
      <c r="G35" s="1">
        <v>0</v>
      </c>
      <c r="H35">
        <f t="shared" si="0"/>
        <v>100.00000000000001</v>
      </c>
      <c r="I35" s="112">
        <v>1</v>
      </c>
      <c r="J35" s="24">
        <v>34</v>
      </c>
    </row>
    <row r="36" spans="1:12">
      <c r="A36" s="38" t="s">
        <v>25</v>
      </c>
      <c r="B36" s="153">
        <v>0</v>
      </c>
      <c r="C36" s="153">
        <v>0</v>
      </c>
      <c r="D36" s="153">
        <v>0</v>
      </c>
      <c r="E36" s="153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486</v>
      </c>
    </row>
    <row r="37" spans="1:12">
      <c r="A37" s="38" t="s">
        <v>26</v>
      </c>
      <c r="B37" s="145">
        <v>44.826215133446453</v>
      </c>
      <c r="C37" s="145">
        <v>19.198383213786716</v>
      </c>
      <c r="D37" s="145">
        <v>23.189359556708556</v>
      </c>
      <c r="E37" s="145">
        <v>12.786042096058281</v>
      </c>
      <c r="F37" s="1">
        <v>0</v>
      </c>
      <c r="G37" s="1">
        <v>0</v>
      </c>
      <c r="H37">
        <f t="shared" si="0"/>
        <v>100</v>
      </c>
      <c r="I37" s="112">
        <v>1</v>
      </c>
      <c r="J37" s="24">
        <v>36</v>
      </c>
      <c r="L37" t="s">
        <v>485</v>
      </c>
    </row>
    <row r="38" spans="1:12">
      <c r="A38" s="38" t="s">
        <v>30</v>
      </c>
      <c r="B38" s="153">
        <v>74.604130808950075</v>
      </c>
      <c r="C38" s="153">
        <v>25.395869191049918</v>
      </c>
      <c r="D38" s="153">
        <v>0</v>
      </c>
      <c r="E38" s="153">
        <v>0</v>
      </c>
      <c r="F38" s="153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38" t="s">
        <v>32</v>
      </c>
      <c r="B39" s="135">
        <v>44.506198926166299</v>
      </c>
      <c r="C39" s="135">
        <v>21.352712633225856</v>
      </c>
      <c r="D39" s="135">
        <v>25.792260682189529</v>
      </c>
      <c r="E39" s="135">
        <v>8.3488277584183184</v>
      </c>
      <c r="F39" s="1">
        <v>0</v>
      </c>
      <c r="G39" s="1">
        <v>0</v>
      </c>
      <c r="H39">
        <f t="shared" si="0"/>
        <v>100.00000000000001</v>
      </c>
      <c r="I39" s="112">
        <v>1</v>
      </c>
      <c r="J39" s="24">
        <v>38</v>
      </c>
    </row>
    <row r="40" spans="1:12">
      <c r="A40" t="s">
        <v>34</v>
      </c>
      <c r="B40" s="1">
        <v>5.5572379546509492</v>
      </c>
      <c r="C40" s="1">
        <v>0</v>
      </c>
      <c r="D40" s="1">
        <v>88.306713572730331</v>
      </c>
      <c r="E40" s="1">
        <v>6.1129617501160434</v>
      </c>
      <c r="F40" s="1">
        <v>0</v>
      </c>
      <c r="G40" s="1">
        <v>0</v>
      </c>
      <c r="H40" s="166">
        <f>SUM(B40:G40)</f>
        <v>99.976913277497317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64.774890061899029</v>
      </c>
      <c r="C43" s="1">
        <v>0</v>
      </c>
      <c r="D43" s="1">
        <v>24.259139313849133</v>
      </c>
      <c r="E43" s="1">
        <v>10.965970624251845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3">
        <v>43.922101449275345</v>
      </c>
      <c r="C44" s="143">
        <v>25.39855072463768</v>
      </c>
      <c r="D44" s="143">
        <v>30.679347826086957</v>
      </c>
      <c r="E44" s="143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3">
        <v>44.504336769975126</v>
      </c>
      <c r="C45" s="143">
        <v>21.383687944593905</v>
      </c>
      <c r="D45" s="143">
        <v>25.826889127111226</v>
      </c>
      <c r="E45" s="143">
        <v>8.2850861583197535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7">
        <v>0</v>
      </c>
      <c r="C46" s="137">
        <v>0</v>
      </c>
      <c r="D46" s="137">
        <v>0</v>
      </c>
      <c r="E46" s="137">
        <v>0</v>
      </c>
      <c r="F46" s="137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7">
        <v>0</v>
      </c>
      <c r="C47" s="137">
        <v>0</v>
      </c>
      <c r="D47" s="137">
        <v>0</v>
      </c>
      <c r="E47" s="137">
        <v>0</v>
      </c>
      <c r="F47" s="137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5">
        <v>44.642265750411163</v>
      </c>
      <c r="C48" s="135">
        <v>20.461539287766577</v>
      </c>
      <c r="D48" s="135">
        <v>24.711892780613475</v>
      </c>
      <c r="E48" s="135">
        <v>10.184302181208782</v>
      </c>
      <c r="F48" s="135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5">
        <v>44.617864191544058</v>
      </c>
      <c r="C49" s="135">
        <v>20.619518594798503</v>
      </c>
      <c r="D49" s="135">
        <v>24.910890485086512</v>
      </c>
      <c r="E49" s="135">
        <v>9.851726728570938</v>
      </c>
      <c r="F49" s="135">
        <v>0</v>
      </c>
      <c r="G49" s="1">
        <v>0</v>
      </c>
      <c r="H49">
        <f t="shared" si="0"/>
        <v>100.00000000000001</v>
      </c>
      <c r="I49" s="112">
        <v>0</v>
      </c>
      <c r="J49" s="24">
        <v>48</v>
      </c>
    </row>
    <row r="50" spans="1:10">
      <c r="A50" s="38" t="s">
        <v>349</v>
      </c>
      <c r="B50" s="135">
        <v>44.631053358625934</v>
      </c>
      <c r="C50" s="135">
        <v>20.493231815495115</v>
      </c>
      <c r="D50" s="135">
        <v>24.77116067433818</v>
      </c>
      <c r="E50" s="135">
        <v>10.101103407266256</v>
      </c>
      <c r="F50" s="135">
        <v>0</v>
      </c>
      <c r="G50" s="1">
        <v>0</v>
      </c>
      <c r="H50" s="1">
        <f>SUM(B50:G50)</f>
        <v>99.996549255725469</v>
      </c>
      <c r="I50" s="112">
        <v>0</v>
      </c>
      <c r="J50" s="24">
        <v>49</v>
      </c>
    </row>
    <row r="51" spans="1:10">
      <c r="A51" t="s">
        <v>416</v>
      </c>
      <c r="B51" s="144">
        <v>47.619047619047613</v>
      </c>
      <c r="C51" s="144">
        <v>0</v>
      </c>
      <c r="D51" s="144">
        <v>0</v>
      </c>
      <c r="E51" s="144">
        <v>52.380952380952372</v>
      </c>
      <c r="F51" s="144">
        <v>0</v>
      </c>
      <c r="G51" s="1">
        <v>0</v>
      </c>
      <c r="H51">
        <f t="shared" si="0"/>
        <v>99.999999999999986</v>
      </c>
      <c r="I51" s="112">
        <v>0</v>
      </c>
      <c r="J51" s="24">
        <v>50</v>
      </c>
    </row>
    <row r="52" spans="1:10">
      <c r="A52" t="s">
        <v>417</v>
      </c>
      <c r="B52" s="144">
        <v>47.61904761904762</v>
      </c>
      <c r="C52" s="144">
        <v>0</v>
      </c>
      <c r="D52" s="144">
        <v>0</v>
      </c>
      <c r="E52" s="144">
        <v>52.380952380952387</v>
      </c>
      <c r="F52" s="144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423</v>
      </c>
      <c r="B53" s="144">
        <v>47.61904761904762</v>
      </c>
      <c r="C53" s="144">
        <v>0</v>
      </c>
      <c r="D53" s="144">
        <v>0</v>
      </c>
      <c r="E53" s="144">
        <v>52.380952380952387</v>
      </c>
      <c r="F53" s="144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427</v>
      </c>
      <c r="B54" s="144">
        <v>47.619047619047613</v>
      </c>
      <c r="C54" s="144">
        <v>0</v>
      </c>
      <c r="D54" s="144">
        <v>0</v>
      </c>
      <c r="E54" s="144">
        <v>52.380952380952387</v>
      </c>
      <c r="F54" s="144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5">
        <v>0</v>
      </c>
      <c r="C55" s="135">
        <v>0</v>
      </c>
      <c r="D55" s="135">
        <v>0</v>
      </c>
      <c r="E55" s="135">
        <v>100</v>
      </c>
      <c r="F55" s="135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3">
        <v>0</v>
      </c>
      <c r="C56" s="153">
        <v>0</v>
      </c>
      <c r="D56" s="153">
        <v>0</v>
      </c>
      <c r="E56" s="153">
        <v>100</v>
      </c>
      <c r="F56" s="153">
        <v>0</v>
      </c>
      <c r="G56" s="1">
        <v>0</v>
      </c>
      <c r="H56">
        <f t="shared" si="0"/>
        <v>100</v>
      </c>
      <c r="I56" s="112">
        <v>0</v>
      </c>
      <c r="J56" s="24">
        <v>55</v>
      </c>
    </row>
    <row r="57" spans="1:10">
      <c r="A57" t="s">
        <v>385</v>
      </c>
      <c r="B57" s="153">
        <v>0</v>
      </c>
      <c r="C57" s="153">
        <v>0</v>
      </c>
      <c r="D57" s="153">
        <v>0</v>
      </c>
      <c r="E57" s="153">
        <v>100</v>
      </c>
      <c r="F57" s="153">
        <v>0</v>
      </c>
      <c r="G57" s="1">
        <v>0</v>
      </c>
      <c r="H57">
        <f t="shared" ref="H57:H96" si="2">SUM(B57:G57)</f>
        <v>100</v>
      </c>
      <c r="I57" s="112">
        <v>0</v>
      </c>
      <c r="J57" s="24">
        <v>56</v>
      </c>
    </row>
    <row r="58" spans="1:10">
      <c r="A58" t="s">
        <v>387</v>
      </c>
      <c r="B58" s="153">
        <v>0</v>
      </c>
      <c r="C58" s="153">
        <v>0</v>
      </c>
      <c r="D58" s="153">
        <v>0</v>
      </c>
      <c r="E58" s="153">
        <v>100</v>
      </c>
      <c r="F58" s="153">
        <v>0</v>
      </c>
      <c r="G58" s="1">
        <v>0</v>
      </c>
      <c r="H58">
        <f t="shared" si="2"/>
        <v>100</v>
      </c>
      <c r="I58" s="112">
        <v>0</v>
      </c>
      <c r="J58" s="24">
        <v>57</v>
      </c>
    </row>
    <row r="59" spans="1:10">
      <c r="A59" t="s">
        <v>392</v>
      </c>
      <c r="B59" s="153">
        <v>0</v>
      </c>
      <c r="C59" s="153">
        <v>0</v>
      </c>
      <c r="D59" s="153">
        <v>0</v>
      </c>
      <c r="E59" s="153">
        <v>0</v>
      </c>
      <c r="F59" s="153">
        <v>0</v>
      </c>
      <c r="G59" s="1">
        <v>0</v>
      </c>
      <c r="H59">
        <f t="shared" si="2"/>
        <v>0</v>
      </c>
      <c r="I59" s="112">
        <v>0</v>
      </c>
      <c r="J59" s="24">
        <v>58</v>
      </c>
    </row>
    <row r="60" spans="1:10">
      <c r="A60" t="s">
        <v>389</v>
      </c>
      <c r="B60" s="153">
        <v>0</v>
      </c>
      <c r="C60" s="153">
        <v>0</v>
      </c>
      <c r="D60" s="153">
        <v>0</v>
      </c>
      <c r="E60" s="153">
        <v>100</v>
      </c>
      <c r="F60" s="153">
        <v>0</v>
      </c>
      <c r="G60" s="1">
        <v>0</v>
      </c>
      <c r="H60">
        <f t="shared" si="2"/>
        <v>100</v>
      </c>
      <c r="I60" s="112">
        <v>0</v>
      </c>
      <c r="J60" s="24">
        <v>59</v>
      </c>
    </row>
    <row r="61" spans="1:10">
      <c r="A61" t="s">
        <v>388</v>
      </c>
      <c r="B61" s="153">
        <v>0</v>
      </c>
      <c r="C61" s="153">
        <v>0</v>
      </c>
      <c r="D61" s="153">
        <v>0</v>
      </c>
      <c r="E61" s="153">
        <v>100</v>
      </c>
      <c r="F61" s="153">
        <v>0</v>
      </c>
      <c r="G61" s="1">
        <v>0</v>
      </c>
      <c r="H61">
        <f t="shared" si="2"/>
        <v>100</v>
      </c>
      <c r="I61" s="112">
        <v>0</v>
      </c>
      <c r="J61" s="24">
        <v>60</v>
      </c>
    </row>
    <row r="62" spans="1:10">
      <c r="A62" t="s">
        <v>395</v>
      </c>
      <c r="B62" s="153">
        <v>0</v>
      </c>
      <c r="C62" s="153">
        <v>0</v>
      </c>
      <c r="D62" s="153">
        <v>0</v>
      </c>
      <c r="E62" s="153">
        <v>100</v>
      </c>
      <c r="F62" s="153">
        <v>0</v>
      </c>
      <c r="G62" s="1">
        <v>0</v>
      </c>
      <c r="H62">
        <f t="shared" si="2"/>
        <v>100</v>
      </c>
      <c r="I62" s="112">
        <v>0</v>
      </c>
      <c r="J62" s="24">
        <v>61</v>
      </c>
    </row>
    <row r="63" spans="1:10">
      <c r="A63" t="s">
        <v>383</v>
      </c>
      <c r="B63" s="153">
        <v>0</v>
      </c>
      <c r="C63" s="153">
        <v>0</v>
      </c>
      <c r="D63" s="153">
        <v>0</v>
      </c>
      <c r="E63" s="153">
        <v>100</v>
      </c>
      <c r="F63" s="153">
        <v>0</v>
      </c>
      <c r="G63" s="1">
        <v>0</v>
      </c>
      <c r="H63">
        <f t="shared" si="2"/>
        <v>100</v>
      </c>
      <c r="I63" s="112">
        <v>0</v>
      </c>
      <c r="J63" s="24">
        <v>62</v>
      </c>
    </row>
    <row r="64" spans="1:10">
      <c r="A64" t="s">
        <v>396</v>
      </c>
      <c r="B64" s="153">
        <v>0</v>
      </c>
      <c r="C64" s="153">
        <v>0</v>
      </c>
      <c r="D64" s="153">
        <v>0</v>
      </c>
      <c r="E64" s="153">
        <v>100</v>
      </c>
      <c r="F64" s="153">
        <v>0</v>
      </c>
      <c r="G64" s="1">
        <v>0</v>
      </c>
      <c r="H64">
        <f t="shared" si="2"/>
        <v>100</v>
      </c>
      <c r="I64" s="112">
        <v>0</v>
      </c>
      <c r="J64" s="24">
        <v>63</v>
      </c>
    </row>
    <row r="65" spans="1:10">
      <c r="A65" t="s">
        <v>386</v>
      </c>
      <c r="B65" s="153">
        <v>0</v>
      </c>
      <c r="C65" s="153">
        <v>0</v>
      </c>
      <c r="D65" s="153">
        <v>0</v>
      </c>
      <c r="E65" s="153">
        <v>100</v>
      </c>
      <c r="F65" s="153">
        <v>0</v>
      </c>
      <c r="G65" s="1">
        <v>0</v>
      </c>
      <c r="H65">
        <f t="shared" si="2"/>
        <v>100</v>
      </c>
      <c r="I65" s="112">
        <v>0</v>
      </c>
      <c r="J65" s="24">
        <v>64</v>
      </c>
    </row>
    <row r="66" spans="1:10">
      <c r="A66" t="s">
        <v>382</v>
      </c>
      <c r="B66" s="153">
        <v>0</v>
      </c>
      <c r="C66" s="153">
        <v>0</v>
      </c>
      <c r="D66" s="153">
        <v>0</v>
      </c>
      <c r="E66" s="153">
        <v>100</v>
      </c>
      <c r="F66" s="153">
        <v>0</v>
      </c>
      <c r="G66" s="1">
        <v>0</v>
      </c>
      <c r="H66">
        <f t="shared" si="2"/>
        <v>100</v>
      </c>
      <c r="I66" s="112">
        <v>0</v>
      </c>
      <c r="J66" s="24">
        <v>65</v>
      </c>
    </row>
    <row r="67" spans="1:10">
      <c r="A67" t="s">
        <v>391</v>
      </c>
      <c r="B67" s="153">
        <v>0</v>
      </c>
      <c r="C67" s="153">
        <v>0</v>
      </c>
      <c r="D67" s="153">
        <v>0</v>
      </c>
      <c r="E67" s="153">
        <v>100</v>
      </c>
      <c r="F67" s="153">
        <v>0</v>
      </c>
      <c r="G67" s="1">
        <v>0</v>
      </c>
      <c r="H67">
        <f t="shared" si="2"/>
        <v>100</v>
      </c>
      <c r="I67" s="112">
        <v>0</v>
      </c>
      <c r="J67" s="24">
        <v>66</v>
      </c>
    </row>
    <row r="68" spans="1:10">
      <c r="A68" t="s">
        <v>384</v>
      </c>
      <c r="B68" s="153">
        <v>0</v>
      </c>
      <c r="C68" s="153">
        <v>0</v>
      </c>
      <c r="D68" s="153">
        <v>0</v>
      </c>
      <c r="E68" s="153">
        <v>100</v>
      </c>
      <c r="F68" s="153">
        <v>0</v>
      </c>
      <c r="G68" s="1">
        <v>0</v>
      </c>
      <c r="H68">
        <f t="shared" si="2"/>
        <v>100</v>
      </c>
      <c r="I68" s="112">
        <v>0</v>
      </c>
      <c r="J68" s="24">
        <v>67</v>
      </c>
    </row>
    <row r="69" spans="1:10">
      <c r="A69" t="s">
        <v>394</v>
      </c>
      <c r="B69" s="153">
        <v>0</v>
      </c>
      <c r="C69" s="153">
        <v>0</v>
      </c>
      <c r="D69" s="153">
        <v>0</v>
      </c>
      <c r="E69" s="153">
        <v>100</v>
      </c>
      <c r="F69" s="153">
        <v>0</v>
      </c>
      <c r="G69" s="1">
        <v>0</v>
      </c>
      <c r="H69">
        <f t="shared" si="2"/>
        <v>100</v>
      </c>
      <c r="I69" s="112">
        <v>0</v>
      </c>
      <c r="J69" s="24">
        <v>68</v>
      </c>
    </row>
    <row r="70" spans="1:10">
      <c r="A70" t="s">
        <v>390</v>
      </c>
      <c r="B70" s="153">
        <v>0</v>
      </c>
      <c r="C70" s="153">
        <v>0</v>
      </c>
      <c r="D70" s="153">
        <v>0</v>
      </c>
      <c r="E70" s="153">
        <v>100</v>
      </c>
      <c r="F70" s="153">
        <v>0</v>
      </c>
      <c r="G70" s="1">
        <v>0</v>
      </c>
      <c r="H70">
        <f t="shared" si="2"/>
        <v>100</v>
      </c>
      <c r="I70" s="112">
        <v>0</v>
      </c>
      <c r="J70" s="24">
        <v>69</v>
      </c>
    </row>
    <row r="71" spans="1:10">
      <c r="A71" t="s">
        <v>418</v>
      </c>
      <c r="B71" s="153">
        <v>0</v>
      </c>
      <c r="C71" s="153">
        <v>0</v>
      </c>
      <c r="D71" s="153">
        <v>0</v>
      </c>
      <c r="E71" s="153">
        <v>100</v>
      </c>
      <c r="F71" s="153">
        <v>0</v>
      </c>
      <c r="G71" s="1">
        <v>0</v>
      </c>
      <c r="H71">
        <f t="shared" si="2"/>
        <v>100</v>
      </c>
      <c r="I71" s="112">
        <v>0</v>
      </c>
      <c r="J71" s="24">
        <v>70</v>
      </c>
    </row>
    <row r="72" spans="1:10">
      <c r="A72" t="s">
        <v>419</v>
      </c>
      <c r="B72" s="153">
        <v>0</v>
      </c>
      <c r="C72" s="153">
        <v>0</v>
      </c>
      <c r="D72" s="153">
        <v>0</v>
      </c>
      <c r="E72" s="153">
        <v>100</v>
      </c>
      <c r="F72" s="153">
        <v>0</v>
      </c>
      <c r="G72" s="1">
        <v>0</v>
      </c>
      <c r="H72">
        <f t="shared" si="2"/>
        <v>100</v>
      </c>
      <c r="I72" s="112">
        <v>0</v>
      </c>
      <c r="J72" s="24">
        <v>71</v>
      </c>
    </row>
    <row r="73" spans="1:10">
      <c r="A73" t="s">
        <v>429</v>
      </c>
      <c r="B73" s="153">
        <v>0</v>
      </c>
      <c r="C73" s="153">
        <v>0</v>
      </c>
      <c r="D73" s="153">
        <v>0</v>
      </c>
      <c r="E73" s="153">
        <v>100</v>
      </c>
      <c r="F73" s="153">
        <v>0</v>
      </c>
      <c r="G73" s="1">
        <v>0</v>
      </c>
      <c r="H73">
        <f t="shared" si="2"/>
        <v>100</v>
      </c>
      <c r="I73" s="112">
        <v>0</v>
      </c>
      <c r="J73" s="24">
        <v>72</v>
      </c>
    </row>
    <row r="74" spans="1:10">
      <c r="A74" t="s">
        <v>430</v>
      </c>
      <c r="B74" s="153">
        <v>0</v>
      </c>
      <c r="C74" s="153">
        <v>0</v>
      </c>
      <c r="D74" s="153">
        <v>0</v>
      </c>
      <c r="E74" s="153">
        <v>100</v>
      </c>
      <c r="F74" s="153">
        <v>0</v>
      </c>
      <c r="G74" s="1">
        <v>0</v>
      </c>
      <c r="H74">
        <f t="shared" si="2"/>
        <v>100</v>
      </c>
      <c r="I74" s="112">
        <v>0</v>
      </c>
      <c r="J74" s="24">
        <v>73</v>
      </c>
    </row>
    <row r="75" spans="1:10">
      <c r="A75" t="s">
        <v>431</v>
      </c>
      <c r="B75" s="153">
        <v>0</v>
      </c>
      <c r="C75" s="153">
        <v>0</v>
      </c>
      <c r="D75" s="153">
        <v>0</v>
      </c>
      <c r="E75" s="153">
        <v>100</v>
      </c>
      <c r="F75" s="153">
        <v>0</v>
      </c>
      <c r="G75" s="1">
        <v>0</v>
      </c>
      <c r="H75">
        <f t="shared" si="2"/>
        <v>100</v>
      </c>
      <c r="I75" s="112">
        <v>0</v>
      </c>
      <c r="J75" s="24">
        <v>74</v>
      </c>
    </row>
    <row r="76" spans="1:10">
      <c r="A76" t="s">
        <v>432</v>
      </c>
      <c r="B76" s="153">
        <v>0</v>
      </c>
      <c r="C76" s="153">
        <v>0</v>
      </c>
      <c r="D76" s="153">
        <v>0</v>
      </c>
      <c r="E76" s="153">
        <v>100</v>
      </c>
      <c r="F76" s="153">
        <v>0</v>
      </c>
      <c r="G76" s="1">
        <v>0</v>
      </c>
      <c r="H76">
        <f t="shared" si="2"/>
        <v>100</v>
      </c>
      <c r="I76" s="112">
        <v>0</v>
      </c>
      <c r="J76" s="24">
        <v>75</v>
      </c>
    </row>
    <row r="77" spans="1:10">
      <c r="A77" t="s">
        <v>433</v>
      </c>
      <c r="B77" s="153">
        <v>0</v>
      </c>
      <c r="C77" s="153">
        <v>0</v>
      </c>
      <c r="D77" s="153">
        <v>0</v>
      </c>
      <c r="E77" s="153">
        <v>100</v>
      </c>
      <c r="F77" s="153">
        <v>0</v>
      </c>
      <c r="G77" s="1">
        <v>0</v>
      </c>
      <c r="H77">
        <f t="shared" si="2"/>
        <v>100</v>
      </c>
      <c r="I77" s="112">
        <v>0</v>
      </c>
      <c r="J77" s="24">
        <v>76</v>
      </c>
    </row>
    <row r="78" spans="1:10">
      <c r="A78" t="s">
        <v>410</v>
      </c>
      <c r="B78" s="153">
        <v>0</v>
      </c>
      <c r="C78" s="153">
        <v>0</v>
      </c>
      <c r="D78" s="153">
        <v>0</v>
      </c>
      <c r="E78" s="153">
        <v>100</v>
      </c>
      <c r="F78" s="153">
        <v>0</v>
      </c>
      <c r="G78" s="1">
        <v>0</v>
      </c>
      <c r="H78">
        <f t="shared" si="2"/>
        <v>100</v>
      </c>
      <c r="I78" s="112">
        <v>0</v>
      </c>
      <c r="J78" s="24">
        <v>77</v>
      </c>
    </row>
    <row r="79" spans="1:10">
      <c r="A79" t="s">
        <v>411</v>
      </c>
      <c r="B79" s="153">
        <v>0</v>
      </c>
      <c r="C79" s="153">
        <v>0</v>
      </c>
      <c r="D79" s="153">
        <v>0</v>
      </c>
      <c r="E79" s="153">
        <v>100</v>
      </c>
      <c r="F79" s="153">
        <v>0</v>
      </c>
      <c r="G79" s="1">
        <v>0</v>
      </c>
      <c r="H79">
        <f t="shared" si="2"/>
        <v>100</v>
      </c>
      <c r="I79" s="112">
        <v>0</v>
      </c>
      <c r="J79" s="24">
        <v>78</v>
      </c>
    </row>
    <row r="80" spans="1:10">
      <c r="A80" t="s">
        <v>412</v>
      </c>
      <c r="B80" s="153">
        <v>0</v>
      </c>
      <c r="C80" s="153">
        <v>0</v>
      </c>
      <c r="D80" s="153">
        <v>0</v>
      </c>
      <c r="E80" s="153">
        <v>100</v>
      </c>
      <c r="F80" s="153">
        <v>0</v>
      </c>
      <c r="G80" s="1">
        <v>0</v>
      </c>
      <c r="H80">
        <f t="shared" si="2"/>
        <v>100</v>
      </c>
      <c r="I80" s="112">
        <v>0</v>
      </c>
      <c r="J80" s="24">
        <v>79</v>
      </c>
    </row>
    <row r="81" spans="1:10">
      <c r="A81" t="s">
        <v>413</v>
      </c>
      <c r="B81" s="153">
        <v>0</v>
      </c>
      <c r="C81" s="153">
        <v>0</v>
      </c>
      <c r="D81" s="153">
        <v>0</v>
      </c>
      <c r="E81" s="153">
        <v>100</v>
      </c>
      <c r="F81" s="153">
        <v>0</v>
      </c>
      <c r="G81" s="1">
        <v>0</v>
      </c>
      <c r="H81">
        <f t="shared" si="2"/>
        <v>100</v>
      </c>
      <c r="I81" s="112">
        <v>0</v>
      </c>
      <c r="J81" s="24">
        <v>80</v>
      </c>
    </row>
    <row r="82" spans="1:10">
      <c r="A82" t="s">
        <v>414</v>
      </c>
      <c r="B82" s="153">
        <v>0</v>
      </c>
      <c r="C82" s="153">
        <v>0</v>
      </c>
      <c r="D82" s="153">
        <v>0</v>
      </c>
      <c r="E82" s="153">
        <v>100</v>
      </c>
      <c r="F82" s="153">
        <v>0</v>
      </c>
      <c r="G82" s="1">
        <v>0</v>
      </c>
      <c r="H82">
        <f t="shared" si="2"/>
        <v>100</v>
      </c>
      <c r="I82" s="112">
        <v>0</v>
      </c>
      <c r="J82" s="24">
        <v>81</v>
      </c>
    </row>
    <row r="83" spans="1:10">
      <c r="A83" t="s">
        <v>405</v>
      </c>
      <c r="B83" s="153">
        <v>0</v>
      </c>
      <c r="C83" s="153">
        <v>0</v>
      </c>
      <c r="D83" s="153">
        <v>0</v>
      </c>
      <c r="E83" s="153">
        <v>100</v>
      </c>
      <c r="F83" s="153">
        <v>0</v>
      </c>
      <c r="G83" s="1">
        <v>0</v>
      </c>
      <c r="H83">
        <f t="shared" si="2"/>
        <v>100</v>
      </c>
      <c r="I83" s="112">
        <v>0</v>
      </c>
      <c r="J83" s="24">
        <v>82</v>
      </c>
    </row>
    <row r="84" spans="1:10">
      <c r="A84" t="s">
        <v>406</v>
      </c>
      <c r="B84" s="153">
        <v>0</v>
      </c>
      <c r="C84" s="153">
        <v>0</v>
      </c>
      <c r="D84" s="153">
        <v>0</v>
      </c>
      <c r="E84" s="153">
        <v>100</v>
      </c>
      <c r="F84" s="153">
        <v>0</v>
      </c>
      <c r="G84" s="1">
        <v>0</v>
      </c>
      <c r="H84">
        <f t="shared" si="2"/>
        <v>100</v>
      </c>
      <c r="I84" s="112">
        <v>0</v>
      </c>
      <c r="J84" s="24">
        <v>83</v>
      </c>
    </row>
    <row r="85" spans="1:10">
      <c r="A85" t="s">
        <v>407</v>
      </c>
      <c r="B85" s="153">
        <v>0</v>
      </c>
      <c r="C85" s="153">
        <v>0</v>
      </c>
      <c r="D85" s="153">
        <v>0</v>
      </c>
      <c r="E85" s="153">
        <v>100</v>
      </c>
      <c r="F85" s="153">
        <v>0</v>
      </c>
      <c r="G85" s="1">
        <v>0</v>
      </c>
      <c r="H85">
        <f t="shared" si="2"/>
        <v>100</v>
      </c>
      <c r="I85" s="112">
        <v>0</v>
      </c>
      <c r="J85" s="24">
        <v>84</v>
      </c>
    </row>
    <row r="86" spans="1:10">
      <c r="A86" t="s">
        <v>408</v>
      </c>
      <c r="B86" s="153">
        <v>0</v>
      </c>
      <c r="C86" s="153">
        <v>0</v>
      </c>
      <c r="D86" s="153">
        <v>0</v>
      </c>
      <c r="E86" s="153">
        <v>100</v>
      </c>
      <c r="F86" s="153">
        <v>0</v>
      </c>
      <c r="G86" s="1">
        <v>0</v>
      </c>
      <c r="H86">
        <f t="shared" si="2"/>
        <v>100</v>
      </c>
      <c r="I86" s="112">
        <v>0</v>
      </c>
      <c r="J86" s="24">
        <v>85</v>
      </c>
    </row>
    <row r="87" spans="1:10">
      <c r="A87" t="s">
        <v>424</v>
      </c>
      <c r="B87" s="153">
        <v>0</v>
      </c>
      <c r="C87" s="153">
        <v>0</v>
      </c>
      <c r="D87" s="153">
        <v>0</v>
      </c>
      <c r="E87" s="153">
        <v>100</v>
      </c>
      <c r="F87" s="153">
        <v>0</v>
      </c>
      <c r="G87" s="1">
        <v>0</v>
      </c>
      <c r="H87">
        <f t="shared" si="2"/>
        <v>100</v>
      </c>
      <c r="I87" s="112">
        <v>0</v>
      </c>
      <c r="J87" s="24">
        <v>86</v>
      </c>
    </row>
    <row r="88" spans="1:10">
      <c r="A88" t="s">
        <v>425</v>
      </c>
      <c r="B88" s="153">
        <v>0</v>
      </c>
      <c r="C88" s="153">
        <v>0</v>
      </c>
      <c r="D88" s="153">
        <v>0</v>
      </c>
      <c r="E88" s="153">
        <v>100</v>
      </c>
      <c r="F88" s="153">
        <v>0</v>
      </c>
      <c r="G88" s="1">
        <v>0</v>
      </c>
      <c r="H88">
        <f t="shared" si="2"/>
        <v>100</v>
      </c>
      <c r="I88" s="112">
        <v>0</v>
      </c>
      <c r="J88" s="24">
        <v>87</v>
      </c>
    </row>
    <row r="89" spans="1:10">
      <c r="A89" t="s">
        <v>421</v>
      </c>
      <c r="B89" s="153">
        <v>0</v>
      </c>
      <c r="C89" s="153">
        <v>0</v>
      </c>
      <c r="D89" s="153">
        <v>0</v>
      </c>
      <c r="E89" s="153">
        <v>100</v>
      </c>
      <c r="F89" s="153">
        <v>0</v>
      </c>
      <c r="G89" s="1">
        <v>0</v>
      </c>
      <c r="H89">
        <f t="shared" si="2"/>
        <v>100</v>
      </c>
      <c r="I89" s="112">
        <v>0</v>
      </c>
      <c r="J89" s="24">
        <v>88</v>
      </c>
    </row>
    <row r="90" spans="1:10">
      <c r="A90" t="s">
        <v>422</v>
      </c>
      <c r="B90" s="153">
        <v>0</v>
      </c>
      <c r="C90" s="153">
        <v>0</v>
      </c>
      <c r="D90" s="153">
        <v>0</v>
      </c>
      <c r="E90" s="153">
        <v>100</v>
      </c>
      <c r="F90" s="153">
        <v>0</v>
      </c>
      <c r="G90" s="1">
        <v>0</v>
      </c>
      <c r="H90">
        <f t="shared" si="2"/>
        <v>100</v>
      </c>
      <c r="I90" s="112">
        <v>0</v>
      </c>
      <c r="J90" s="24">
        <v>89</v>
      </c>
    </row>
    <row r="91" spans="1:10">
      <c r="A91" t="s">
        <v>426</v>
      </c>
      <c r="B91" s="153">
        <v>0</v>
      </c>
      <c r="C91" s="153">
        <v>0</v>
      </c>
      <c r="D91" s="153">
        <v>0</v>
      </c>
      <c r="E91" s="153">
        <v>100</v>
      </c>
      <c r="F91" s="153">
        <v>0</v>
      </c>
      <c r="G91" s="1">
        <v>0</v>
      </c>
      <c r="H91">
        <f t="shared" si="2"/>
        <v>100</v>
      </c>
      <c r="I91" s="112">
        <v>0</v>
      </c>
      <c r="J91" s="24">
        <v>90</v>
      </c>
    </row>
    <row r="92" spans="1:10">
      <c r="A92" t="s">
        <v>404</v>
      </c>
      <c r="B92" s="153">
        <v>0</v>
      </c>
      <c r="C92" s="153">
        <v>0</v>
      </c>
      <c r="D92" s="153">
        <v>0</v>
      </c>
      <c r="E92" s="153">
        <v>100</v>
      </c>
      <c r="F92" s="153">
        <v>0</v>
      </c>
      <c r="G92" s="1">
        <v>0</v>
      </c>
      <c r="H92">
        <f t="shared" si="2"/>
        <v>100</v>
      </c>
      <c r="I92" s="112">
        <v>0</v>
      </c>
      <c r="J92" s="24">
        <v>91</v>
      </c>
    </row>
    <row r="93" spans="1:10">
      <c r="A93" t="s">
        <v>420</v>
      </c>
      <c r="B93" s="153">
        <v>0</v>
      </c>
      <c r="C93" s="153">
        <v>0</v>
      </c>
      <c r="D93" s="153">
        <v>0</v>
      </c>
      <c r="E93" s="153">
        <v>100</v>
      </c>
      <c r="F93" s="153">
        <v>0</v>
      </c>
      <c r="G93" s="1">
        <v>0</v>
      </c>
      <c r="H93">
        <f t="shared" si="2"/>
        <v>100</v>
      </c>
      <c r="I93" s="112">
        <v>0</v>
      </c>
      <c r="J93" s="24">
        <v>92</v>
      </c>
    </row>
    <row r="94" spans="1:10">
      <c r="A94" t="s">
        <v>415</v>
      </c>
      <c r="B94" s="153">
        <v>0</v>
      </c>
      <c r="C94" s="153">
        <v>0</v>
      </c>
      <c r="D94" s="153">
        <v>0</v>
      </c>
      <c r="E94" s="153">
        <v>100</v>
      </c>
      <c r="F94" s="153">
        <v>0</v>
      </c>
      <c r="G94" s="1">
        <v>0</v>
      </c>
      <c r="H94">
        <f t="shared" si="2"/>
        <v>100</v>
      </c>
      <c r="I94" s="112">
        <v>0</v>
      </c>
      <c r="J94" s="24">
        <v>93</v>
      </c>
    </row>
    <row r="95" spans="1:10">
      <c r="A95" t="s">
        <v>409</v>
      </c>
      <c r="B95" s="153">
        <v>0</v>
      </c>
      <c r="C95" s="153">
        <v>0</v>
      </c>
      <c r="D95" s="153">
        <v>0</v>
      </c>
      <c r="E95" s="153">
        <v>100</v>
      </c>
      <c r="F95" s="153">
        <v>0</v>
      </c>
      <c r="G95" s="1">
        <v>0</v>
      </c>
      <c r="H95">
        <f t="shared" si="2"/>
        <v>100</v>
      </c>
      <c r="I95" s="112">
        <v>0</v>
      </c>
      <c r="J95" s="24">
        <v>94</v>
      </c>
    </row>
    <row r="96" spans="1:10">
      <c r="A96" t="s">
        <v>428</v>
      </c>
      <c r="B96" s="153">
        <v>0</v>
      </c>
      <c r="C96" s="153">
        <v>0</v>
      </c>
      <c r="D96" s="153">
        <v>0</v>
      </c>
      <c r="E96" s="153">
        <v>100</v>
      </c>
      <c r="F96" s="153">
        <v>0</v>
      </c>
      <c r="G96" s="1">
        <v>0</v>
      </c>
      <c r="H96">
        <f t="shared" si="2"/>
        <v>100</v>
      </c>
      <c r="I96" s="112">
        <v>0</v>
      </c>
      <c r="J96" s="24">
        <v>95</v>
      </c>
    </row>
    <row r="97" spans="2:10">
      <c r="B97" s="153">
        <v>0</v>
      </c>
      <c r="C97" s="153">
        <v>0</v>
      </c>
      <c r="D97" s="153">
        <v>0</v>
      </c>
      <c r="E97" s="153">
        <v>100</v>
      </c>
      <c r="F97" s="153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3">
        <v>0</v>
      </c>
      <c r="C98" s="153">
        <v>0</v>
      </c>
      <c r="D98" s="153">
        <v>0</v>
      </c>
      <c r="E98" s="153">
        <v>100</v>
      </c>
      <c r="F98" s="153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3">
        <v>0</v>
      </c>
      <c r="C99" s="153">
        <v>0</v>
      </c>
      <c r="D99" s="153">
        <v>0</v>
      </c>
      <c r="E99" s="153">
        <v>100</v>
      </c>
      <c r="F99" s="153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3">
        <v>0</v>
      </c>
      <c r="C100" s="153">
        <v>0</v>
      </c>
      <c r="D100" s="153">
        <v>0</v>
      </c>
      <c r="E100" s="153">
        <v>100</v>
      </c>
      <c r="F100" s="153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3">
        <v>0</v>
      </c>
      <c r="C101" s="153">
        <v>0</v>
      </c>
      <c r="D101" s="153">
        <v>0</v>
      </c>
      <c r="E101" s="153">
        <v>100</v>
      </c>
      <c r="F101" s="153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3">
        <v>0</v>
      </c>
      <c r="C102" s="153">
        <v>0</v>
      </c>
      <c r="D102" s="153">
        <v>0</v>
      </c>
      <c r="E102" s="153">
        <v>100</v>
      </c>
      <c r="F102" s="153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3">
        <v>0</v>
      </c>
      <c r="C103" s="153">
        <v>0</v>
      </c>
      <c r="D103" s="153">
        <v>0</v>
      </c>
      <c r="E103" s="153">
        <v>100</v>
      </c>
      <c r="F103" s="153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3">
        <v>0</v>
      </c>
      <c r="C104" s="153">
        <v>0</v>
      </c>
      <c r="D104" s="153">
        <v>0</v>
      </c>
      <c r="E104" s="153">
        <v>100</v>
      </c>
      <c r="F104" s="153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3">
        <v>0</v>
      </c>
      <c r="C105" s="153">
        <v>0</v>
      </c>
      <c r="D105" s="153">
        <v>0</v>
      </c>
      <c r="E105" s="153">
        <v>100</v>
      </c>
      <c r="F105" s="153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3">
        <v>0</v>
      </c>
      <c r="C106" s="153">
        <v>0</v>
      </c>
      <c r="D106" s="153">
        <v>0</v>
      </c>
      <c r="E106" s="153">
        <v>100</v>
      </c>
      <c r="F106" s="153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3">
        <v>0</v>
      </c>
      <c r="C107" s="153">
        <v>0</v>
      </c>
      <c r="D107" s="153">
        <v>0</v>
      </c>
      <c r="E107" s="153">
        <v>100</v>
      </c>
      <c r="F107" s="153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3">
        <v>0</v>
      </c>
      <c r="C108" s="153">
        <v>0</v>
      </c>
      <c r="D108" s="153">
        <v>0</v>
      </c>
      <c r="E108" s="153">
        <v>100</v>
      </c>
      <c r="F108" s="153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3">
        <v>0</v>
      </c>
      <c r="C109" s="153">
        <v>0</v>
      </c>
      <c r="D109" s="153">
        <v>0</v>
      </c>
      <c r="E109" s="153">
        <v>100</v>
      </c>
      <c r="F109" s="153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3">
        <v>0</v>
      </c>
      <c r="C110" s="153">
        <v>0</v>
      </c>
      <c r="D110" s="153">
        <v>0</v>
      </c>
      <c r="E110" s="153">
        <v>100</v>
      </c>
      <c r="F110" s="153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3">
        <v>0</v>
      </c>
      <c r="C111" s="153">
        <v>0</v>
      </c>
      <c r="D111" s="153">
        <v>0</v>
      </c>
      <c r="E111" s="153">
        <v>100</v>
      </c>
      <c r="F111" s="153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3">
        <v>0</v>
      </c>
      <c r="C112" s="153">
        <v>0</v>
      </c>
      <c r="D112" s="153">
        <v>0</v>
      </c>
      <c r="E112" s="153">
        <v>100</v>
      </c>
      <c r="F112" s="153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3">
        <v>0</v>
      </c>
      <c r="C113" s="153">
        <v>0</v>
      </c>
      <c r="D113" s="153">
        <v>0</v>
      </c>
      <c r="E113" s="153">
        <v>100</v>
      </c>
      <c r="F113" s="153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3">
        <v>0</v>
      </c>
      <c r="C114" s="153">
        <v>0</v>
      </c>
      <c r="D114" s="153">
        <v>0</v>
      </c>
      <c r="E114" s="153">
        <v>100</v>
      </c>
      <c r="F114" s="153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3">
        <v>0</v>
      </c>
      <c r="C115" s="153">
        <v>0</v>
      </c>
      <c r="D115" s="153">
        <v>0</v>
      </c>
      <c r="E115" s="153">
        <v>100</v>
      </c>
      <c r="F115" s="153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3">
        <v>0</v>
      </c>
      <c r="C116" s="153">
        <v>0</v>
      </c>
      <c r="D116" s="153">
        <v>0</v>
      </c>
      <c r="E116" s="153">
        <v>100</v>
      </c>
      <c r="F116" s="153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6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G12" sqref="AG1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8" ht="15" customHeight="1">
      <c r="A1" s="189">
        <f>Allocation_SG!A1</f>
        <v>45464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TWEPL!P3</f>
        <v>11.205991999999998</v>
      </c>
      <c r="E3">
        <f>GT_NG!P3</f>
        <v>14.333039611201817</v>
      </c>
      <c r="F3">
        <f>GT_Spot!P3</f>
        <v>0</v>
      </c>
      <c r="G3">
        <f>PPCL_NG!P3</f>
        <v>82.39</v>
      </c>
      <c r="H3">
        <f>PPCL_Spot!P3</f>
        <v>0</v>
      </c>
      <c r="I3">
        <f>Bawana_NG!P3</f>
        <v>99.956095465020894</v>
      </c>
      <c r="J3">
        <f>Bawana_RLNG!P3</f>
        <v>0</v>
      </c>
      <c r="K3">
        <f>Bawana_Spot!P3</f>
        <v>493.92380535523927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1315.7662621797033</v>
      </c>
      <c r="P3" s="36">
        <v>118.46548307152659</v>
      </c>
      <c r="Q3" s="36">
        <v>38.269999999999996</v>
      </c>
      <c r="R3" s="38">
        <v>0</v>
      </c>
      <c r="S3" s="38">
        <v>7.67</v>
      </c>
      <c r="T3" s="37">
        <f>SUMPRODUCT(LTA!J3:AN3,LTA!J$101:AN$101,LTA!J$103:AN$103)</f>
        <v>118.34</v>
      </c>
      <c r="U3" s="37">
        <f>SUMPRODUCT(LTA!J3:AN3,LTA!J$102:AN$102,LTA!J$103:AN$103)</f>
        <v>171.31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9.1199999999999992</v>
      </c>
      <c r="Z3" s="34">
        <f>IEX!N3</f>
        <v>0</v>
      </c>
      <c r="AA3" s="75">
        <f>STOA!H3</f>
        <v>976.11999999999989</v>
      </c>
      <c r="AB3" s="75">
        <f>-STOA!N3</f>
        <v>0</v>
      </c>
      <c r="AC3">
        <f>SUMIF(B3:AB3,"&gt;0")*$AC$2-SUMIF(B3:AB3,"&lt;0")*($AC$2/(1-$AC$2))+SUMIF(AI3:AR3,"&gt;0")*$AC$2-SUMIF(AI3:AR3,"&lt;0")*($AC$2/(1-$AC$2))</f>
        <v>30.057771572324846</v>
      </c>
      <c r="AD3">
        <f>SUM(B3:AB3,AI3:AV3)-AC3</f>
        <v>3371.5029061103669</v>
      </c>
      <c r="AE3">
        <f>'IDT-1'!B3</f>
        <v>150</v>
      </c>
      <c r="AF3" s="24"/>
      <c r="AG3">
        <f>SUM(AD3:AF3)</f>
        <v>3521.5029061103669</v>
      </c>
      <c r="AI3" s="34">
        <f>PXIL!H3</f>
        <v>0</v>
      </c>
      <c r="AJ3" s="34">
        <f>PXIL!N3</f>
        <v>0</v>
      </c>
      <c r="AK3" s="34">
        <f>RTM_IEX!H3</f>
        <v>0</v>
      </c>
      <c r="AL3" s="34">
        <f>RTM_IEX!N3</f>
        <v>-88</v>
      </c>
      <c r="AM3" s="34">
        <f>RTM_PXI!H3</f>
        <v>0</v>
      </c>
      <c r="AN3" s="34">
        <f>RTM_PXI!N3</f>
        <v>0</v>
      </c>
      <c r="AO3" s="147">
        <f>GDAM_IEX!H3</f>
        <v>32.69</v>
      </c>
      <c r="AP3" s="147">
        <f>GDAM_IEX!N3</f>
        <v>0</v>
      </c>
      <c r="AQ3" s="147">
        <f>GDAM_PXI!H3</f>
        <v>0</v>
      </c>
      <c r="AR3" s="147">
        <f>GDAM_PXI!N3</f>
        <v>0</v>
      </c>
      <c r="AS3">
        <f>HPX!H3</f>
        <v>0</v>
      </c>
      <c r="AT3">
        <f>HPX!N3</f>
        <v>0</v>
      </c>
      <c r="AU3">
        <f>RTM_HPX!H3</f>
        <v>0</v>
      </c>
      <c r="AV3">
        <f>RTM_HPX!N3</f>
        <v>0</v>
      </c>
    </row>
    <row r="4" spans="1:48">
      <c r="A4" t="s">
        <v>46</v>
      </c>
      <c r="D4">
        <f>TWEPL!P4</f>
        <v>11.205991999999998</v>
      </c>
      <c r="E4">
        <f>GT_NG!P4</f>
        <v>14.333039611201817</v>
      </c>
      <c r="F4">
        <f>GT_Spot!P4</f>
        <v>0</v>
      </c>
      <c r="G4">
        <f>PPCL_NG!P4</f>
        <v>82.39</v>
      </c>
      <c r="H4">
        <f>PPCL_Spot!P4</f>
        <v>0</v>
      </c>
      <c r="I4">
        <f>Bawana_NG!P4</f>
        <v>99.956095465020894</v>
      </c>
      <c r="J4">
        <f>Bawana_RLNG!P4</f>
        <v>0</v>
      </c>
      <c r="K4">
        <f>Bawana_Spot!P4</f>
        <v>463.92395412784259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1287.7274834781522</v>
      </c>
      <c r="P4" s="36">
        <v>118.46548307152659</v>
      </c>
      <c r="Q4" s="36">
        <v>38.269999999999996</v>
      </c>
      <c r="R4" s="38">
        <v>0</v>
      </c>
      <c r="S4" s="38">
        <v>7.67</v>
      </c>
      <c r="T4" s="37">
        <f>SUMPRODUCT(LTA!J4:AN4,LTA!J$101:AN$101,LTA!J$103:AN$103)</f>
        <v>118.34</v>
      </c>
      <c r="U4" s="37">
        <f>SUMPRODUCT(LTA!J4:AN4,LTA!J$102:AN$102,LTA!J$103:AN$103)</f>
        <v>169.29999999999998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5.14</v>
      </c>
      <c r="Z4" s="34">
        <f>IEX!N4</f>
        <v>0</v>
      </c>
      <c r="AA4" s="75">
        <f>STOA!H4</f>
        <v>981.08999999999992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29.35916687277324</v>
      </c>
      <c r="AD4">
        <f t="shared" ref="AD4:AD67" si="1">SUM(B4:AB4,AI4:AV4)-AC4</f>
        <v>3317.1528808809708</v>
      </c>
      <c r="AE4">
        <f>'IDT-1'!B4</f>
        <v>160</v>
      </c>
      <c r="AF4" s="24"/>
      <c r="AG4">
        <f t="shared" ref="AG4:AG67" si="2">SUM(AD4:AF4)</f>
        <v>3477.1528808809708</v>
      </c>
      <c r="AI4" s="34">
        <f>PXIL!H4</f>
        <v>0</v>
      </c>
      <c r="AJ4" s="34">
        <f>PXIL!N4</f>
        <v>0</v>
      </c>
      <c r="AK4" s="34">
        <f>RTM_IEX!H4</f>
        <v>0</v>
      </c>
      <c r="AL4" s="34">
        <f>RTM_IEX!N4</f>
        <v>-74</v>
      </c>
      <c r="AM4" s="34">
        <f>RTM_PXI!H4</f>
        <v>0</v>
      </c>
      <c r="AN4" s="34">
        <f>RTM_PXI!N4</f>
        <v>0</v>
      </c>
      <c r="AO4" s="147">
        <f>GDAM_IEX!H4</f>
        <v>22.7</v>
      </c>
      <c r="AP4" s="147">
        <f>GDAM_IEX!N4</f>
        <v>0</v>
      </c>
      <c r="AQ4" s="147">
        <f>GDAM_PXI!H4</f>
        <v>0</v>
      </c>
      <c r="AR4" s="147">
        <f>GDAM_PXI!N4</f>
        <v>0</v>
      </c>
      <c r="AS4">
        <f>HPX!H4</f>
        <v>0</v>
      </c>
      <c r="AT4">
        <f>HPX!N4</f>
        <v>0</v>
      </c>
      <c r="AU4">
        <f>RTM_HPX!H4</f>
        <v>0</v>
      </c>
      <c r="AV4">
        <f>RTM_HPX!N4</f>
        <v>0</v>
      </c>
    </row>
    <row r="5" spans="1:48">
      <c r="A5" t="s">
        <v>47</v>
      </c>
      <c r="D5">
        <f>TWEPL!P5</f>
        <v>11.205991999999998</v>
      </c>
      <c r="E5">
        <f>GT_NG!P5</f>
        <v>14.333039611201817</v>
      </c>
      <c r="F5">
        <f>GT_Spot!P5</f>
        <v>0</v>
      </c>
      <c r="G5">
        <f>PPCL_NG!P5</f>
        <v>82.39</v>
      </c>
      <c r="H5">
        <f>PPCL_Spot!P5</f>
        <v>0</v>
      </c>
      <c r="I5">
        <f>Bawana_NG!P5</f>
        <v>99.956095465020894</v>
      </c>
      <c r="J5">
        <f>Bawana_RLNG!P5</f>
        <v>0</v>
      </c>
      <c r="K5">
        <f>Bawana_Spot!P5</f>
        <v>394.85434524832448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1279.1963084781521</v>
      </c>
      <c r="P5" s="36">
        <v>118.46548307152659</v>
      </c>
      <c r="Q5" s="36">
        <v>38.269999999999996</v>
      </c>
      <c r="R5" s="38">
        <v>0</v>
      </c>
      <c r="S5" s="38">
        <v>7.67</v>
      </c>
      <c r="T5" s="37">
        <f>SUMPRODUCT(LTA!J5:AN5,LTA!J$101:AN$101,LTA!J$103:AN$103)</f>
        <v>118.34</v>
      </c>
      <c r="U5" s="37">
        <f>SUMPRODUCT(LTA!J5:AN5,LTA!J$102:AN$102,LTA!J$103:AN$103)</f>
        <v>167.29999999999998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2.4900000000000002</v>
      </c>
      <c r="Z5" s="34">
        <f>IEX!N5</f>
        <v>0</v>
      </c>
      <c r="AA5" s="75">
        <f>STOA!H5</f>
        <v>981.91999999999985</v>
      </c>
      <c r="AB5" s="75">
        <f>-STOA!N5</f>
        <v>0</v>
      </c>
      <c r="AC5">
        <f t="shared" si="0"/>
        <v>28.302948083263946</v>
      </c>
      <c r="AD5">
        <f t="shared" si="1"/>
        <v>3258.7483157909619</v>
      </c>
      <c r="AE5">
        <f>'IDT-1'!B5</f>
        <v>175</v>
      </c>
      <c r="AF5" s="24"/>
      <c r="AG5">
        <f t="shared" si="2"/>
        <v>3433.7483157909619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-41</v>
      </c>
      <c r="AM5" s="34">
        <f>RTM_PXI!H5</f>
        <v>0</v>
      </c>
      <c r="AN5" s="34">
        <f>RTM_PXI!N5</f>
        <v>0</v>
      </c>
      <c r="AO5" s="147">
        <f>GDAM_IEX!H5</f>
        <v>11.66</v>
      </c>
      <c r="AP5" s="147">
        <f>GDAM_IEX!N5</f>
        <v>0</v>
      </c>
      <c r="AQ5" s="147">
        <f>GDAM_PXI!H5</f>
        <v>0</v>
      </c>
      <c r="AR5" s="147">
        <f>GDAM_PXI!N5</f>
        <v>0</v>
      </c>
      <c r="AS5">
        <f>HPX!H5</f>
        <v>0</v>
      </c>
      <c r="AT5">
        <f>HPX!N5</f>
        <v>0</v>
      </c>
      <c r="AU5">
        <f>RTM_HPX!H5</f>
        <v>0</v>
      </c>
      <c r="AV5">
        <f>RTM_HPX!N5</f>
        <v>0</v>
      </c>
    </row>
    <row r="6" spans="1:48">
      <c r="A6" t="s">
        <v>48</v>
      </c>
      <c r="D6">
        <f>TWEPL!P6</f>
        <v>11.205991999999998</v>
      </c>
      <c r="E6">
        <f>GT_NG!P6</f>
        <v>13.736739294870054</v>
      </c>
      <c r="F6">
        <f>GT_Spot!P6</f>
        <v>0</v>
      </c>
      <c r="G6">
        <f>PPCL_NG!P6</f>
        <v>82.39</v>
      </c>
      <c r="H6">
        <f>PPCL_Spot!P6</f>
        <v>0</v>
      </c>
      <c r="I6">
        <f>Bawana_NG!P6</f>
        <v>99.956095465020894</v>
      </c>
      <c r="J6">
        <f>Bawana_RLNG!P6</f>
        <v>0</v>
      </c>
      <c r="K6">
        <f>Bawana_Spot!P6</f>
        <v>365.85453352856803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1279.1963084781521</v>
      </c>
      <c r="P6" s="36">
        <v>118.46548307152659</v>
      </c>
      <c r="Q6" s="36">
        <v>38.269999999999996</v>
      </c>
      <c r="R6" s="38">
        <v>0</v>
      </c>
      <c r="S6" s="38">
        <v>7.67</v>
      </c>
      <c r="T6" s="37">
        <f>SUMPRODUCT(LTA!J6:AN6,LTA!J$101:AN$101,LTA!J$103:AN$103)</f>
        <v>119</v>
      </c>
      <c r="U6" s="37">
        <f>SUMPRODUCT(LTA!J6:AN6,LTA!J$102:AN$102,LTA!J$103:AN$103)</f>
        <v>163.79999999999998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1.34</v>
      </c>
      <c r="Z6" s="34">
        <f>IEX!N6</f>
        <v>0</v>
      </c>
      <c r="AA6" s="75">
        <f>STOA!H6</f>
        <v>981.49999999999989</v>
      </c>
      <c r="AB6" s="75">
        <f>-STOA!N6</f>
        <v>0</v>
      </c>
      <c r="AC6">
        <f t="shared" si="0"/>
        <v>27.96430558443592</v>
      </c>
      <c r="AD6">
        <f t="shared" si="1"/>
        <v>3220.7808462537023</v>
      </c>
      <c r="AE6">
        <f>'IDT-1'!B6</f>
        <v>180</v>
      </c>
      <c r="AF6" s="24"/>
      <c r="AG6">
        <f t="shared" si="2"/>
        <v>3400.7808462537023</v>
      </c>
      <c r="AI6" s="34">
        <f>PXIL!H6</f>
        <v>0</v>
      </c>
      <c r="AJ6" s="34">
        <f>PXIL!N6</f>
        <v>0</v>
      </c>
      <c r="AK6" s="34">
        <f>RTM_IEX!H6</f>
        <v>0</v>
      </c>
      <c r="AL6" s="34">
        <f>RTM_IEX!N6</f>
        <v>-40</v>
      </c>
      <c r="AM6" s="34">
        <f>RTM_PXI!H6</f>
        <v>0</v>
      </c>
      <c r="AN6" s="34">
        <f>RTM_PXI!N6</f>
        <v>0</v>
      </c>
      <c r="AO6" s="147">
        <f>GDAM_IEX!H6</f>
        <v>6.36</v>
      </c>
      <c r="AP6" s="147">
        <f>GDAM_IEX!N6</f>
        <v>0</v>
      </c>
      <c r="AQ6" s="147">
        <f>GDAM_PXI!H6</f>
        <v>0</v>
      </c>
      <c r="AR6" s="147">
        <f>GDAM_PXI!N6</f>
        <v>0</v>
      </c>
      <c r="AS6">
        <f>HPX!H6</f>
        <v>0</v>
      </c>
      <c r="AT6">
        <f>HPX!N6</f>
        <v>0</v>
      </c>
      <c r="AU6">
        <f>RTM_HPX!H6</f>
        <v>0</v>
      </c>
      <c r="AV6">
        <f>RTM_HPX!N6</f>
        <v>0</v>
      </c>
    </row>
    <row r="7" spans="1:48">
      <c r="A7" t="s">
        <v>49</v>
      </c>
      <c r="D7">
        <f>TWEPL!P7</f>
        <v>11.205991999999998</v>
      </c>
      <c r="E7">
        <f>GT_NG!P7</f>
        <v>12.737238438910246</v>
      </c>
      <c r="F7">
        <f>GT_Spot!P7</f>
        <v>0</v>
      </c>
      <c r="G7">
        <f>PPCL_NG!P7</f>
        <v>82.39</v>
      </c>
      <c r="H7">
        <f>PPCL_Spot!P7</f>
        <v>0</v>
      </c>
      <c r="I7">
        <f>Bawana_NG!P7</f>
        <v>99.956095465020894</v>
      </c>
      <c r="J7">
        <f>Bawana_RLNG!P7</f>
        <v>0</v>
      </c>
      <c r="K7">
        <f>Bawana_Spot!P7</f>
        <v>369.92450612608599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1270.3346235341041</v>
      </c>
      <c r="P7" s="36">
        <v>118.46548307152659</v>
      </c>
      <c r="Q7" s="36">
        <v>38.269999999999996</v>
      </c>
      <c r="R7" s="38">
        <v>0</v>
      </c>
      <c r="S7" s="38">
        <v>7.67</v>
      </c>
      <c r="T7" s="37">
        <f>SUMPRODUCT(LTA!J7:AN7,LTA!J$101:AN$101,LTA!J$103:AN$103)</f>
        <v>119.34</v>
      </c>
      <c r="U7" s="37">
        <f>SUMPRODUCT(LTA!J7:AN7,LTA!J$102:AN$102,LTA!J$103:AN$103)</f>
        <v>160.79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0.3</v>
      </c>
      <c r="Z7" s="34">
        <f>IEX!N7</f>
        <v>0</v>
      </c>
      <c r="AA7" s="75">
        <f>STOA!H7</f>
        <v>978.04999999999984</v>
      </c>
      <c r="AB7" s="75">
        <f>-STOA!N7</f>
        <v>0</v>
      </c>
      <c r="AC7">
        <f t="shared" si="0"/>
        <v>27.878331813059006</v>
      </c>
      <c r="AD7">
        <f t="shared" si="1"/>
        <v>3192.5556068225887</v>
      </c>
      <c r="AE7">
        <f>'IDT-1'!B7</f>
        <v>175</v>
      </c>
      <c r="AF7" s="24"/>
      <c r="AG7">
        <f t="shared" si="2"/>
        <v>3367.5556068225887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-49</v>
      </c>
      <c r="AM7" s="34">
        <f>RTM_PXI!H7</f>
        <v>0</v>
      </c>
      <c r="AN7" s="34">
        <f>RTM_PXI!N7</f>
        <v>0</v>
      </c>
      <c r="AO7" s="147">
        <f>GDAM_IEX!H7</f>
        <v>0</v>
      </c>
      <c r="AP7" s="147">
        <f>GDAM_IEX!N7</f>
        <v>0</v>
      </c>
      <c r="AQ7" s="147">
        <f>GDAM_PXI!H7</f>
        <v>0</v>
      </c>
      <c r="AR7" s="147">
        <f>GDAM_PXI!N7</f>
        <v>0</v>
      </c>
      <c r="AS7">
        <f>HPX!H7</f>
        <v>0</v>
      </c>
      <c r="AT7">
        <f>HPX!N7</f>
        <v>0</v>
      </c>
      <c r="AU7">
        <f>RTM_HPX!H7</f>
        <v>0</v>
      </c>
      <c r="AV7">
        <f>RTM_HPX!N7</f>
        <v>0</v>
      </c>
    </row>
    <row r="8" spans="1:48">
      <c r="A8" t="s">
        <v>50</v>
      </c>
      <c r="D8">
        <f>TWEPL!P8</f>
        <v>11.205991999999998</v>
      </c>
      <c r="E8">
        <f>GT_NG!P8</f>
        <v>12.737238438910246</v>
      </c>
      <c r="F8">
        <f>GT_Spot!P8</f>
        <v>0</v>
      </c>
      <c r="G8">
        <f>PPCL_NG!P8</f>
        <v>82.39</v>
      </c>
      <c r="H8">
        <f>PPCL_Spot!P8</f>
        <v>0</v>
      </c>
      <c r="I8">
        <f>Bawana_NG!P8</f>
        <v>99.956095465020894</v>
      </c>
      <c r="J8">
        <f>Bawana_RLNG!P8</f>
        <v>0</v>
      </c>
      <c r="K8">
        <f>Bawana_Spot!P8</f>
        <v>369.92450612608599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1272.780245373955</v>
      </c>
      <c r="P8" s="36">
        <v>118.46548307152659</v>
      </c>
      <c r="Q8" s="36">
        <v>38.269999999999996</v>
      </c>
      <c r="R8" s="38">
        <v>0</v>
      </c>
      <c r="S8" s="38">
        <v>7.67</v>
      </c>
      <c r="T8" s="37">
        <f>SUMPRODUCT(LTA!J8:AN8,LTA!J$101:AN$101,LTA!J$103:AN$103)</f>
        <v>120</v>
      </c>
      <c r="U8" s="37">
        <f>SUMPRODUCT(LTA!J8:AN8,LTA!J$102:AN$102,LTA!J$103:AN$103)</f>
        <v>173.4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977.63999999999987</v>
      </c>
      <c r="AB8" s="75">
        <f>-STOA!N8</f>
        <v>0</v>
      </c>
      <c r="AC8">
        <f t="shared" si="0"/>
        <v>28.419465765033316</v>
      </c>
      <c r="AD8">
        <f t="shared" si="1"/>
        <v>3158.0200947104654</v>
      </c>
      <c r="AE8">
        <f>'IDT-1'!B8</f>
        <v>190</v>
      </c>
      <c r="AF8" s="24"/>
      <c r="AG8">
        <f t="shared" si="2"/>
        <v>3348.0200947104654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-98</v>
      </c>
      <c r="AM8" s="34">
        <f>RTM_PXI!H8</f>
        <v>0</v>
      </c>
      <c r="AN8" s="34">
        <f>RTM_PXI!N8</f>
        <v>0</v>
      </c>
      <c r="AO8" s="147">
        <f>GDAM_IEX!H8</f>
        <v>0</v>
      </c>
      <c r="AP8" s="147">
        <f>GDAM_IEX!N8</f>
        <v>0</v>
      </c>
      <c r="AQ8" s="147">
        <f>GDAM_PXI!H8</f>
        <v>0</v>
      </c>
      <c r="AR8" s="147">
        <f>GDAM_PXI!N8</f>
        <v>0</v>
      </c>
      <c r="AS8">
        <f>HPX!H8</f>
        <v>0</v>
      </c>
      <c r="AT8">
        <f>HPX!N8</f>
        <v>0</v>
      </c>
      <c r="AU8">
        <f>RTM_HPX!H8</f>
        <v>0</v>
      </c>
      <c r="AV8">
        <f>RTM_HPX!N8</f>
        <v>0</v>
      </c>
    </row>
    <row r="9" spans="1:48">
      <c r="A9" t="s">
        <v>51</v>
      </c>
      <c r="D9">
        <f>TWEPL!P9</f>
        <v>11.205991999999998</v>
      </c>
      <c r="E9">
        <f>GT_NG!P9</f>
        <v>12.737238438910246</v>
      </c>
      <c r="F9">
        <f>GT_Spot!P9</f>
        <v>0</v>
      </c>
      <c r="G9">
        <f>PPCL_NG!P9</f>
        <v>82.39</v>
      </c>
      <c r="H9">
        <f>PPCL_Spot!P9</f>
        <v>0</v>
      </c>
      <c r="I9">
        <f>Bawana_NG!P9</f>
        <v>99.956095465020894</v>
      </c>
      <c r="J9">
        <f>Bawana_RLNG!P9</f>
        <v>0</v>
      </c>
      <c r="K9">
        <f>Bawana_Spot!P9</f>
        <v>369.92450612608599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1199.8692155523829</v>
      </c>
      <c r="P9" s="36">
        <v>118.46548307152659</v>
      </c>
      <c r="Q9" s="36">
        <v>38.269999999999996</v>
      </c>
      <c r="R9" s="38">
        <v>0</v>
      </c>
      <c r="S9" s="38">
        <v>7.67</v>
      </c>
      <c r="T9" s="37">
        <f>SUMPRODUCT(LTA!J9:AN9,LTA!J$101:AN$101,LTA!J$103:AN$103)</f>
        <v>112.34</v>
      </c>
      <c r="U9" s="37">
        <f>SUMPRODUCT(LTA!J9:AN9,LTA!J$102:AN$102,LTA!J$103:AN$103)</f>
        <v>181.81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976.68999999999983</v>
      </c>
      <c r="AB9" s="75">
        <f>-STOA!N9</f>
        <v>0</v>
      </c>
      <c r="AC9">
        <f t="shared" si="0"/>
        <v>27.585083013684994</v>
      </c>
      <c r="AD9">
        <f t="shared" si="1"/>
        <v>3111.7434476402414</v>
      </c>
      <c r="AE9">
        <f>'IDT-1'!B9</f>
        <v>153</v>
      </c>
      <c r="AF9" s="24"/>
      <c r="AG9">
        <f t="shared" si="2"/>
        <v>3264.7434476402414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-72</v>
      </c>
      <c r="AM9" s="34">
        <f>RTM_PXI!H9</f>
        <v>0</v>
      </c>
      <c r="AN9" s="34">
        <f>RTM_PXI!N9</f>
        <v>0</v>
      </c>
      <c r="AO9" s="147">
        <f>GDAM_IEX!H9</f>
        <v>0</v>
      </c>
      <c r="AP9" s="147">
        <f>GDAM_IEX!N9</f>
        <v>0</v>
      </c>
      <c r="AQ9" s="147">
        <f>GDAM_PXI!H9</f>
        <v>0</v>
      </c>
      <c r="AR9" s="147">
        <f>GDAM_PXI!N9</f>
        <v>0</v>
      </c>
      <c r="AS9">
        <f>HPX!H9</f>
        <v>0</v>
      </c>
      <c r="AT9">
        <f>HPX!N9</f>
        <v>0</v>
      </c>
      <c r="AU9">
        <f>RTM_HPX!H9</f>
        <v>0</v>
      </c>
      <c r="AV9">
        <f>RTM_HPX!N9</f>
        <v>0</v>
      </c>
    </row>
    <row r="10" spans="1:48">
      <c r="A10" t="s">
        <v>52</v>
      </c>
      <c r="D10">
        <f>TWEPL!P10</f>
        <v>11.205991999999998</v>
      </c>
      <c r="E10">
        <f>GT_NG!P10</f>
        <v>12.737238438910246</v>
      </c>
      <c r="F10">
        <f>GT_Spot!P10</f>
        <v>0</v>
      </c>
      <c r="G10">
        <f>PPCL_NG!P10</f>
        <v>82.39</v>
      </c>
      <c r="H10">
        <f>PPCL_Spot!P10</f>
        <v>0</v>
      </c>
      <c r="I10">
        <f>Bawana_NG!P10</f>
        <v>99.956095465020894</v>
      </c>
      <c r="J10">
        <f>Bawana_RLNG!P10</f>
        <v>0</v>
      </c>
      <c r="K10">
        <f>Bawana_Spot!P10</f>
        <v>369.92450612608599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1206.6334645873824</v>
      </c>
      <c r="P10" s="36">
        <v>118.46548307152659</v>
      </c>
      <c r="Q10" s="36">
        <v>38.269999999999996</v>
      </c>
      <c r="R10" s="38">
        <v>0</v>
      </c>
      <c r="S10" s="38">
        <v>7.67</v>
      </c>
      <c r="T10" s="37">
        <f>SUMPRODUCT(LTA!J10:AN10,LTA!J$101:AN$101,LTA!J$103:AN$103)</f>
        <v>112.34</v>
      </c>
      <c r="U10" s="37">
        <f>SUMPRODUCT(LTA!J10:AN10,LTA!J$102:AN$102,LTA!J$103:AN$103)</f>
        <v>181.51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976.21999999999991</v>
      </c>
      <c r="AB10" s="75">
        <f>-STOA!N10</f>
        <v>0</v>
      </c>
      <c r="AC10">
        <f t="shared" si="0"/>
        <v>27.635434705578994</v>
      </c>
      <c r="AD10">
        <f t="shared" si="1"/>
        <v>3117.6873449833474</v>
      </c>
      <c r="AE10">
        <f>'IDT-1'!B10</f>
        <v>113</v>
      </c>
      <c r="AF10" s="24"/>
      <c r="AG10">
        <f t="shared" si="2"/>
        <v>3230.6873449833474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-72</v>
      </c>
      <c r="AM10" s="34">
        <f>RTM_PXI!H10</f>
        <v>0</v>
      </c>
      <c r="AN10" s="34">
        <f>RTM_PXI!N10</f>
        <v>0</v>
      </c>
      <c r="AO10" s="147">
        <f>GDAM_IEX!H10</f>
        <v>0</v>
      </c>
      <c r="AP10" s="147">
        <f>GDAM_IEX!N10</f>
        <v>0</v>
      </c>
      <c r="AQ10" s="147">
        <f>GDAM_PXI!H10</f>
        <v>0</v>
      </c>
      <c r="AR10" s="147">
        <f>GDAM_PXI!N10</f>
        <v>0</v>
      </c>
      <c r="AS10">
        <f>HPX!H10</f>
        <v>0</v>
      </c>
      <c r="AT10">
        <f>HPX!N10</f>
        <v>0</v>
      </c>
      <c r="AU10">
        <f>RTM_HPX!H10</f>
        <v>0</v>
      </c>
      <c r="AV10">
        <f>RTM_HPX!N10</f>
        <v>0</v>
      </c>
    </row>
    <row r="11" spans="1:48">
      <c r="A11" t="s">
        <v>53</v>
      </c>
      <c r="D11">
        <f>TWEPL!P11</f>
        <v>11.205991999999998</v>
      </c>
      <c r="E11">
        <f>GT_NG!P11</f>
        <v>12.737238438910246</v>
      </c>
      <c r="F11">
        <f>GT_Spot!P11</f>
        <v>0</v>
      </c>
      <c r="G11">
        <f>PPCL_NG!P11</f>
        <v>82.39</v>
      </c>
      <c r="H11">
        <f>PPCL_Spot!P11</f>
        <v>0</v>
      </c>
      <c r="I11">
        <f>Bawana_NG!P11</f>
        <v>99.956095465020894</v>
      </c>
      <c r="J11">
        <f>Bawana_RLNG!P11</f>
        <v>0</v>
      </c>
      <c r="K11">
        <f>Bawana_Spot!P11</f>
        <v>373.92999999999995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1182.4836783343117</v>
      </c>
      <c r="P11" s="36">
        <v>118.46548307152659</v>
      </c>
      <c r="Q11" s="36">
        <v>38.269999999999996</v>
      </c>
      <c r="R11" s="38">
        <v>0</v>
      </c>
      <c r="S11" s="38">
        <v>7.67</v>
      </c>
      <c r="T11" s="37">
        <f>SUMPRODUCT(LTA!J11:AN11,LTA!J$101:AN$101,LTA!J$103:AN$103)</f>
        <v>112.34</v>
      </c>
      <c r="U11" s="37">
        <f>SUMPRODUCT(LTA!J11:AN11,LTA!J$102:AN$102,LTA!J$103:AN$103)</f>
        <v>183.31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897.53999999999974</v>
      </c>
      <c r="AB11" s="75">
        <f>-STOA!N11</f>
        <v>0</v>
      </c>
      <c r="AC11">
        <f t="shared" si="0"/>
        <v>27.184690431764302</v>
      </c>
      <c r="AD11">
        <f t="shared" si="1"/>
        <v>2978.1137968780049</v>
      </c>
      <c r="AE11">
        <f>'IDT-1'!B11</f>
        <v>172</v>
      </c>
      <c r="AF11" s="24"/>
      <c r="AG11">
        <f t="shared" si="2"/>
        <v>3150.1137968780049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-115</v>
      </c>
      <c r="AM11" s="34">
        <f>RTM_PXI!H11</f>
        <v>0</v>
      </c>
      <c r="AN11" s="34">
        <f>RTM_PXI!N11</f>
        <v>0</v>
      </c>
      <c r="AO11" s="147">
        <f>GDAM_IEX!H11</f>
        <v>0</v>
      </c>
      <c r="AP11" s="147">
        <f>GDAM_IEX!N11</f>
        <v>0</v>
      </c>
      <c r="AQ11" s="147">
        <f>GDAM_PXI!H11</f>
        <v>0</v>
      </c>
      <c r="AR11" s="147">
        <f>GDAM_PXI!N11</f>
        <v>0</v>
      </c>
      <c r="AS11">
        <f>HPX!H11</f>
        <v>0</v>
      </c>
      <c r="AT11">
        <f>HPX!N11</f>
        <v>0</v>
      </c>
      <c r="AU11">
        <f>RTM_HPX!H11</f>
        <v>0</v>
      </c>
      <c r="AV11">
        <f>RTM_HPX!N11</f>
        <v>0</v>
      </c>
    </row>
    <row r="12" spans="1:48">
      <c r="A12" t="s">
        <v>54</v>
      </c>
      <c r="D12">
        <f>TWEPL!P12</f>
        <v>11.205991999999998</v>
      </c>
      <c r="E12">
        <f>GT_NG!P12</f>
        <v>12.737238438910246</v>
      </c>
      <c r="F12">
        <f>GT_Spot!P12</f>
        <v>0</v>
      </c>
      <c r="G12">
        <f>PPCL_NG!P12</f>
        <v>82.39</v>
      </c>
      <c r="H12">
        <f>PPCL_Spot!P12</f>
        <v>0</v>
      </c>
      <c r="I12">
        <f>Bawana_NG!P12</f>
        <v>99.956095465020894</v>
      </c>
      <c r="J12">
        <f>Bawana_RLNG!P12</f>
        <v>0</v>
      </c>
      <c r="K12">
        <f>Bawana_Spot!P12</f>
        <v>373.92999999999995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1162.1964773158488</v>
      </c>
      <c r="P12" s="36">
        <v>118.46548307152659</v>
      </c>
      <c r="Q12" s="36">
        <v>38.269999999999996</v>
      </c>
      <c r="R12" s="38">
        <v>0</v>
      </c>
      <c r="S12" s="38">
        <v>7.67</v>
      </c>
      <c r="T12" s="37">
        <f>SUMPRODUCT(LTA!J12:AN12,LTA!J$101:AN$101,LTA!J$103:AN$103)</f>
        <v>112.66</v>
      </c>
      <c r="U12" s="37">
        <f>SUMPRODUCT(LTA!J12:AN12,LTA!J$102:AN$102,LTA!J$103:AN$103)</f>
        <v>181.71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900.35999999999979</v>
      </c>
      <c r="AB12" s="75">
        <f>-STOA!N12</f>
        <v>0</v>
      </c>
      <c r="AC12">
        <f t="shared" si="0"/>
        <v>27.120396678182992</v>
      </c>
      <c r="AD12">
        <f t="shared" si="1"/>
        <v>2948.4308896131229</v>
      </c>
      <c r="AE12">
        <f>'IDT-1'!B12</f>
        <v>166</v>
      </c>
      <c r="AF12" s="24"/>
      <c r="AG12">
        <f t="shared" si="2"/>
        <v>3114.4308896131229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-126</v>
      </c>
      <c r="AM12" s="34">
        <f>RTM_PXI!H12</f>
        <v>0</v>
      </c>
      <c r="AN12" s="34">
        <f>RTM_PXI!N12</f>
        <v>0</v>
      </c>
      <c r="AO12" s="147">
        <f>GDAM_IEX!H12</f>
        <v>0</v>
      </c>
      <c r="AP12" s="147">
        <f>GDAM_IEX!N12</f>
        <v>0</v>
      </c>
      <c r="AQ12" s="147">
        <f>GDAM_PXI!H12</f>
        <v>0</v>
      </c>
      <c r="AR12" s="147">
        <f>GDAM_PXI!N12</f>
        <v>0</v>
      </c>
      <c r="AS12">
        <f>HPX!H12</f>
        <v>0</v>
      </c>
      <c r="AT12">
        <f>HPX!N12</f>
        <v>0</v>
      </c>
      <c r="AU12">
        <f>RTM_HPX!H12</f>
        <v>0</v>
      </c>
      <c r="AV12">
        <f>RTM_HPX!N12</f>
        <v>0</v>
      </c>
    </row>
    <row r="13" spans="1:48">
      <c r="A13" t="s">
        <v>55</v>
      </c>
      <c r="D13">
        <f>TWEPL!P13</f>
        <v>11.205991999999998</v>
      </c>
      <c r="E13">
        <f>GT_NG!P13</f>
        <v>12.737238438910246</v>
      </c>
      <c r="F13">
        <f>GT_Spot!P13</f>
        <v>0</v>
      </c>
      <c r="G13">
        <f>PPCL_NG!P13</f>
        <v>82.39</v>
      </c>
      <c r="H13">
        <f>PPCL_Spot!P13</f>
        <v>0</v>
      </c>
      <c r="I13">
        <f>Bawana_NG!P13</f>
        <v>99.956095465020894</v>
      </c>
      <c r="J13">
        <f>Bawana_RLNG!P13</f>
        <v>0</v>
      </c>
      <c r="K13">
        <f>Bawana_Spot!P13</f>
        <v>373.92999999999995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1141.1466310194612</v>
      </c>
      <c r="P13" s="36">
        <v>118.46548307152659</v>
      </c>
      <c r="Q13" s="36">
        <v>38.269999999999996</v>
      </c>
      <c r="R13" s="38">
        <v>0</v>
      </c>
      <c r="S13" s="38">
        <v>7.67</v>
      </c>
      <c r="T13" s="37">
        <f>SUMPRODUCT(LTA!J13:AN13,LTA!J$101:AN$101,LTA!J$103:AN$103)</f>
        <v>92.34</v>
      </c>
      <c r="U13" s="37">
        <f>SUMPRODUCT(LTA!J13:AN13,LTA!J$102:AN$102,LTA!J$103:AN$103)</f>
        <v>152.41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901.05999999999983</v>
      </c>
      <c r="AB13" s="75">
        <f>-STOA!N13</f>
        <v>0</v>
      </c>
      <c r="AC13">
        <f t="shared" si="0"/>
        <v>26.990092486437351</v>
      </c>
      <c r="AD13">
        <f t="shared" si="1"/>
        <v>2824.5913475084817</v>
      </c>
      <c r="AE13">
        <f>'IDT-1'!B13</f>
        <v>155</v>
      </c>
      <c r="AF13" s="24"/>
      <c r="AG13">
        <f t="shared" si="2"/>
        <v>2979.5913475084817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-180</v>
      </c>
      <c r="AM13" s="34">
        <f>RTM_PXI!H13</f>
        <v>0</v>
      </c>
      <c r="AN13" s="34">
        <f>RTM_PXI!N13</f>
        <v>0</v>
      </c>
      <c r="AO13" s="147">
        <f>GDAM_IEX!H13</f>
        <v>0</v>
      </c>
      <c r="AP13" s="147">
        <f>GDAM_IEX!N13</f>
        <v>0</v>
      </c>
      <c r="AQ13" s="147">
        <f>GDAM_PXI!H13</f>
        <v>0</v>
      </c>
      <c r="AR13" s="147">
        <f>GDAM_PXI!N13</f>
        <v>0</v>
      </c>
      <c r="AS13">
        <f>HPX!H13</f>
        <v>0</v>
      </c>
      <c r="AT13">
        <f>HPX!N13</f>
        <v>0</v>
      </c>
      <c r="AU13">
        <f>RTM_HPX!H13</f>
        <v>0</v>
      </c>
      <c r="AV13">
        <f>RTM_HPX!N13</f>
        <v>0</v>
      </c>
    </row>
    <row r="14" spans="1:48">
      <c r="A14" t="s">
        <v>56</v>
      </c>
      <c r="D14">
        <f>TWEPL!P14</f>
        <v>11.205991999999998</v>
      </c>
      <c r="E14">
        <f>GT_NG!P14</f>
        <v>12.737238438910246</v>
      </c>
      <c r="F14">
        <f>GT_Spot!P14</f>
        <v>0</v>
      </c>
      <c r="G14">
        <f>PPCL_NG!P14</f>
        <v>82.39</v>
      </c>
      <c r="H14">
        <f>PPCL_Spot!P14</f>
        <v>0</v>
      </c>
      <c r="I14">
        <f>Bawana_NG!P14</f>
        <v>99.956095465020894</v>
      </c>
      <c r="J14">
        <f>Bawana_RLNG!P14</f>
        <v>0</v>
      </c>
      <c r="K14">
        <f>Bawana_Spot!P14</f>
        <v>373.92999999999995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1135.4527917506982</v>
      </c>
      <c r="P14" s="36">
        <v>118.46548307152659</v>
      </c>
      <c r="Q14" s="36">
        <v>38.269999999999996</v>
      </c>
      <c r="R14" s="38">
        <v>0</v>
      </c>
      <c r="S14" s="38">
        <v>7.67</v>
      </c>
      <c r="T14" s="37">
        <f>SUMPRODUCT(LTA!J14:AN14,LTA!J$101:AN$101,LTA!J$103:AN$103)</f>
        <v>92.34</v>
      </c>
      <c r="U14" s="37">
        <f>SUMPRODUCT(LTA!J14:AN14,LTA!J$102:AN$102,LTA!J$103:AN$103)</f>
        <v>151.21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901.20999999999981</v>
      </c>
      <c r="AB14" s="75">
        <f>-STOA!N14</f>
        <v>0</v>
      </c>
      <c r="AC14">
        <f t="shared" si="0"/>
        <v>26.899559605680182</v>
      </c>
      <c r="AD14">
        <f t="shared" si="1"/>
        <v>2821.9380411204756</v>
      </c>
      <c r="AE14">
        <f>'IDT-1'!B14</f>
        <v>124</v>
      </c>
      <c r="AF14" s="24"/>
      <c r="AG14">
        <f t="shared" si="2"/>
        <v>2945.9380411204756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-176</v>
      </c>
      <c r="AM14" s="34">
        <f>RTM_PXI!H14</f>
        <v>0</v>
      </c>
      <c r="AN14" s="34">
        <f>RTM_PXI!N14</f>
        <v>0</v>
      </c>
      <c r="AO14" s="147">
        <f>GDAM_IEX!H14</f>
        <v>0</v>
      </c>
      <c r="AP14" s="147">
        <f>GDAM_IEX!N14</f>
        <v>0</v>
      </c>
      <c r="AQ14" s="147">
        <f>GDAM_PXI!H14</f>
        <v>0</v>
      </c>
      <c r="AR14" s="147">
        <f>GDAM_PXI!N14</f>
        <v>0</v>
      </c>
      <c r="AS14">
        <f>HPX!H14</f>
        <v>0</v>
      </c>
      <c r="AT14">
        <f>HPX!N14</f>
        <v>0</v>
      </c>
      <c r="AU14">
        <f>RTM_HPX!H14</f>
        <v>0</v>
      </c>
      <c r="AV14">
        <f>RTM_HPX!N14</f>
        <v>0</v>
      </c>
    </row>
    <row r="15" spans="1:48">
      <c r="A15" t="s">
        <v>57</v>
      </c>
      <c r="D15">
        <f>TWEPL!P15</f>
        <v>11.205991999999998</v>
      </c>
      <c r="E15">
        <f>GT_NG!P15</f>
        <v>12.737238438910246</v>
      </c>
      <c r="F15">
        <f>GT_Spot!P15</f>
        <v>0</v>
      </c>
      <c r="G15">
        <f>PPCL_NG!P15</f>
        <v>82.39</v>
      </c>
      <c r="H15">
        <f>PPCL_Spot!P15</f>
        <v>0</v>
      </c>
      <c r="I15">
        <f>Bawana_NG!P15</f>
        <v>134.60999999999999</v>
      </c>
      <c r="J15">
        <f>Bawana_RLNG!P15</f>
        <v>0</v>
      </c>
      <c r="K15">
        <f>Bawana_Spot!P15</f>
        <v>373.04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1062.8019497677142</v>
      </c>
      <c r="P15" s="36">
        <v>118.46548307152659</v>
      </c>
      <c r="Q15" s="36">
        <v>38.269999999999996</v>
      </c>
      <c r="R15" s="38">
        <v>0</v>
      </c>
      <c r="S15" s="38">
        <v>7.67</v>
      </c>
      <c r="T15" s="37">
        <f>SUMPRODUCT(LTA!J15:AN15,LTA!J$101:AN$101,LTA!J$103:AN$103)</f>
        <v>92.34</v>
      </c>
      <c r="U15" s="37">
        <f>SUMPRODUCT(LTA!J15:AN15,LTA!J$102:AN$102,LTA!J$103:AN$103)</f>
        <v>150.21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859.9699999999998</v>
      </c>
      <c r="AB15" s="75">
        <f>-STOA!N15</f>
        <v>0</v>
      </c>
      <c r="AC15">
        <f t="shared" si="0"/>
        <v>25.506516082226259</v>
      </c>
      <c r="AD15">
        <f t="shared" si="1"/>
        <v>2826.2041471959242</v>
      </c>
      <c r="AE15">
        <f>'IDT-1'!B15</f>
        <v>181</v>
      </c>
      <c r="AF15" s="24"/>
      <c r="AG15">
        <f t="shared" si="2"/>
        <v>3007.2041471959242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-92</v>
      </c>
      <c r="AM15" s="34">
        <f>RTM_PXI!H15</f>
        <v>0</v>
      </c>
      <c r="AN15" s="34">
        <f>RTM_PXI!N15</f>
        <v>0</v>
      </c>
      <c r="AO15" s="147">
        <f>GDAM_IEX!H15</f>
        <v>0</v>
      </c>
      <c r="AP15" s="147">
        <f>GDAM_IEX!N15</f>
        <v>0</v>
      </c>
      <c r="AQ15" s="147">
        <f>GDAM_PXI!H15</f>
        <v>0</v>
      </c>
      <c r="AR15" s="147">
        <f>GDAM_PXI!N15</f>
        <v>0</v>
      </c>
      <c r="AS15">
        <f>HPX!H15</f>
        <v>0</v>
      </c>
      <c r="AT15">
        <f>HPX!N15</f>
        <v>0</v>
      </c>
      <c r="AU15">
        <f>RTM_HPX!H15</f>
        <v>0</v>
      </c>
      <c r="AV15">
        <f>RTM_HPX!N15</f>
        <v>0</v>
      </c>
    </row>
    <row r="16" spans="1:48">
      <c r="A16" t="s">
        <v>58</v>
      </c>
      <c r="D16">
        <f>TWEPL!P16</f>
        <v>11.205991999999998</v>
      </c>
      <c r="E16">
        <f>GT_NG!P16</f>
        <v>12.737238438910246</v>
      </c>
      <c r="F16">
        <f>GT_Spot!P16</f>
        <v>0</v>
      </c>
      <c r="G16">
        <f>PPCL_NG!P16</f>
        <v>82.39</v>
      </c>
      <c r="H16">
        <f>PPCL_Spot!P16</f>
        <v>0</v>
      </c>
      <c r="I16">
        <f>Bawana_NG!P16</f>
        <v>134.60999999999999</v>
      </c>
      <c r="J16">
        <f>Bawana_RLNG!P16</f>
        <v>0</v>
      </c>
      <c r="K16">
        <f>Bawana_Spot!P16</f>
        <v>373.04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1025.9094131303248</v>
      </c>
      <c r="P16" s="36">
        <v>118.46548307152659</v>
      </c>
      <c r="Q16" s="36">
        <v>36.549999999999997</v>
      </c>
      <c r="R16" s="38">
        <v>0</v>
      </c>
      <c r="S16" s="38">
        <v>7.67</v>
      </c>
      <c r="T16" s="37">
        <f>SUMPRODUCT(LTA!J16:AN16,LTA!J$101:AN$101,LTA!J$103:AN$103)</f>
        <v>93.33</v>
      </c>
      <c r="U16" s="37">
        <f>SUMPRODUCT(LTA!J16:AN16,LTA!J$102:AN$102,LTA!J$103:AN$103)</f>
        <v>149.81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859.95999999999981</v>
      </c>
      <c r="AB16" s="75">
        <f>-STOA!N16</f>
        <v>0</v>
      </c>
      <c r="AC16">
        <f t="shared" si="0"/>
        <v>24.82278299230196</v>
      </c>
      <c r="AD16">
        <f t="shared" si="1"/>
        <v>2831.8553436484594</v>
      </c>
      <c r="AE16">
        <f>'IDT-1'!B16</f>
        <v>149</v>
      </c>
      <c r="AF16" s="24"/>
      <c r="AG16">
        <f t="shared" si="2"/>
        <v>2980.8553436484594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-49</v>
      </c>
      <c r="AM16" s="34">
        <f>RTM_PXI!H16</f>
        <v>0</v>
      </c>
      <c r="AN16" s="34">
        <f>RTM_PXI!N16</f>
        <v>0</v>
      </c>
      <c r="AO16" s="147">
        <f>GDAM_IEX!H16</f>
        <v>0</v>
      </c>
      <c r="AP16" s="147">
        <f>GDAM_IEX!N16</f>
        <v>0</v>
      </c>
      <c r="AQ16" s="147">
        <f>GDAM_PXI!H16</f>
        <v>0</v>
      </c>
      <c r="AR16" s="147">
        <f>GDAM_PXI!N16</f>
        <v>0</v>
      </c>
      <c r="AS16">
        <f>HPX!H16</f>
        <v>0</v>
      </c>
      <c r="AT16">
        <f>HPX!N16</f>
        <v>0</v>
      </c>
      <c r="AU16">
        <f>RTM_HPX!H16</f>
        <v>0</v>
      </c>
      <c r="AV16">
        <f>RTM_HPX!N16</f>
        <v>0</v>
      </c>
    </row>
    <row r="17" spans="1:48">
      <c r="A17" t="s">
        <v>59</v>
      </c>
      <c r="D17">
        <f>TWEPL!P17</f>
        <v>11.205991999999998</v>
      </c>
      <c r="E17">
        <f>GT_NG!P17</f>
        <v>12.737238438910246</v>
      </c>
      <c r="F17">
        <f>GT_Spot!P17</f>
        <v>0</v>
      </c>
      <c r="G17">
        <f>PPCL_NG!P17</f>
        <v>82.39</v>
      </c>
      <c r="H17">
        <f>PPCL_Spot!P17</f>
        <v>0</v>
      </c>
      <c r="I17">
        <f>Bawana_NG!P17</f>
        <v>134.60999999999999</v>
      </c>
      <c r="J17">
        <f>Bawana_RLNG!P17</f>
        <v>0</v>
      </c>
      <c r="K17">
        <f>Bawana_Spot!P17</f>
        <v>373.04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1009.7743627761496</v>
      </c>
      <c r="P17" s="36">
        <v>86.936232286023838</v>
      </c>
      <c r="Q17" s="36">
        <v>14.490000000000002</v>
      </c>
      <c r="R17" s="38">
        <v>0</v>
      </c>
      <c r="S17" s="38">
        <v>7.67</v>
      </c>
      <c r="T17" s="37">
        <f>SUMPRODUCT(LTA!J17:AN17,LTA!J$101:AN$101,LTA!J$103:AN$103)</f>
        <v>96.67</v>
      </c>
      <c r="U17" s="37">
        <f>SUMPRODUCT(LTA!J17:AN17,LTA!J$102:AN$102,LTA!J$103:AN$103)</f>
        <v>153.81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860.25999999999976</v>
      </c>
      <c r="AB17" s="75">
        <f>-STOA!N17</f>
        <v>0</v>
      </c>
      <c r="AC17">
        <f t="shared" si="0"/>
        <v>23.962428553733101</v>
      </c>
      <c r="AD17">
        <f t="shared" si="1"/>
        <v>2810.6313969473504</v>
      </c>
      <c r="AE17">
        <f>'IDT-1'!B17</f>
        <v>108</v>
      </c>
      <c r="AF17" s="24"/>
      <c r="AG17">
        <f t="shared" si="2"/>
        <v>2918.6313969473504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-9</v>
      </c>
      <c r="AM17" s="34">
        <f>RTM_PXI!H17</f>
        <v>0</v>
      </c>
      <c r="AN17" s="34">
        <f>RTM_PXI!N17</f>
        <v>0</v>
      </c>
      <c r="AO17" s="147">
        <f>GDAM_IEX!H17</f>
        <v>0</v>
      </c>
      <c r="AP17" s="147">
        <f>GDAM_IEX!N17</f>
        <v>0</v>
      </c>
      <c r="AQ17" s="147">
        <f>GDAM_PXI!H17</f>
        <v>0</v>
      </c>
      <c r="AR17" s="147">
        <f>GDAM_PXI!N17</f>
        <v>0</v>
      </c>
      <c r="AS17">
        <f>HPX!H17</f>
        <v>0</v>
      </c>
      <c r="AT17">
        <f>HPX!N17</f>
        <v>0</v>
      </c>
      <c r="AU17">
        <f>RTM_HPX!H17</f>
        <v>0</v>
      </c>
      <c r="AV17">
        <f>RTM_HPX!N17</f>
        <v>0</v>
      </c>
    </row>
    <row r="18" spans="1:48">
      <c r="A18" t="s">
        <v>60</v>
      </c>
      <c r="D18">
        <f>TWEPL!P18</f>
        <v>11.205991999999998</v>
      </c>
      <c r="E18">
        <f>GT_NG!P18</f>
        <v>12.737238438910246</v>
      </c>
      <c r="F18">
        <f>GT_Spot!P18</f>
        <v>0</v>
      </c>
      <c r="G18">
        <f>PPCL_NG!P18</f>
        <v>82.39</v>
      </c>
      <c r="H18">
        <f>PPCL_Spot!P18</f>
        <v>0</v>
      </c>
      <c r="I18">
        <f>Bawana_NG!P18</f>
        <v>134.60999999999999</v>
      </c>
      <c r="J18">
        <f>Bawana_RLNG!P18</f>
        <v>0</v>
      </c>
      <c r="K18">
        <f>Bawana_Spot!P18</f>
        <v>373.04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1005.6124290793513</v>
      </c>
      <c r="P18" s="36">
        <v>57.957127422312539</v>
      </c>
      <c r="Q18" s="36">
        <v>14.490000000000002</v>
      </c>
      <c r="R18" s="38">
        <v>0</v>
      </c>
      <c r="S18" s="38">
        <v>3.8600000000000003</v>
      </c>
      <c r="T18" s="37">
        <f>SUMPRODUCT(LTA!J18:AN18,LTA!J$101:AN$101,LTA!J$103:AN$103)</f>
        <v>97.67</v>
      </c>
      <c r="U18" s="37">
        <f>SUMPRODUCT(LTA!J18:AN18,LTA!J$102:AN$102,LTA!J$103:AN$103)</f>
        <v>154.41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860.74999999999977</v>
      </c>
      <c r="AB18" s="75">
        <f>-STOA!N18</f>
        <v>0</v>
      </c>
      <c r="AC18">
        <f t="shared" si="0"/>
        <v>23.836787410300818</v>
      </c>
      <c r="AD18">
        <f t="shared" si="1"/>
        <v>2813.875999530273</v>
      </c>
      <c r="AE18">
        <f>'IDT-1'!B18</f>
        <v>71</v>
      </c>
      <c r="AF18" s="24"/>
      <c r="AG18">
        <f t="shared" si="2"/>
        <v>2884.875999530273</v>
      </c>
      <c r="AI18" s="34">
        <f>PXIL!H18</f>
        <v>0</v>
      </c>
      <c r="AJ18" s="34">
        <f>PXIL!N18</f>
        <v>0</v>
      </c>
      <c r="AK18" s="34">
        <f>RTM_IEX!H18</f>
        <v>28.98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7">
        <f>GDAM_IEX!H18</f>
        <v>0</v>
      </c>
      <c r="AP18" s="147">
        <f>GDAM_IEX!N18</f>
        <v>0</v>
      </c>
      <c r="AQ18" s="147">
        <f>GDAM_PXI!H18</f>
        <v>0</v>
      </c>
      <c r="AR18" s="147">
        <f>GDAM_PXI!N18</f>
        <v>0</v>
      </c>
      <c r="AS18">
        <f>HPX!H18</f>
        <v>0</v>
      </c>
      <c r="AT18">
        <f>HPX!N18</f>
        <v>0</v>
      </c>
      <c r="AU18">
        <f>RTM_HPX!H18</f>
        <v>0</v>
      </c>
      <c r="AV18">
        <f>RTM_HPX!N18</f>
        <v>0</v>
      </c>
    </row>
    <row r="19" spans="1:48">
      <c r="A19" t="s">
        <v>61</v>
      </c>
      <c r="D19">
        <f>TWEPL!P19</f>
        <v>11.205991999999998</v>
      </c>
      <c r="E19">
        <f>GT_NG!P19</f>
        <v>12.737238438910246</v>
      </c>
      <c r="F19">
        <f>GT_Spot!P19</f>
        <v>0</v>
      </c>
      <c r="G19">
        <f>PPCL_NG!P19</f>
        <v>82.39</v>
      </c>
      <c r="H19">
        <f>PPCL_Spot!P19</f>
        <v>0</v>
      </c>
      <c r="I19">
        <f>Bawana_NG!P19</f>
        <v>134.60999999999999</v>
      </c>
      <c r="J19">
        <f>Bawana_RLNG!P19</f>
        <v>0</v>
      </c>
      <c r="K19">
        <f>Bawana_Spot!P19</f>
        <v>373.04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1005.6123896854527</v>
      </c>
      <c r="P19" s="36">
        <v>57.957127422312539</v>
      </c>
      <c r="Q19" s="36">
        <v>14.490000000000002</v>
      </c>
      <c r="R19" s="38">
        <v>0</v>
      </c>
      <c r="S19" s="38">
        <v>3.8600000000000003</v>
      </c>
      <c r="T19" s="37">
        <f>SUMPRODUCT(LTA!J19:AN19,LTA!J$101:AN$101,LTA!J$103:AN$103)</f>
        <v>98.67</v>
      </c>
      <c r="U19" s="37">
        <f>SUMPRODUCT(LTA!J19:AN19,LTA!J$102:AN$102,LTA!J$103:AN$103)</f>
        <v>155.81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864.4699999999998</v>
      </c>
      <c r="AB19" s="75">
        <f>-STOA!N19</f>
        <v>0</v>
      </c>
      <c r="AC19">
        <f t="shared" si="0"/>
        <v>24.245195079392072</v>
      </c>
      <c r="AD19">
        <f t="shared" si="1"/>
        <v>2862.0875524672833</v>
      </c>
      <c r="AE19">
        <f>'IDT-1'!B19</f>
        <v>23</v>
      </c>
      <c r="AF19" s="24"/>
      <c r="AG19">
        <f t="shared" si="2"/>
        <v>2885.0875524672833</v>
      </c>
      <c r="AI19" s="34">
        <f>PXIL!H19</f>
        <v>0</v>
      </c>
      <c r="AJ19" s="34">
        <f>PXIL!N19</f>
        <v>0</v>
      </c>
      <c r="AK19" s="34">
        <f>RTM_IEX!H19</f>
        <v>71.48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7">
        <f>GDAM_IEX!H19</f>
        <v>0</v>
      </c>
      <c r="AP19" s="147">
        <f>GDAM_IEX!N19</f>
        <v>0</v>
      </c>
      <c r="AQ19" s="147">
        <f>GDAM_PXI!H19</f>
        <v>0</v>
      </c>
      <c r="AR19" s="147">
        <f>GDAM_PXI!N19</f>
        <v>0</v>
      </c>
      <c r="AS19">
        <f>HPX!H19</f>
        <v>0</v>
      </c>
      <c r="AT19">
        <f>HPX!N19</f>
        <v>0</v>
      </c>
      <c r="AU19">
        <f>RTM_HPX!H19</f>
        <v>0</v>
      </c>
      <c r="AV19">
        <f>RTM_HPX!N19</f>
        <v>0</v>
      </c>
    </row>
    <row r="20" spans="1:48">
      <c r="A20" t="s">
        <v>62</v>
      </c>
      <c r="D20">
        <f>TWEPL!P20</f>
        <v>11.205991999999998</v>
      </c>
      <c r="E20">
        <f>GT_NG!P20</f>
        <v>12.737238438910246</v>
      </c>
      <c r="F20">
        <f>GT_Spot!P20</f>
        <v>0</v>
      </c>
      <c r="G20">
        <f>PPCL_NG!P20</f>
        <v>82.39</v>
      </c>
      <c r="H20">
        <f>PPCL_Spot!P20</f>
        <v>0</v>
      </c>
      <c r="I20">
        <f>Bawana_NG!P20</f>
        <v>134.60999999999999</v>
      </c>
      <c r="J20">
        <f>Bawana_RLNG!P20</f>
        <v>0</v>
      </c>
      <c r="K20">
        <f>Bawana_Spot!P20</f>
        <v>373.04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1005.6123896854527</v>
      </c>
      <c r="P20" s="36">
        <v>57.957127422312539</v>
      </c>
      <c r="Q20" s="36">
        <v>14.490000000000002</v>
      </c>
      <c r="R20" s="38">
        <v>0</v>
      </c>
      <c r="S20" s="38">
        <v>3.8600000000000003</v>
      </c>
      <c r="T20" s="37">
        <f>SUMPRODUCT(LTA!J20:AN20,LTA!J$101:AN$101,LTA!J$103:AN$103)</f>
        <v>100.01</v>
      </c>
      <c r="U20" s="37">
        <f>SUMPRODUCT(LTA!J20:AN20,LTA!J$102:AN$102,LTA!J$103:AN$103)</f>
        <v>157.21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868.65999999999985</v>
      </c>
      <c r="AB20" s="75">
        <f>-STOA!N20</f>
        <v>0</v>
      </c>
      <c r="AC20">
        <f t="shared" si="0"/>
        <v>24.100547079392076</v>
      </c>
      <c r="AD20">
        <f t="shared" si="1"/>
        <v>2845.0122004672835</v>
      </c>
      <c r="AE20">
        <f>'IDT-1'!B20</f>
        <v>0</v>
      </c>
      <c r="AF20" s="24"/>
      <c r="AG20">
        <f t="shared" si="2"/>
        <v>2845.0122004672835</v>
      </c>
      <c r="AI20" s="34">
        <f>PXIL!H20</f>
        <v>0</v>
      </c>
      <c r="AJ20" s="34">
        <f>PXIL!N20</f>
        <v>0</v>
      </c>
      <c r="AK20" s="34">
        <f>RTM_IEX!H20</f>
        <v>47.33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7">
        <f>GDAM_IEX!H20</f>
        <v>0</v>
      </c>
      <c r="AP20" s="147">
        <f>GDAM_IEX!N20</f>
        <v>0</v>
      </c>
      <c r="AQ20" s="147">
        <f>GDAM_PXI!H20</f>
        <v>0</v>
      </c>
      <c r="AR20" s="147">
        <f>GDAM_PXI!N20</f>
        <v>0</v>
      </c>
      <c r="AS20">
        <f>HPX!H20</f>
        <v>0</v>
      </c>
      <c r="AT20">
        <f>HPX!N20</f>
        <v>0</v>
      </c>
      <c r="AU20">
        <f>RTM_HPX!H20</f>
        <v>0</v>
      </c>
      <c r="AV20">
        <f>RTM_HPX!N20</f>
        <v>0</v>
      </c>
    </row>
    <row r="21" spans="1:48">
      <c r="A21" t="s">
        <v>63</v>
      </c>
      <c r="D21">
        <f>TWEPL!P21</f>
        <v>11.205991999999998</v>
      </c>
      <c r="E21">
        <f>GT_NG!P21</f>
        <v>13.736739294870054</v>
      </c>
      <c r="F21">
        <f>GT_Spot!P21</f>
        <v>0</v>
      </c>
      <c r="G21">
        <f>PPCL_NG!P21</f>
        <v>82.39</v>
      </c>
      <c r="H21">
        <f>PPCL_Spot!P21</f>
        <v>0</v>
      </c>
      <c r="I21">
        <f>Bawana_NG!P21</f>
        <v>134.60999999999999</v>
      </c>
      <c r="J21">
        <f>Bawana_RLNG!P21</f>
        <v>0</v>
      </c>
      <c r="K21">
        <f>Bawana_Spot!P21</f>
        <v>373.04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970.43102784065707</v>
      </c>
      <c r="P21" s="36">
        <v>57.957127422312539</v>
      </c>
      <c r="Q21" s="36">
        <v>14.490000000000002</v>
      </c>
      <c r="R21" s="38">
        <v>0</v>
      </c>
      <c r="S21" s="38">
        <v>3.8600000000000003</v>
      </c>
      <c r="T21" s="37">
        <f>SUMPRODUCT(LTA!J21:AN21,LTA!J$101:AN$101,LTA!J$103:AN$103)</f>
        <v>100.99</v>
      </c>
      <c r="U21" s="37">
        <f>SUMPRODUCT(LTA!J21:AN21,LTA!J$102:AN$102,LTA!J$103:AN$103)</f>
        <v>159.60999999999999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869.7199999999998</v>
      </c>
      <c r="AB21" s="75">
        <f>-STOA!N21</f>
        <v>0</v>
      </c>
      <c r="AC21">
        <f t="shared" si="0"/>
        <v>23.883139447085849</v>
      </c>
      <c r="AD21">
        <f t="shared" si="1"/>
        <v>2819.3477471107535</v>
      </c>
      <c r="AE21">
        <f>'IDT-1'!B21</f>
        <v>0</v>
      </c>
      <c r="AF21" s="24"/>
      <c r="AG21">
        <f t="shared" si="2"/>
        <v>2819.3477471107535</v>
      </c>
      <c r="AI21" s="34">
        <f>PXIL!H21</f>
        <v>0</v>
      </c>
      <c r="AJ21" s="34">
        <f>PXIL!N21</f>
        <v>0</v>
      </c>
      <c r="AK21" s="34">
        <f>RTM_IEX!H21</f>
        <v>51.19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7">
        <f>GDAM_IEX!H21</f>
        <v>0</v>
      </c>
      <c r="AP21" s="147">
        <f>GDAM_IEX!N21</f>
        <v>0</v>
      </c>
      <c r="AQ21" s="147">
        <f>GDAM_PXI!H21</f>
        <v>0</v>
      </c>
      <c r="AR21" s="147">
        <f>GDAM_PXI!N21</f>
        <v>0</v>
      </c>
      <c r="AS21">
        <f>HPX!H21</f>
        <v>0</v>
      </c>
      <c r="AT21">
        <f>HPX!N21</f>
        <v>0</v>
      </c>
      <c r="AU21">
        <f>RTM_HPX!H21</f>
        <v>0</v>
      </c>
      <c r="AV21">
        <f>RTM_HPX!N21</f>
        <v>0</v>
      </c>
    </row>
    <row r="22" spans="1:48">
      <c r="A22" t="s">
        <v>64</v>
      </c>
      <c r="D22">
        <f>TWEPL!P22</f>
        <v>11.205991999999998</v>
      </c>
      <c r="E22">
        <f>GT_NG!P22</f>
        <v>13.736739294870054</v>
      </c>
      <c r="F22">
        <f>GT_Spot!P22</f>
        <v>0</v>
      </c>
      <c r="G22">
        <f>PPCL_NG!P22</f>
        <v>82.39</v>
      </c>
      <c r="H22">
        <f>PPCL_Spot!P22</f>
        <v>0</v>
      </c>
      <c r="I22">
        <f>Bawana_NG!P22</f>
        <v>134.60999999999999</v>
      </c>
      <c r="J22">
        <f>Bawana_RLNG!P22</f>
        <v>0</v>
      </c>
      <c r="K22">
        <f>Bawana_Spot!P22</f>
        <v>373.04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968.83254367932511</v>
      </c>
      <c r="P22" s="36">
        <v>57.957127422312539</v>
      </c>
      <c r="Q22" s="36">
        <v>14.490000000000002</v>
      </c>
      <c r="R22" s="38">
        <v>0</v>
      </c>
      <c r="S22" s="38">
        <v>3.8600000000000003</v>
      </c>
      <c r="T22" s="37">
        <f>SUMPRODUCT(LTA!J22:AN22,LTA!J$101:AN$101,LTA!J$103:AN$103)</f>
        <v>102.34</v>
      </c>
      <c r="U22" s="37">
        <f>SUMPRODUCT(LTA!J22:AN22,LTA!J$102:AN$102,LTA!J$103:AN$103)</f>
        <v>161.31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871.23999999999978</v>
      </c>
      <c r="AB22" s="75">
        <f>-STOA!N22</f>
        <v>0</v>
      </c>
      <c r="AC22">
        <f t="shared" si="0"/>
        <v>23.534888180130661</v>
      </c>
      <c r="AD22">
        <f t="shared" si="1"/>
        <v>2778.2375142163769</v>
      </c>
      <c r="AE22">
        <f>'IDT-1'!B22</f>
        <v>0</v>
      </c>
      <c r="AF22" s="24"/>
      <c r="AG22">
        <f t="shared" si="2"/>
        <v>2778.2375142163769</v>
      </c>
      <c r="AI22" s="34">
        <f>PXIL!H22</f>
        <v>0</v>
      </c>
      <c r="AJ22" s="34">
        <f>PXIL!N22</f>
        <v>0</v>
      </c>
      <c r="AK22" s="34">
        <f>RTM_IEX!H22</f>
        <v>6.76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7">
        <f>GDAM_IEX!H22</f>
        <v>0</v>
      </c>
      <c r="AP22" s="147">
        <f>GDAM_IEX!N22</f>
        <v>0</v>
      </c>
      <c r="AQ22" s="147">
        <f>GDAM_PXI!H22</f>
        <v>0</v>
      </c>
      <c r="AR22" s="147">
        <f>GDAM_PXI!N22</f>
        <v>0</v>
      </c>
      <c r="AS22">
        <f>HPX!H22</f>
        <v>0</v>
      </c>
      <c r="AT22">
        <f>HPX!N22</f>
        <v>0</v>
      </c>
      <c r="AU22">
        <f>RTM_HPX!H22</f>
        <v>0</v>
      </c>
      <c r="AV22">
        <f>RTM_HPX!N22</f>
        <v>0</v>
      </c>
    </row>
    <row r="23" spans="1:48">
      <c r="A23" t="s">
        <v>65</v>
      </c>
      <c r="D23">
        <f>TWEPL!P23</f>
        <v>11.205991999999998</v>
      </c>
      <c r="E23">
        <f>GT_NG!P23</f>
        <v>14.702300450153208</v>
      </c>
      <c r="F23">
        <f>GT_Spot!P23</f>
        <v>0</v>
      </c>
      <c r="G23">
        <f>PPCL_NG!P23</f>
        <v>82.39</v>
      </c>
      <c r="H23">
        <f>PPCL_Spot!P23</f>
        <v>0</v>
      </c>
      <c r="I23">
        <f>Bawana_NG!P23</f>
        <v>134.60999999999999</v>
      </c>
      <c r="J23">
        <f>Bawana_RLNG!P23</f>
        <v>0</v>
      </c>
      <c r="K23">
        <f>Bawana_Spot!P23</f>
        <v>373.04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967.83466722492517</v>
      </c>
      <c r="P23" s="36">
        <v>57.957127422312539</v>
      </c>
      <c r="Q23" s="36">
        <v>14.490000000000002</v>
      </c>
      <c r="R23" s="38">
        <v>0</v>
      </c>
      <c r="S23" s="38">
        <v>3.8600000000000003</v>
      </c>
      <c r="T23" s="37">
        <f>SUMPRODUCT(LTA!J23:AN23,LTA!J$101:AN$101,LTA!J$103:AN$103)</f>
        <v>103.67</v>
      </c>
      <c r="U23" s="37">
        <f>SUMPRODUCT(LTA!J23:AN23,LTA!J$102:AN$102,LTA!J$103:AN$103)</f>
        <v>151.79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927.71999999999969</v>
      </c>
      <c r="AB23" s="75">
        <f>-STOA!N23</f>
        <v>0</v>
      </c>
      <c r="AC23">
        <f t="shared" si="0"/>
        <v>24.98471923585366</v>
      </c>
      <c r="AD23">
        <f t="shared" si="1"/>
        <v>2688.285367861537</v>
      </c>
      <c r="AE23">
        <f>'IDT-1'!B23</f>
        <v>0</v>
      </c>
      <c r="AF23" s="24"/>
      <c r="AG23">
        <f t="shared" si="2"/>
        <v>2688.285367861537</v>
      </c>
      <c r="AI23" s="34">
        <f>PXIL!H23</f>
        <v>0</v>
      </c>
      <c r="AJ23" s="34">
        <f>PXIL!N23</f>
        <v>0</v>
      </c>
      <c r="AK23" s="34">
        <f>RTM_IEX!H23</f>
        <v>0</v>
      </c>
      <c r="AL23" s="34">
        <f>RTM_IEX!N23</f>
        <v>-130</v>
      </c>
      <c r="AM23" s="34">
        <f>RTM_PXI!H23</f>
        <v>0</v>
      </c>
      <c r="AN23" s="34">
        <f>RTM_PXI!N23</f>
        <v>0</v>
      </c>
      <c r="AO23" s="147">
        <f>GDAM_IEX!H23</f>
        <v>0</v>
      </c>
      <c r="AP23" s="147">
        <f>GDAM_IEX!N23</f>
        <v>0</v>
      </c>
      <c r="AQ23" s="147">
        <f>GDAM_PXI!H23</f>
        <v>0</v>
      </c>
      <c r="AR23" s="147">
        <f>GDAM_PXI!N23</f>
        <v>0</v>
      </c>
      <c r="AS23">
        <f>HPX!H23</f>
        <v>0</v>
      </c>
      <c r="AT23">
        <f>HPX!N23</f>
        <v>0</v>
      </c>
      <c r="AU23">
        <f>RTM_HPX!H23</f>
        <v>0</v>
      </c>
      <c r="AV23">
        <f>RTM_HPX!N23</f>
        <v>0</v>
      </c>
    </row>
    <row r="24" spans="1:48">
      <c r="A24" t="s">
        <v>66</v>
      </c>
      <c r="D24">
        <f>TWEPL!P24</f>
        <v>11.205991999999998</v>
      </c>
      <c r="E24">
        <f>GT_NG!P24</f>
        <v>14.702300450153208</v>
      </c>
      <c r="F24">
        <f>GT_Spot!P24</f>
        <v>0</v>
      </c>
      <c r="G24">
        <f>PPCL_NG!P24</f>
        <v>82.39</v>
      </c>
      <c r="H24">
        <f>PPCL_Spot!P24</f>
        <v>0</v>
      </c>
      <c r="I24">
        <f>Bawana_NG!P24</f>
        <v>134.60999999999999</v>
      </c>
      <c r="J24">
        <f>Bawana_RLNG!P24</f>
        <v>0</v>
      </c>
      <c r="K24">
        <f>Bawana_Spot!P24</f>
        <v>373.04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969.14737557407852</v>
      </c>
      <c r="P24" s="36">
        <v>57.957127422312539</v>
      </c>
      <c r="Q24" s="36">
        <v>14.490000000000002</v>
      </c>
      <c r="R24" s="38">
        <v>0</v>
      </c>
      <c r="S24" s="38">
        <v>3.8600000000000003</v>
      </c>
      <c r="T24" s="37">
        <f>SUMPRODUCT(LTA!J24:AN24,LTA!J$101:AN$101,LTA!J$103:AN$103)</f>
        <v>105.33</v>
      </c>
      <c r="U24" s="37">
        <f>SUMPRODUCT(LTA!J24:AN24,LTA!J$102:AN$102,LTA!J$103:AN$103)</f>
        <v>153.49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927.71999999999969</v>
      </c>
      <c r="AB24" s="75">
        <f>-STOA!N24</f>
        <v>0</v>
      </c>
      <c r="AC24">
        <f t="shared" si="0"/>
        <v>25.523768291754998</v>
      </c>
      <c r="AD24">
        <f t="shared" si="1"/>
        <v>2633.4190271547886</v>
      </c>
      <c r="AE24">
        <f>'IDT-1'!B24</f>
        <v>0</v>
      </c>
      <c r="AF24" s="24"/>
      <c r="AG24">
        <f t="shared" si="2"/>
        <v>2633.4190271547886</v>
      </c>
      <c r="AI24" s="34">
        <f>PXIL!H24</f>
        <v>0</v>
      </c>
      <c r="AJ24" s="34">
        <f>PXIL!N24</f>
        <v>0</v>
      </c>
      <c r="AK24" s="34">
        <f>RTM_IEX!H24</f>
        <v>0</v>
      </c>
      <c r="AL24" s="34">
        <f>RTM_IEX!N24</f>
        <v>-189</v>
      </c>
      <c r="AM24" s="34">
        <f>RTM_PXI!H24</f>
        <v>0</v>
      </c>
      <c r="AN24" s="34">
        <f>RTM_PXI!N24</f>
        <v>0</v>
      </c>
      <c r="AO24" s="147">
        <f>GDAM_IEX!H24</f>
        <v>0</v>
      </c>
      <c r="AP24" s="147">
        <f>GDAM_IEX!N24</f>
        <v>0</v>
      </c>
      <c r="AQ24" s="147">
        <f>GDAM_PXI!H24</f>
        <v>0</v>
      </c>
      <c r="AR24" s="147">
        <f>GDAM_PXI!N24</f>
        <v>0</v>
      </c>
      <c r="AS24">
        <f>HPX!H24</f>
        <v>0</v>
      </c>
      <c r="AT24">
        <f>HPX!N24</f>
        <v>0</v>
      </c>
      <c r="AU24">
        <f>RTM_HPX!H24</f>
        <v>0</v>
      </c>
      <c r="AV24">
        <f>RTM_HPX!N24</f>
        <v>0</v>
      </c>
    </row>
    <row r="25" spans="1:48">
      <c r="A25" t="s">
        <v>67</v>
      </c>
      <c r="D25">
        <f>TWEPL!P25</f>
        <v>11.205991999999998</v>
      </c>
      <c r="E25">
        <f>GT_NG!P25</f>
        <v>14.702300450153208</v>
      </c>
      <c r="F25">
        <f>GT_Spot!P25</f>
        <v>0</v>
      </c>
      <c r="G25">
        <f>PPCL_NG!P25</f>
        <v>82.39</v>
      </c>
      <c r="H25">
        <f>PPCL_Spot!P25</f>
        <v>0</v>
      </c>
      <c r="I25">
        <f>Bawana_NG!P25</f>
        <v>134.60999999999999</v>
      </c>
      <c r="J25">
        <f>Bawana_RLNG!P25</f>
        <v>0</v>
      </c>
      <c r="K25">
        <f>Bawana_Spot!P25</f>
        <v>373.04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971.77279271771192</v>
      </c>
      <c r="P25" s="36">
        <v>57.957127422312539</v>
      </c>
      <c r="Q25" s="36">
        <v>14.490000000000002</v>
      </c>
      <c r="R25" s="38">
        <v>0</v>
      </c>
      <c r="S25" s="38">
        <v>3.8600000000000003</v>
      </c>
      <c r="T25" s="37">
        <f>SUMPRODUCT(LTA!J25:AN25,LTA!J$101:AN$101,LTA!J$103:AN$103)</f>
        <v>107.34</v>
      </c>
      <c r="U25" s="37">
        <f>SUMPRODUCT(LTA!J25:AN25,LTA!J$102:AN$102,LTA!J$103:AN$103)</f>
        <v>155.38999999999999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927.71999999999969</v>
      </c>
      <c r="AB25" s="75">
        <f>-STOA!N25</f>
        <v>0</v>
      </c>
      <c r="AC25">
        <f t="shared" si="0"/>
        <v>26.112348732429535</v>
      </c>
      <c r="AD25">
        <f t="shared" si="1"/>
        <v>2576.3658638577481</v>
      </c>
      <c r="AE25">
        <f>'IDT-1'!B25</f>
        <v>0</v>
      </c>
      <c r="AF25" s="24"/>
      <c r="AG25">
        <f t="shared" si="2"/>
        <v>2576.3658638577481</v>
      </c>
      <c r="AI25" s="34">
        <f>PXIL!H25</f>
        <v>0</v>
      </c>
      <c r="AJ25" s="34">
        <f>PXIL!N25</f>
        <v>0</v>
      </c>
      <c r="AK25" s="34">
        <f>RTM_IEX!H25</f>
        <v>0</v>
      </c>
      <c r="AL25" s="34">
        <f>RTM_IEX!N25</f>
        <v>-252</v>
      </c>
      <c r="AM25" s="34">
        <f>RTM_PXI!H25</f>
        <v>0</v>
      </c>
      <c r="AN25" s="34">
        <f>RTM_PXI!N25</f>
        <v>0</v>
      </c>
      <c r="AO25" s="147">
        <f>GDAM_IEX!H25</f>
        <v>0</v>
      </c>
      <c r="AP25" s="147">
        <f>GDAM_IEX!N25</f>
        <v>0</v>
      </c>
      <c r="AQ25" s="147">
        <f>GDAM_PXI!H25</f>
        <v>0</v>
      </c>
      <c r="AR25" s="147">
        <f>GDAM_PXI!N25</f>
        <v>0</v>
      </c>
      <c r="AS25">
        <f>HPX!H25</f>
        <v>0</v>
      </c>
      <c r="AT25">
        <f>HPX!N25</f>
        <v>0</v>
      </c>
      <c r="AU25">
        <f>RTM_HPX!H25</f>
        <v>0</v>
      </c>
      <c r="AV25">
        <f>RTM_HPX!N25</f>
        <v>0</v>
      </c>
    </row>
    <row r="26" spans="1:48">
      <c r="A26" t="s">
        <v>68</v>
      </c>
      <c r="D26">
        <f>TWEPL!P26</f>
        <v>11.205991999999998</v>
      </c>
      <c r="E26">
        <f>GT_NG!P26</f>
        <v>14.702300450153208</v>
      </c>
      <c r="F26">
        <f>GT_Spot!P26</f>
        <v>0</v>
      </c>
      <c r="G26">
        <f>PPCL_NG!P26</f>
        <v>82.39</v>
      </c>
      <c r="H26">
        <f>PPCL_Spot!P26</f>
        <v>0</v>
      </c>
      <c r="I26">
        <f>Bawana_NG!P26</f>
        <v>134.60999999999999</v>
      </c>
      <c r="J26">
        <f>Bawana_RLNG!P26</f>
        <v>0</v>
      </c>
      <c r="K26">
        <f>Bawana_Spot!P26</f>
        <v>373.04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993.43248159205905</v>
      </c>
      <c r="P26" s="36">
        <v>57.957127422312539</v>
      </c>
      <c r="Q26" s="36">
        <v>14.490000000000002</v>
      </c>
      <c r="R26" s="38">
        <v>0</v>
      </c>
      <c r="S26" s="38">
        <v>3.8600000000000003</v>
      </c>
      <c r="T26" s="37">
        <f>SUMPRODUCT(LTA!J26:AN26,LTA!J$101:AN$101,LTA!J$103:AN$103)</f>
        <v>110.11</v>
      </c>
      <c r="U26" s="37">
        <f>SUMPRODUCT(LTA!J26:AN26,LTA!J$102:AN$102,LTA!J$103:AN$103)</f>
        <v>157.09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927.71999999999969</v>
      </c>
      <c r="AB26" s="75">
        <f>-STOA!N26</f>
        <v>0</v>
      </c>
      <c r="AC26">
        <f t="shared" si="0"/>
        <v>27.085771156489173</v>
      </c>
      <c r="AD26">
        <f t="shared" si="1"/>
        <v>2512.5221303080352</v>
      </c>
      <c r="AE26">
        <f>'IDT-1'!B26</f>
        <v>0</v>
      </c>
      <c r="AF26" s="24"/>
      <c r="AG26">
        <f t="shared" si="2"/>
        <v>2512.5221303080352</v>
      </c>
      <c r="AI26" s="34">
        <f>PXIL!H26</f>
        <v>0</v>
      </c>
      <c r="AJ26" s="34">
        <f>PXIL!N26</f>
        <v>0</v>
      </c>
      <c r="AK26" s="34">
        <f>RTM_IEX!H26</f>
        <v>0</v>
      </c>
      <c r="AL26" s="34">
        <f>RTM_IEX!N26</f>
        <v>-341</v>
      </c>
      <c r="AM26" s="34">
        <f>RTM_PXI!H26</f>
        <v>0</v>
      </c>
      <c r="AN26" s="34">
        <f>RTM_PXI!N26</f>
        <v>0</v>
      </c>
      <c r="AO26" s="147">
        <f>GDAM_IEX!H26</f>
        <v>0</v>
      </c>
      <c r="AP26" s="147">
        <f>GDAM_IEX!N26</f>
        <v>0</v>
      </c>
      <c r="AQ26" s="147">
        <f>GDAM_PXI!H26</f>
        <v>0</v>
      </c>
      <c r="AR26" s="147">
        <f>GDAM_PXI!N26</f>
        <v>0</v>
      </c>
      <c r="AS26">
        <f>HPX!H26</f>
        <v>0</v>
      </c>
      <c r="AT26">
        <f>HPX!N26</f>
        <v>0</v>
      </c>
      <c r="AU26">
        <f>RTM_HPX!H26</f>
        <v>0</v>
      </c>
      <c r="AV26">
        <f>RTM_HPX!N26</f>
        <v>0</v>
      </c>
    </row>
    <row r="27" spans="1:48">
      <c r="A27" t="s">
        <v>69</v>
      </c>
      <c r="D27">
        <f>TWEPL!P27</f>
        <v>11.205991999999998</v>
      </c>
      <c r="E27">
        <f>GT_NG!P27</f>
        <v>14.702300450153208</v>
      </c>
      <c r="F27">
        <f>GT_Spot!P27</f>
        <v>0</v>
      </c>
      <c r="G27">
        <f>PPCL_NG!P27</f>
        <v>82.39</v>
      </c>
      <c r="H27">
        <f>PPCL_Spot!P27</f>
        <v>0</v>
      </c>
      <c r="I27">
        <f>Bawana_NG!P27</f>
        <v>134.60999999999999</v>
      </c>
      <c r="J27">
        <f>Bawana_RLNG!P27</f>
        <v>0</v>
      </c>
      <c r="K27">
        <f>Bawana_Spot!P27</f>
        <v>373.04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992.87141440488926</v>
      </c>
      <c r="P27" s="36">
        <v>57.957127422312539</v>
      </c>
      <c r="Q27" s="36">
        <v>14.490000000000002</v>
      </c>
      <c r="R27" s="38">
        <v>6.95</v>
      </c>
      <c r="S27" s="38">
        <v>3.8600000000000003</v>
      </c>
      <c r="T27" s="37">
        <f>SUMPRODUCT(LTA!J27:AN27,LTA!J$101:AN$101,LTA!J$103:AN$103)</f>
        <v>113.11</v>
      </c>
      <c r="U27" s="37">
        <f>SUMPRODUCT(LTA!J27:AN27,LTA!J$102:AN$102,LTA!J$103:AN$103)</f>
        <v>159.59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695.60999999999979</v>
      </c>
      <c r="AB27" s="75">
        <f>-STOA!N27</f>
        <v>0</v>
      </c>
      <c r="AC27">
        <f t="shared" si="0"/>
        <v>23.97371169110848</v>
      </c>
      <c r="AD27">
        <f t="shared" si="1"/>
        <v>2444.4131225862466</v>
      </c>
      <c r="AE27">
        <f>'IDT-1'!B27</f>
        <v>0</v>
      </c>
      <c r="AF27" s="24"/>
      <c r="AG27">
        <f t="shared" si="2"/>
        <v>2444.4131225862466</v>
      </c>
      <c r="AI27" s="34">
        <f>PXIL!H27</f>
        <v>0</v>
      </c>
      <c r="AJ27" s="34">
        <f>PXIL!N27</f>
        <v>0</v>
      </c>
      <c r="AK27" s="34">
        <f>RTM_IEX!H27</f>
        <v>0</v>
      </c>
      <c r="AL27" s="34">
        <f>RTM_IEX!N27</f>
        <v>-192</v>
      </c>
      <c r="AM27" s="34">
        <f>RTM_PXI!H27</f>
        <v>0</v>
      </c>
      <c r="AN27" s="34">
        <f>RTM_PXI!N27</f>
        <v>0</v>
      </c>
      <c r="AO27" s="147">
        <f>GDAM_IEX!H27</f>
        <v>0</v>
      </c>
      <c r="AP27" s="147">
        <f>GDAM_IEX!N27</f>
        <v>0</v>
      </c>
      <c r="AQ27" s="147">
        <f>GDAM_PXI!H27</f>
        <v>0</v>
      </c>
      <c r="AR27" s="147">
        <f>GDAM_PXI!N27</f>
        <v>0</v>
      </c>
      <c r="AS27">
        <f>HPX!H27</f>
        <v>0</v>
      </c>
      <c r="AT27">
        <f>HPX!N27</f>
        <v>0</v>
      </c>
      <c r="AU27">
        <f>RTM_HPX!H27</f>
        <v>0</v>
      </c>
      <c r="AV27">
        <f>RTM_HPX!N27</f>
        <v>0</v>
      </c>
    </row>
    <row r="28" spans="1:48">
      <c r="A28" t="s">
        <v>70</v>
      </c>
      <c r="D28">
        <f>TWEPL!P28</f>
        <v>11.205991999999998</v>
      </c>
      <c r="E28">
        <f>GT_NG!P28</f>
        <v>14.702300450153208</v>
      </c>
      <c r="F28">
        <f>GT_Spot!P28</f>
        <v>0</v>
      </c>
      <c r="G28">
        <f>PPCL_NG!P28</f>
        <v>82.39</v>
      </c>
      <c r="H28">
        <f>PPCL_Spot!P28</f>
        <v>0</v>
      </c>
      <c r="I28">
        <f>Bawana_NG!P28</f>
        <v>134.60999999999999</v>
      </c>
      <c r="J28">
        <f>Bawana_RLNG!P28</f>
        <v>0</v>
      </c>
      <c r="K28">
        <f>Bawana_Spot!P28</f>
        <v>373.04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990.05816614599678</v>
      </c>
      <c r="P28" s="36">
        <v>57.957127422312539</v>
      </c>
      <c r="Q28" s="36">
        <v>14.490000000000002</v>
      </c>
      <c r="R28" s="38">
        <v>13.37</v>
      </c>
      <c r="S28" s="38">
        <v>3.8600000000000003</v>
      </c>
      <c r="T28" s="37">
        <f>SUMPRODUCT(LTA!J28:AN28,LTA!J$101:AN$101,LTA!J$103:AN$103)</f>
        <v>123.72</v>
      </c>
      <c r="U28" s="37">
        <f>SUMPRODUCT(LTA!J28:AN28,LTA!J$102:AN$102,LTA!J$103:AN$103)</f>
        <v>161.48999999999998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709.0899999999998</v>
      </c>
      <c r="AB28" s="75">
        <f>-STOA!N28</f>
        <v>0</v>
      </c>
      <c r="AC28">
        <f t="shared" si="0"/>
        <v>24.993199758698687</v>
      </c>
      <c r="AD28">
        <f t="shared" si="1"/>
        <v>2381.9903862597635</v>
      </c>
      <c r="AE28">
        <f>'IDT-1'!B28</f>
        <v>0</v>
      </c>
      <c r="AF28" s="24"/>
      <c r="AG28">
        <f t="shared" si="2"/>
        <v>2381.9903862597635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-283</v>
      </c>
      <c r="AM28" s="34">
        <f>RTM_PXI!H28</f>
        <v>0</v>
      </c>
      <c r="AN28" s="34">
        <f>RTM_PXI!N28</f>
        <v>0</v>
      </c>
      <c r="AO28" s="147">
        <f>GDAM_IEX!H28</f>
        <v>0</v>
      </c>
      <c r="AP28" s="147">
        <f>GDAM_IEX!N28</f>
        <v>0</v>
      </c>
      <c r="AQ28" s="147">
        <f>GDAM_PXI!H28</f>
        <v>0</v>
      </c>
      <c r="AR28" s="147">
        <f>GDAM_PXI!N28</f>
        <v>0</v>
      </c>
      <c r="AS28">
        <f>HPX!H28</f>
        <v>0</v>
      </c>
      <c r="AT28">
        <f>HPX!N28</f>
        <v>0</v>
      </c>
      <c r="AU28">
        <f>RTM_HPX!H28</f>
        <v>0</v>
      </c>
      <c r="AV28">
        <f>RTM_HPX!N28</f>
        <v>0</v>
      </c>
    </row>
    <row r="29" spans="1:48">
      <c r="A29" t="s">
        <v>71</v>
      </c>
      <c r="D29">
        <f>TWEPL!P29</f>
        <v>11.205991999999998</v>
      </c>
      <c r="E29">
        <f>GT_NG!P29</f>
        <v>14.702300450153208</v>
      </c>
      <c r="F29">
        <f>GT_Spot!P29</f>
        <v>0</v>
      </c>
      <c r="G29">
        <f>PPCL_NG!P29</f>
        <v>82.39</v>
      </c>
      <c r="H29">
        <f>PPCL_Spot!P29</f>
        <v>0</v>
      </c>
      <c r="I29">
        <f>Bawana_NG!P29</f>
        <v>134.60999999999999</v>
      </c>
      <c r="J29">
        <f>Bawana_RLNG!P29</f>
        <v>0</v>
      </c>
      <c r="K29">
        <f>Bawana_Spot!P29</f>
        <v>373.04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990.05798733036022</v>
      </c>
      <c r="P29" s="36">
        <v>57.957127422312539</v>
      </c>
      <c r="Q29" s="36">
        <v>22.603568045468897</v>
      </c>
      <c r="R29" s="38">
        <v>20.399999999999999</v>
      </c>
      <c r="S29" s="38">
        <v>3.8600000000000003</v>
      </c>
      <c r="T29" s="37">
        <f>SUMPRODUCT(LTA!J29:AN29,LTA!J$101:AN$101,LTA!J$103:AN$103)</f>
        <v>135.99</v>
      </c>
      <c r="U29" s="37">
        <f>SUMPRODUCT(LTA!J29:AN29,LTA!J$102:AN$102,LTA!J$103:AN$103)</f>
        <v>162.09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-26</v>
      </c>
      <c r="AA29" s="75">
        <f>STOA!H29</f>
        <v>730.16999999999985</v>
      </c>
      <c r="AB29" s="75">
        <f>-STOA!N29</f>
        <v>0</v>
      </c>
      <c r="AC29">
        <f t="shared" si="0"/>
        <v>26.100219161670182</v>
      </c>
      <c r="AD29">
        <f t="shared" si="1"/>
        <v>2347.9767560866244</v>
      </c>
      <c r="AE29">
        <f>'IDT-1'!B29</f>
        <v>0</v>
      </c>
      <c r="AF29" s="24"/>
      <c r="AG29">
        <f t="shared" si="2"/>
        <v>2347.9767560866244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-339</v>
      </c>
      <c r="AM29" s="34">
        <f>RTM_PXI!H29</f>
        <v>0</v>
      </c>
      <c r="AN29" s="34">
        <f>RTM_PXI!N29</f>
        <v>0</v>
      </c>
      <c r="AO29" s="147">
        <f>GDAM_IEX!H29</f>
        <v>0</v>
      </c>
      <c r="AP29" s="147">
        <f>GDAM_IEX!N29</f>
        <v>0</v>
      </c>
      <c r="AQ29" s="147">
        <f>GDAM_PXI!H29</f>
        <v>0</v>
      </c>
      <c r="AR29" s="147">
        <f>GDAM_PXI!N29</f>
        <v>0</v>
      </c>
      <c r="AS29">
        <f>HPX!H29</f>
        <v>0</v>
      </c>
      <c r="AT29">
        <f>HPX!N29</f>
        <v>0</v>
      </c>
      <c r="AU29">
        <f>RTM_HPX!H29</f>
        <v>0</v>
      </c>
      <c r="AV29">
        <f>RTM_HPX!N29</f>
        <v>0</v>
      </c>
    </row>
    <row r="30" spans="1:48">
      <c r="A30" t="s">
        <v>72</v>
      </c>
      <c r="D30">
        <f>TWEPL!P30</f>
        <v>11.205991999999998</v>
      </c>
      <c r="E30">
        <f>GT_NG!P30</f>
        <v>14.702300450153208</v>
      </c>
      <c r="F30">
        <f>GT_Spot!P30</f>
        <v>0</v>
      </c>
      <c r="G30">
        <f>PPCL_NG!P30</f>
        <v>82.39</v>
      </c>
      <c r="H30">
        <f>PPCL_Spot!P30</f>
        <v>0</v>
      </c>
      <c r="I30">
        <f>Bawana_NG!P30</f>
        <v>134.60999999999999</v>
      </c>
      <c r="J30">
        <f>Bawana_RLNG!P30</f>
        <v>0</v>
      </c>
      <c r="K30">
        <f>Bawana_Spot!P30</f>
        <v>373.04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990.05798733036022</v>
      </c>
      <c r="P30" s="36">
        <v>57.957127422312539</v>
      </c>
      <c r="Q30" s="36">
        <v>22.603568045468897</v>
      </c>
      <c r="R30" s="38">
        <v>29.12</v>
      </c>
      <c r="S30" s="38">
        <v>3.8600000000000003</v>
      </c>
      <c r="T30" s="37">
        <f>SUMPRODUCT(LTA!J30:AN30,LTA!J$101:AN$101,LTA!J$103:AN$103)</f>
        <v>154.79000000000002</v>
      </c>
      <c r="U30" s="37">
        <f>SUMPRODUCT(LTA!J30:AN30,LTA!J$102:AN$102,LTA!J$103:AN$103)</f>
        <v>162.88999999999999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-69</v>
      </c>
      <c r="AA30" s="75">
        <f>STOA!H30</f>
        <v>734.51999999999987</v>
      </c>
      <c r="AB30" s="75">
        <f>-STOA!N30</f>
        <v>0</v>
      </c>
      <c r="AC30">
        <f t="shared" si="0"/>
        <v>26.840560836539087</v>
      </c>
      <c r="AD30">
        <f t="shared" si="1"/>
        <v>2324.9064144117556</v>
      </c>
      <c r="AE30">
        <f>'IDT-1'!B30</f>
        <v>0</v>
      </c>
      <c r="AF30" s="24"/>
      <c r="AG30">
        <f t="shared" si="2"/>
        <v>2324.9064144117556</v>
      </c>
      <c r="AI30" s="34">
        <f>PXIL!H30</f>
        <v>0</v>
      </c>
      <c r="AJ30" s="34">
        <f>PXIL!N30</f>
        <v>0</v>
      </c>
      <c r="AK30" s="34">
        <f>RTM_IEX!H30</f>
        <v>0</v>
      </c>
      <c r="AL30" s="34">
        <f>RTM_IEX!N30</f>
        <v>-351</v>
      </c>
      <c r="AM30" s="34">
        <f>RTM_PXI!H30</f>
        <v>0</v>
      </c>
      <c r="AN30" s="34">
        <f>RTM_PXI!N30</f>
        <v>0</v>
      </c>
      <c r="AO30" s="147">
        <f>GDAM_IEX!H30</f>
        <v>0</v>
      </c>
      <c r="AP30" s="147">
        <f>GDAM_IEX!N30</f>
        <v>0</v>
      </c>
      <c r="AQ30" s="147">
        <f>GDAM_PXI!H30</f>
        <v>0</v>
      </c>
      <c r="AR30" s="147">
        <f>GDAM_PXI!N30</f>
        <v>0</v>
      </c>
      <c r="AS30">
        <f>HPX!H30</f>
        <v>0</v>
      </c>
      <c r="AT30">
        <f>HPX!N30</f>
        <v>0</v>
      </c>
      <c r="AU30">
        <f>RTM_HPX!H30</f>
        <v>0</v>
      </c>
      <c r="AV30">
        <f>RTM_HPX!N30</f>
        <v>0</v>
      </c>
    </row>
    <row r="31" spans="1:48">
      <c r="A31" t="s">
        <v>73</v>
      </c>
      <c r="D31">
        <f>TWEPL!P31</f>
        <v>11.205991999999998</v>
      </c>
      <c r="E31">
        <f>GT_NG!P31</f>
        <v>13.736739294870054</v>
      </c>
      <c r="F31">
        <f>GT_Spot!P31</f>
        <v>0</v>
      </c>
      <c r="G31">
        <f>PPCL_NG!P31</f>
        <v>82.39</v>
      </c>
      <c r="H31">
        <f>PPCL_Spot!P31</f>
        <v>0</v>
      </c>
      <c r="I31">
        <f>Bawana_NG!P31</f>
        <v>134.60999999999999</v>
      </c>
      <c r="J31">
        <f>Bawana_RLNG!P31</f>
        <v>0</v>
      </c>
      <c r="K31">
        <f>Bawana_Spot!P31</f>
        <v>373.04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892.20180885862692</v>
      </c>
      <c r="P31" s="36">
        <v>58.73</v>
      </c>
      <c r="Q31" s="36">
        <v>18</v>
      </c>
      <c r="R31" s="38">
        <v>40.92</v>
      </c>
      <c r="S31" s="38">
        <v>3.8600000000000003</v>
      </c>
      <c r="T31" s="37">
        <f>SUMPRODUCT(LTA!J31:AN31,LTA!J$101:AN$101,LTA!J$103:AN$103)</f>
        <v>177.3</v>
      </c>
      <c r="U31" s="37">
        <f>SUMPRODUCT(LTA!J31:AN31,LTA!J$102:AN$102,LTA!J$103:AN$103)</f>
        <v>163.29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-117</v>
      </c>
      <c r="AA31" s="75">
        <f>STOA!H31</f>
        <v>734.66999999999985</v>
      </c>
      <c r="AB31" s="75">
        <f>-STOA!N31</f>
        <v>0</v>
      </c>
      <c r="AC31">
        <f t="shared" si="0"/>
        <v>26.237219750843227</v>
      </c>
      <c r="AD31">
        <f t="shared" si="1"/>
        <v>2261.7173204026535</v>
      </c>
      <c r="AE31">
        <f>'IDT-1'!B31</f>
        <v>0</v>
      </c>
      <c r="AF31" s="24"/>
      <c r="AG31">
        <f t="shared" si="2"/>
        <v>2261.7173204026535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-299</v>
      </c>
      <c r="AM31" s="34">
        <f>RTM_PXI!H31</f>
        <v>0</v>
      </c>
      <c r="AN31" s="34">
        <f>RTM_PXI!N31</f>
        <v>0</v>
      </c>
      <c r="AO31" s="147">
        <f>GDAM_IEX!H31</f>
        <v>0</v>
      </c>
      <c r="AP31" s="147">
        <f>GDAM_IEX!N31</f>
        <v>0</v>
      </c>
      <c r="AQ31" s="147">
        <f>GDAM_PXI!H31</f>
        <v>0</v>
      </c>
      <c r="AR31" s="147">
        <f>GDAM_PXI!N31</f>
        <v>0</v>
      </c>
      <c r="AS31">
        <f>HPX!H31</f>
        <v>0</v>
      </c>
      <c r="AT31">
        <f>HPX!N31</f>
        <v>0</v>
      </c>
      <c r="AU31">
        <f>RTM_HPX!H31</f>
        <v>0</v>
      </c>
      <c r="AV31">
        <f>RTM_HPX!N31</f>
        <v>0</v>
      </c>
    </row>
    <row r="32" spans="1:48">
      <c r="A32" t="s">
        <v>74</v>
      </c>
      <c r="D32">
        <f>TWEPL!P32</f>
        <v>11.205991999999998</v>
      </c>
      <c r="E32">
        <f>GT_NG!P32</f>
        <v>13.736739294870054</v>
      </c>
      <c r="F32">
        <f>GT_Spot!P32</f>
        <v>0</v>
      </c>
      <c r="G32">
        <f>PPCL_NG!P32</f>
        <v>82.39</v>
      </c>
      <c r="H32">
        <f>PPCL_Spot!P32</f>
        <v>0</v>
      </c>
      <c r="I32">
        <f>Bawana_NG!P32</f>
        <v>134.60999999999999</v>
      </c>
      <c r="J32">
        <f>Bawana_RLNG!P32</f>
        <v>0</v>
      </c>
      <c r="K32">
        <f>Bawana_Spot!P32</f>
        <v>373.04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869.88558243853709</v>
      </c>
      <c r="P32" s="36">
        <v>58.73</v>
      </c>
      <c r="Q32" s="36">
        <v>18</v>
      </c>
      <c r="R32" s="38">
        <v>45.499999999999993</v>
      </c>
      <c r="S32" s="38">
        <v>3.8600000000000003</v>
      </c>
      <c r="T32" s="37">
        <f>SUMPRODUCT(LTA!J32:AN32,LTA!J$101:AN$101,LTA!J$103:AN$103)</f>
        <v>209.05</v>
      </c>
      <c r="U32" s="37">
        <f>SUMPRODUCT(LTA!J32:AN32,LTA!J$102:AN$102,LTA!J$103:AN$103)</f>
        <v>162.88999999999999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-163</v>
      </c>
      <c r="AA32" s="75">
        <f>STOA!H32</f>
        <v>741.00999999999976</v>
      </c>
      <c r="AB32" s="75">
        <f>-STOA!N32</f>
        <v>0</v>
      </c>
      <c r="AC32">
        <f t="shared" si="0"/>
        <v>26.760620073359807</v>
      </c>
      <c r="AD32">
        <f t="shared" si="1"/>
        <v>2239.147693660047</v>
      </c>
      <c r="AE32">
        <f>'IDT-1'!B32</f>
        <v>0</v>
      </c>
      <c r="AF32" s="24"/>
      <c r="AG32">
        <f t="shared" si="2"/>
        <v>2239.147693660047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-295</v>
      </c>
      <c r="AM32" s="34">
        <f>RTM_PXI!H32</f>
        <v>0</v>
      </c>
      <c r="AN32" s="34">
        <f>RTM_PXI!N32</f>
        <v>0</v>
      </c>
      <c r="AO32" s="147">
        <f>GDAM_IEX!H32</f>
        <v>0</v>
      </c>
      <c r="AP32" s="147">
        <f>GDAM_IEX!N32</f>
        <v>0</v>
      </c>
      <c r="AQ32" s="147">
        <f>GDAM_PXI!H32</f>
        <v>0</v>
      </c>
      <c r="AR32" s="147">
        <f>GDAM_PXI!N32</f>
        <v>0</v>
      </c>
      <c r="AS32">
        <f>HPX!H32</f>
        <v>0</v>
      </c>
      <c r="AT32">
        <f>HPX!N32</f>
        <v>0</v>
      </c>
      <c r="AU32">
        <f>RTM_HPX!H32</f>
        <v>0</v>
      </c>
      <c r="AV32">
        <f>RTM_HPX!N32</f>
        <v>0</v>
      </c>
    </row>
    <row r="33" spans="1:48">
      <c r="A33" t="s">
        <v>75</v>
      </c>
      <c r="D33">
        <f>TWEPL!P33</f>
        <v>11.205991999999998</v>
      </c>
      <c r="E33">
        <f>GT_NG!P33</f>
        <v>13.736739294870054</v>
      </c>
      <c r="F33">
        <f>GT_Spot!P33</f>
        <v>0</v>
      </c>
      <c r="G33">
        <f>PPCL_NG!P33</f>
        <v>82.39</v>
      </c>
      <c r="H33">
        <f>PPCL_Spot!P33</f>
        <v>0</v>
      </c>
      <c r="I33">
        <f>Bawana_NG!P33</f>
        <v>134.60999999999999</v>
      </c>
      <c r="J33">
        <f>Bawana_RLNG!P33</f>
        <v>0</v>
      </c>
      <c r="K33">
        <f>Bawana_Spot!P33</f>
        <v>373.04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870.67614601780554</v>
      </c>
      <c r="P33" s="36">
        <v>57.96</v>
      </c>
      <c r="Q33" s="36">
        <v>25.33</v>
      </c>
      <c r="R33" s="38">
        <v>47.5</v>
      </c>
      <c r="S33" s="38">
        <v>3.86</v>
      </c>
      <c r="T33" s="37">
        <f>SUMPRODUCT(LTA!J33:AN33,LTA!J$101:AN$101,LTA!J$103:AN$103)</f>
        <v>238.27</v>
      </c>
      <c r="U33" s="37">
        <f>SUMPRODUCT(LTA!J33:AN33,LTA!J$102:AN$102,LTA!J$103:AN$103)</f>
        <v>159.29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-211</v>
      </c>
      <c r="AA33" s="75">
        <f>STOA!H33</f>
        <v>782.9699999999998</v>
      </c>
      <c r="AB33" s="75">
        <f>-STOA!N33</f>
        <v>0</v>
      </c>
      <c r="AC33">
        <f t="shared" si="0"/>
        <v>27.779567747320783</v>
      </c>
      <c r="AD33">
        <f t="shared" si="1"/>
        <v>2271.0593095653544</v>
      </c>
      <c r="AE33">
        <f>'IDT-1'!B33</f>
        <v>0</v>
      </c>
      <c r="AF33" s="24"/>
      <c r="AG33">
        <f t="shared" si="2"/>
        <v>2271.0593095653544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-291</v>
      </c>
      <c r="AM33" s="34">
        <f>RTM_PXI!H33</f>
        <v>0</v>
      </c>
      <c r="AN33" s="34">
        <f>RTM_PXI!N33</f>
        <v>0</v>
      </c>
      <c r="AO33" s="147">
        <f>GDAM_IEX!H33</f>
        <v>0</v>
      </c>
      <c r="AP33" s="147">
        <f>GDAM_IEX!N33</f>
        <v>0</v>
      </c>
      <c r="AQ33" s="147">
        <f>GDAM_PXI!H33</f>
        <v>0</v>
      </c>
      <c r="AR33" s="147">
        <f>GDAM_PXI!N33</f>
        <v>0</v>
      </c>
      <c r="AS33">
        <f>HPX!H33</f>
        <v>0</v>
      </c>
      <c r="AT33">
        <f>HPX!N33</f>
        <v>0</v>
      </c>
      <c r="AU33">
        <f>RTM_HPX!H33</f>
        <v>0</v>
      </c>
      <c r="AV33">
        <f>RTM_HPX!N33</f>
        <v>0</v>
      </c>
    </row>
    <row r="34" spans="1:48">
      <c r="A34" t="s">
        <v>76</v>
      </c>
      <c r="D34">
        <f>TWEPL!P34</f>
        <v>11.205991999999998</v>
      </c>
      <c r="E34">
        <f>GT_NG!P34</f>
        <v>13.736739294870054</v>
      </c>
      <c r="F34">
        <f>GT_Spot!P34</f>
        <v>0</v>
      </c>
      <c r="G34">
        <f>PPCL_NG!P34</f>
        <v>82.39</v>
      </c>
      <c r="H34">
        <f>PPCL_Spot!P34</f>
        <v>0</v>
      </c>
      <c r="I34">
        <f>Bawana_NG!P34</f>
        <v>134.60999999999999</v>
      </c>
      <c r="J34">
        <f>Bawana_RLNG!P34</f>
        <v>0</v>
      </c>
      <c r="K34">
        <f>Bawana_Spot!P34</f>
        <v>373.04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944.73695288641227</v>
      </c>
      <c r="P34" s="36">
        <v>57.96</v>
      </c>
      <c r="Q34" s="36">
        <v>25.33</v>
      </c>
      <c r="R34" s="38">
        <v>47.5</v>
      </c>
      <c r="S34" s="38">
        <v>3.86</v>
      </c>
      <c r="T34" s="37">
        <f>SUMPRODUCT(LTA!J34:AN34,LTA!J$101:AN$101,LTA!J$103:AN$103)</f>
        <v>273.26</v>
      </c>
      <c r="U34" s="37">
        <f>SUMPRODUCT(LTA!J34:AN34,LTA!J$102:AN$102,LTA!J$103:AN$103)</f>
        <v>159.29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-277</v>
      </c>
      <c r="AA34" s="75">
        <f>STOA!H34</f>
        <v>782.9699999999998</v>
      </c>
      <c r="AB34" s="75">
        <f>-STOA!N34</f>
        <v>0</v>
      </c>
      <c r="AC34">
        <f t="shared" si="0"/>
        <v>28.975142729938419</v>
      </c>
      <c r="AD34">
        <f t="shared" si="1"/>
        <v>2345.9145414513437</v>
      </c>
      <c r="AE34">
        <f>'IDT-1'!B34</f>
        <v>0</v>
      </c>
      <c r="AF34" s="24"/>
      <c r="AG34">
        <f t="shared" si="2"/>
        <v>2345.9145414513437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-258</v>
      </c>
      <c r="AM34" s="34">
        <f>RTM_PXI!H34</f>
        <v>0</v>
      </c>
      <c r="AN34" s="34">
        <f>RTM_PXI!N34</f>
        <v>0</v>
      </c>
      <c r="AO34" s="147">
        <f>GDAM_IEX!H34</f>
        <v>0</v>
      </c>
      <c r="AP34" s="147">
        <f>GDAM_IEX!N34</f>
        <v>0</v>
      </c>
      <c r="AQ34" s="147">
        <f>GDAM_PXI!H34</f>
        <v>0</v>
      </c>
      <c r="AR34" s="147">
        <f>GDAM_PXI!N34</f>
        <v>0</v>
      </c>
      <c r="AS34">
        <f>HPX!H34</f>
        <v>0</v>
      </c>
      <c r="AT34">
        <f>HPX!N34</f>
        <v>0</v>
      </c>
      <c r="AU34">
        <f>RTM_HPX!H34</f>
        <v>0</v>
      </c>
      <c r="AV34">
        <f>RTM_HPX!N34</f>
        <v>0</v>
      </c>
    </row>
    <row r="35" spans="1:48">
      <c r="A35" t="s">
        <v>77</v>
      </c>
      <c r="D35">
        <f>TWEPL!P35</f>
        <v>11.205991999999998</v>
      </c>
      <c r="E35">
        <f>GT_NG!P35</f>
        <v>14.702300450153208</v>
      </c>
      <c r="F35">
        <f>GT_Spot!P35</f>
        <v>0</v>
      </c>
      <c r="G35">
        <f>PPCL_NG!P35</f>
        <v>82.39</v>
      </c>
      <c r="H35">
        <f>PPCL_Spot!P35</f>
        <v>0</v>
      </c>
      <c r="I35">
        <f>Bawana_NG!P35</f>
        <v>134.60999999999999</v>
      </c>
      <c r="J35">
        <f>Bawana_RLNG!P35</f>
        <v>0</v>
      </c>
      <c r="K35">
        <f>Bawana_Spot!P35</f>
        <v>373.04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870.38629769453746</v>
      </c>
      <c r="P35" s="36">
        <v>57.96</v>
      </c>
      <c r="Q35" s="36">
        <v>25.33</v>
      </c>
      <c r="R35" s="38">
        <v>47.5</v>
      </c>
      <c r="S35" s="38">
        <v>3.86</v>
      </c>
      <c r="T35" s="37">
        <f>SUMPRODUCT(LTA!J35:AN35,LTA!J$101:AN$101,LTA!J$103:AN$103)</f>
        <v>296.11</v>
      </c>
      <c r="U35" s="37">
        <f>SUMPRODUCT(LTA!J35:AN35,LTA!J$102:AN$102,LTA!J$103:AN$103)</f>
        <v>159.29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-502</v>
      </c>
      <c r="AA35" s="75">
        <f>STOA!H35</f>
        <v>977.78999999999974</v>
      </c>
      <c r="AB35" s="75">
        <f>-STOA!N35</f>
        <v>0</v>
      </c>
      <c r="AC35">
        <f t="shared" si="0"/>
        <v>32.355752317602651</v>
      </c>
      <c r="AD35">
        <f t="shared" si="1"/>
        <v>2230.8188378270875</v>
      </c>
      <c r="AE35">
        <f>'IDT-1'!B35</f>
        <v>0</v>
      </c>
      <c r="AF35" s="24"/>
      <c r="AG35">
        <f t="shared" si="2"/>
        <v>2230.8188378270875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-289</v>
      </c>
      <c r="AM35" s="34">
        <f>RTM_PXI!H35</f>
        <v>0</v>
      </c>
      <c r="AN35" s="34">
        <f>RTM_PXI!N35</f>
        <v>0</v>
      </c>
      <c r="AO35" s="147">
        <f>GDAM_IEX!H35</f>
        <v>0</v>
      </c>
      <c r="AP35" s="147">
        <f>GDAM_IEX!N35</f>
        <v>0</v>
      </c>
      <c r="AQ35" s="147">
        <f>GDAM_PXI!H35</f>
        <v>0</v>
      </c>
      <c r="AR35" s="147">
        <f>GDAM_PXI!N35</f>
        <v>0</v>
      </c>
      <c r="AS35">
        <f>HPX!H35</f>
        <v>0</v>
      </c>
      <c r="AT35">
        <f>HPX!N35</f>
        <v>0</v>
      </c>
      <c r="AU35">
        <f>RTM_HPX!H35</f>
        <v>0</v>
      </c>
      <c r="AV35">
        <f>RTM_HPX!N35</f>
        <v>0</v>
      </c>
    </row>
    <row r="36" spans="1:48">
      <c r="A36" t="s">
        <v>78</v>
      </c>
      <c r="D36">
        <f>TWEPL!P36</f>
        <v>11.205991999999998</v>
      </c>
      <c r="E36">
        <f>GT_NG!P36</f>
        <v>14.702300450153208</v>
      </c>
      <c r="F36">
        <f>GT_Spot!P36</f>
        <v>0</v>
      </c>
      <c r="G36">
        <f>PPCL_NG!P36</f>
        <v>82.39</v>
      </c>
      <c r="H36">
        <f>PPCL_Spot!P36</f>
        <v>0</v>
      </c>
      <c r="I36">
        <f>Bawana_NG!P36</f>
        <v>134.60999999999999</v>
      </c>
      <c r="J36">
        <f>Bawana_RLNG!P36</f>
        <v>0</v>
      </c>
      <c r="K36">
        <f>Bawana_Spot!P36</f>
        <v>373.04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870.38629769453746</v>
      </c>
      <c r="P36" s="36">
        <v>57.96</v>
      </c>
      <c r="Q36" s="36">
        <v>25.33</v>
      </c>
      <c r="R36" s="38">
        <v>47.5</v>
      </c>
      <c r="S36" s="38">
        <v>3.86</v>
      </c>
      <c r="T36" s="37">
        <f>SUMPRODUCT(LTA!J36:AN36,LTA!J$101:AN$101,LTA!J$103:AN$103)</f>
        <v>332.19</v>
      </c>
      <c r="U36" s="37">
        <f>SUMPRODUCT(LTA!J36:AN36,LTA!J$102:AN$102,LTA!J$103:AN$103)</f>
        <v>159.29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-521</v>
      </c>
      <c r="AA36" s="75">
        <f>STOA!H36</f>
        <v>977.78999999999974</v>
      </c>
      <c r="AB36" s="75">
        <f>-STOA!N36</f>
        <v>0</v>
      </c>
      <c r="AC36">
        <f t="shared" si="0"/>
        <v>32.768949368026206</v>
      </c>
      <c r="AD36">
        <f t="shared" si="1"/>
        <v>2253.4856407766638</v>
      </c>
      <c r="AE36">
        <f>'IDT-1'!B36</f>
        <v>0</v>
      </c>
      <c r="AF36" s="24"/>
      <c r="AG36">
        <f t="shared" si="2"/>
        <v>2253.4856407766638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-283</v>
      </c>
      <c r="AM36" s="34">
        <f>RTM_PXI!H36</f>
        <v>0</v>
      </c>
      <c r="AN36" s="34">
        <f>RTM_PXI!N36</f>
        <v>0</v>
      </c>
      <c r="AO36" s="147">
        <f>GDAM_IEX!H36</f>
        <v>0</v>
      </c>
      <c r="AP36" s="147">
        <f>GDAM_IEX!N36</f>
        <v>0</v>
      </c>
      <c r="AQ36" s="147">
        <f>GDAM_PXI!H36</f>
        <v>0</v>
      </c>
      <c r="AR36" s="147">
        <f>GDAM_PXI!N36</f>
        <v>0</v>
      </c>
      <c r="AS36">
        <f>HPX!H36</f>
        <v>0</v>
      </c>
      <c r="AT36">
        <f>HPX!N36</f>
        <v>0</v>
      </c>
      <c r="AU36">
        <f>RTM_HPX!H36</f>
        <v>0</v>
      </c>
      <c r="AV36">
        <f>RTM_HPX!N36</f>
        <v>0</v>
      </c>
    </row>
    <row r="37" spans="1:48">
      <c r="A37" t="s">
        <v>79</v>
      </c>
      <c r="D37">
        <f>TWEPL!P37</f>
        <v>11.205991999999998</v>
      </c>
      <c r="E37">
        <f>GT_NG!P37</f>
        <v>14.702300450153208</v>
      </c>
      <c r="F37">
        <f>GT_Spot!P37</f>
        <v>0</v>
      </c>
      <c r="G37">
        <f>PPCL_NG!P37</f>
        <v>82.39</v>
      </c>
      <c r="H37">
        <f>PPCL_Spot!P37</f>
        <v>0</v>
      </c>
      <c r="I37">
        <f>Bawana_NG!P37</f>
        <v>134.60999999999999</v>
      </c>
      <c r="J37">
        <f>Bawana_RLNG!P37</f>
        <v>0</v>
      </c>
      <c r="K37">
        <f>Bawana_Spot!P37</f>
        <v>373.04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869.13890229162166</v>
      </c>
      <c r="P37" s="36">
        <v>57.96</v>
      </c>
      <c r="Q37" s="36">
        <v>25.33</v>
      </c>
      <c r="R37" s="38">
        <v>47.5</v>
      </c>
      <c r="S37" s="38">
        <v>3.86</v>
      </c>
      <c r="T37" s="37">
        <f>SUMPRODUCT(LTA!J37:AN37,LTA!J$101:AN$101,LTA!J$103:AN$103)</f>
        <v>372.16000000000008</v>
      </c>
      <c r="U37" s="37">
        <f>SUMPRODUCT(LTA!J37:AN37,LTA!J$102:AN$102,LTA!J$103:AN$103)</f>
        <v>159.29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-529</v>
      </c>
      <c r="AA37" s="75">
        <f>STOA!H37</f>
        <v>977.78999999999974</v>
      </c>
      <c r="AB37" s="75">
        <f>-STOA!N37</f>
        <v>0</v>
      </c>
      <c r="AC37">
        <f t="shared" si="0"/>
        <v>33.145046192991053</v>
      </c>
      <c r="AD37">
        <f t="shared" si="1"/>
        <v>2285.8321485487836</v>
      </c>
      <c r="AE37">
        <f>'IDT-1'!B37</f>
        <v>0</v>
      </c>
      <c r="AF37" s="24"/>
      <c r="AG37">
        <f t="shared" si="2"/>
        <v>2285.8321485487836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-281</v>
      </c>
      <c r="AM37" s="34">
        <f>RTM_PXI!H37</f>
        <v>0</v>
      </c>
      <c r="AN37" s="34">
        <f>RTM_PXI!N37</f>
        <v>0</v>
      </c>
      <c r="AO37" s="147">
        <f>GDAM_IEX!H37</f>
        <v>0</v>
      </c>
      <c r="AP37" s="147">
        <f>GDAM_IEX!N37</f>
        <v>0</v>
      </c>
      <c r="AQ37" s="147">
        <f>GDAM_PXI!H37</f>
        <v>0</v>
      </c>
      <c r="AR37" s="147">
        <f>GDAM_PXI!N37</f>
        <v>0</v>
      </c>
      <c r="AS37">
        <f>HPX!H37</f>
        <v>0</v>
      </c>
      <c r="AT37">
        <f>HPX!N37</f>
        <v>0</v>
      </c>
      <c r="AU37">
        <f>RTM_HPX!H37</f>
        <v>0</v>
      </c>
      <c r="AV37">
        <f>RTM_HPX!N37</f>
        <v>0</v>
      </c>
    </row>
    <row r="38" spans="1:48">
      <c r="A38" t="s">
        <v>80</v>
      </c>
      <c r="D38">
        <f>TWEPL!P38</f>
        <v>11.205991999999998</v>
      </c>
      <c r="E38">
        <f>GT_NG!P38</f>
        <v>14.702300450153208</v>
      </c>
      <c r="F38">
        <f>GT_Spot!P38</f>
        <v>0</v>
      </c>
      <c r="G38">
        <f>PPCL_NG!P38</f>
        <v>82.39</v>
      </c>
      <c r="H38">
        <f>PPCL_Spot!P38</f>
        <v>0</v>
      </c>
      <c r="I38">
        <f>Bawana_NG!P38</f>
        <v>134.60999999999999</v>
      </c>
      <c r="J38">
        <f>Bawana_RLNG!P38</f>
        <v>0</v>
      </c>
      <c r="K38">
        <f>Bawana_Spot!P38</f>
        <v>373.04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869.06746579649609</v>
      </c>
      <c r="P38" s="36">
        <v>57.96</v>
      </c>
      <c r="Q38" s="36">
        <v>25.33</v>
      </c>
      <c r="R38" s="38">
        <v>47.5</v>
      </c>
      <c r="S38" s="38">
        <v>3.86</v>
      </c>
      <c r="T38" s="37">
        <f>SUMPRODUCT(LTA!J38:AN38,LTA!J$101:AN$101,LTA!J$103:AN$103)</f>
        <v>409.71000000000004</v>
      </c>
      <c r="U38" s="37">
        <f>SUMPRODUCT(LTA!J38:AN38,LTA!J$102:AN$102,LTA!J$103:AN$103)</f>
        <v>159.29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-509</v>
      </c>
      <c r="AA38" s="75">
        <f>STOA!H38</f>
        <v>977.78999999999974</v>
      </c>
      <c r="AB38" s="75">
        <f>-STOA!N38</f>
        <v>0</v>
      </c>
      <c r="AC38">
        <f t="shared" si="0"/>
        <v>33.451394968707106</v>
      </c>
      <c r="AD38">
        <f t="shared" si="1"/>
        <v>2324.0043632779416</v>
      </c>
      <c r="AE38">
        <f>'IDT-1'!B38</f>
        <v>0</v>
      </c>
      <c r="AF38" s="24"/>
      <c r="AG38">
        <f t="shared" si="2"/>
        <v>2324.0043632779416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-300</v>
      </c>
      <c r="AM38" s="34">
        <f>RTM_PXI!H38</f>
        <v>0</v>
      </c>
      <c r="AN38" s="34">
        <f>RTM_PXI!N38</f>
        <v>0</v>
      </c>
      <c r="AO38" s="147">
        <f>GDAM_IEX!H38</f>
        <v>0</v>
      </c>
      <c r="AP38" s="147">
        <f>GDAM_IEX!N38</f>
        <v>0</v>
      </c>
      <c r="AQ38" s="147">
        <f>GDAM_PXI!H38</f>
        <v>0</v>
      </c>
      <c r="AR38" s="147">
        <f>GDAM_PXI!N38</f>
        <v>0</v>
      </c>
      <c r="AS38">
        <f>HPX!H38</f>
        <v>0</v>
      </c>
      <c r="AT38">
        <f>HPX!N38</f>
        <v>0</v>
      </c>
      <c r="AU38">
        <f>RTM_HPX!H38</f>
        <v>0</v>
      </c>
      <c r="AV38">
        <f>RTM_HPX!N38</f>
        <v>0</v>
      </c>
    </row>
    <row r="39" spans="1:48">
      <c r="A39" t="s">
        <v>81</v>
      </c>
      <c r="D39">
        <f>TWEPL!P39</f>
        <v>11.205991999999998</v>
      </c>
      <c r="E39">
        <f>GT_NG!P39</f>
        <v>13.609758155230596</v>
      </c>
      <c r="F39">
        <f>GT_Spot!P39</f>
        <v>0</v>
      </c>
      <c r="G39">
        <f>PPCL_NG!P39</f>
        <v>82.39</v>
      </c>
      <c r="H39">
        <f>PPCL_Spot!P39</f>
        <v>0</v>
      </c>
      <c r="I39">
        <f>Bawana_NG!P39</f>
        <v>134.60999999999999</v>
      </c>
      <c r="J39">
        <f>Bawana_RLNG!P39</f>
        <v>0</v>
      </c>
      <c r="K39">
        <f>Bawana_Spot!P39</f>
        <v>373.04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857.86491923674635</v>
      </c>
      <c r="P39" s="36">
        <v>57.96</v>
      </c>
      <c r="Q39" s="36">
        <v>25.33</v>
      </c>
      <c r="R39" s="38">
        <v>47.5</v>
      </c>
      <c r="S39" s="38">
        <v>3.86</v>
      </c>
      <c r="T39" s="37">
        <f>SUMPRODUCT(LTA!J39:AN39,LTA!J$101:AN$101,LTA!J$103:AN$103)</f>
        <v>418.76000000000005</v>
      </c>
      <c r="U39" s="37">
        <f>SUMPRODUCT(LTA!J39:AN39,LTA!J$102:AN$102,LTA!J$103:AN$103)</f>
        <v>158.78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-514</v>
      </c>
      <c r="AA39" s="75">
        <f>STOA!H39</f>
        <v>980.68999999999983</v>
      </c>
      <c r="AB39" s="75">
        <f>-STOA!N39</f>
        <v>0</v>
      </c>
      <c r="AC39">
        <f t="shared" si="0"/>
        <v>33.29173138327986</v>
      </c>
      <c r="AD39">
        <f t="shared" si="1"/>
        <v>2341.3089380086972</v>
      </c>
      <c r="AE39">
        <f>'IDT-1'!B39</f>
        <v>0</v>
      </c>
      <c r="AF39" s="24"/>
      <c r="AG39">
        <f t="shared" si="2"/>
        <v>2341.3089380086972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-277</v>
      </c>
      <c r="AM39" s="34">
        <f>RTM_PXI!H39</f>
        <v>0</v>
      </c>
      <c r="AN39" s="34">
        <f>RTM_PXI!N39</f>
        <v>0</v>
      </c>
      <c r="AO39" s="147">
        <f>GDAM_IEX!H39</f>
        <v>0</v>
      </c>
      <c r="AP39" s="147">
        <f>GDAM_IEX!N39</f>
        <v>0</v>
      </c>
      <c r="AQ39" s="147">
        <f>GDAM_PXI!H39</f>
        <v>0</v>
      </c>
      <c r="AR39" s="147">
        <f>GDAM_PXI!N39</f>
        <v>0</v>
      </c>
      <c r="AS39">
        <f>HPX!H39</f>
        <v>0</v>
      </c>
      <c r="AT39">
        <f>HPX!N39</f>
        <v>0</v>
      </c>
      <c r="AU39">
        <f>RTM_HPX!H39</f>
        <v>0</v>
      </c>
      <c r="AV39">
        <f>RTM_HPX!N39</f>
        <v>0</v>
      </c>
    </row>
    <row r="40" spans="1:48">
      <c r="A40" t="s">
        <v>82</v>
      </c>
      <c r="D40">
        <f>TWEPL!P40</f>
        <v>11.205991999999998</v>
      </c>
      <c r="E40">
        <f>GT_NG!P40</f>
        <v>13.609758155230596</v>
      </c>
      <c r="F40">
        <f>GT_Spot!P40</f>
        <v>0</v>
      </c>
      <c r="G40">
        <f>PPCL_NG!P40</f>
        <v>82.39</v>
      </c>
      <c r="H40">
        <f>PPCL_Spot!P40</f>
        <v>0</v>
      </c>
      <c r="I40">
        <f>Bawana_NG!P40</f>
        <v>134.60999999999999</v>
      </c>
      <c r="J40">
        <f>Bawana_RLNG!P40</f>
        <v>0</v>
      </c>
      <c r="K40">
        <f>Bawana_Spot!P40</f>
        <v>373.04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857.86491923674635</v>
      </c>
      <c r="P40" s="36">
        <v>57.96</v>
      </c>
      <c r="Q40" s="36">
        <v>25.33</v>
      </c>
      <c r="R40" s="38">
        <v>47.5</v>
      </c>
      <c r="S40" s="38">
        <v>3.86</v>
      </c>
      <c r="T40" s="37">
        <f>SUMPRODUCT(LTA!J40:AN40,LTA!J$101:AN$101,LTA!J$103:AN$103)</f>
        <v>452.33000000000004</v>
      </c>
      <c r="U40" s="37">
        <f>SUMPRODUCT(LTA!J40:AN40,LTA!J$102:AN$102,LTA!J$103:AN$103)</f>
        <v>158.78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-476</v>
      </c>
      <c r="AA40" s="75">
        <f>STOA!H40</f>
        <v>980.68999999999983</v>
      </c>
      <c r="AB40" s="75">
        <f>-STOA!N40</f>
        <v>0</v>
      </c>
      <c r="AC40">
        <f t="shared" si="0"/>
        <v>33.370411597882516</v>
      </c>
      <c r="AD40">
        <f t="shared" si="1"/>
        <v>2398.8002577940943</v>
      </c>
      <c r="AE40">
        <f>'IDT-1'!B40</f>
        <v>0</v>
      </c>
      <c r="AF40" s="24"/>
      <c r="AG40">
        <f t="shared" si="2"/>
        <v>2398.8002577940943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-291</v>
      </c>
      <c r="AM40" s="34">
        <f>RTM_PXI!H40</f>
        <v>0</v>
      </c>
      <c r="AN40" s="34">
        <f>RTM_PXI!N40</f>
        <v>0</v>
      </c>
      <c r="AO40" s="147">
        <f>GDAM_IEX!H40</f>
        <v>0</v>
      </c>
      <c r="AP40" s="147">
        <f>GDAM_IEX!N40</f>
        <v>0</v>
      </c>
      <c r="AQ40" s="147">
        <f>GDAM_PXI!H40</f>
        <v>0</v>
      </c>
      <c r="AR40" s="147">
        <f>GDAM_PXI!N40</f>
        <v>0</v>
      </c>
      <c r="AS40">
        <f>HPX!H40</f>
        <v>0</v>
      </c>
      <c r="AT40">
        <f>HPX!N40</f>
        <v>0</v>
      </c>
      <c r="AU40">
        <f>RTM_HPX!H40</f>
        <v>0</v>
      </c>
      <c r="AV40">
        <f>RTM_HPX!N40</f>
        <v>0</v>
      </c>
    </row>
    <row r="41" spans="1:48">
      <c r="A41" t="s">
        <v>83</v>
      </c>
      <c r="D41">
        <f>TWEPL!P41</f>
        <v>11.205991999999998</v>
      </c>
      <c r="E41">
        <f>GT_NG!P41</f>
        <v>13.609758155230596</v>
      </c>
      <c r="F41">
        <f>GT_Spot!P41</f>
        <v>0</v>
      </c>
      <c r="G41">
        <f>PPCL_NG!P41</f>
        <v>82.39</v>
      </c>
      <c r="H41">
        <f>PPCL_Spot!P41</f>
        <v>0</v>
      </c>
      <c r="I41">
        <f>Bawana_NG!P41</f>
        <v>134.60999999999999</v>
      </c>
      <c r="J41">
        <f>Bawana_RLNG!P41</f>
        <v>0</v>
      </c>
      <c r="K41">
        <f>Bawana_Spot!P41</f>
        <v>373.04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850.235957636997</v>
      </c>
      <c r="P41" s="36">
        <v>57.96</v>
      </c>
      <c r="Q41" s="36">
        <v>25.33</v>
      </c>
      <c r="R41" s="38">
        <v>47.5</v>
      </c>
      <c r="S41" s="38">
        <v>3.86</v>
      </c>
      <c r="T41" s="37">
        <f>SUMPRODUCT(LTA!J41:AN41,LTA!J$101:AN$101,LTA!J$103:AN$103)</f>
        <v>474.71999999999997</v>
      </c>
      <c r="U41" s="37">
        <f>SUMPRODUCT(LTA!J41:AN41,LTA!J$102:AN$102,LTA!J$103:AN$103)</f>
        <v>171.9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-440</v>
      </c>
      <c r="AA41" s="75">
        <f>STOA!H41</f>
        <v>980.68999999999983</v>
      </c>
      <c r="AB41" s="75">
        <f>-STOA!N41</f>
        <v>0</v>
      </c>
      <c r="AC41">
        <f t="shared" si="0"/>
        <v>33.748622001767735</v>
      </c>
      <c r="AD41">
        <f t="shared" si="1"/>
        <v>2409.30308579046</v>
      </c>
      <c r="AE41">
        <f>'IDT-1'!B41</f>
        <v>0</v>
      </c>
      <c r="AF41" s="24"/>
      <c r="AG41">
        <f t="shared" si="2"/>
        <v>2409.30308579046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-344</v>
      </c>
      <c r="AM41" s="34">
        <f>RTM_PXI!H41</f>
        <v>0</v>
      </c>
      <c r="AN41" s="34">
        <f>RTM_PXI!N41</f>
        <v>0</v>
      </c>
      <c r="AO41" s="147">
        <f>GDAM_IEX!H41</f>
        <v>0</v>
      </c>
      <c r="AP41" s="147">
        <f>GDAM_IEX!N41</f>
        <v>0</v>
      </c>
      <c r="AQ41" s="147">
        <f>GDAM_PXI!H41</f>
        <v>0</v>
      </c>
      <c r="AR41" s="147">
        <f>GDAM_PXI!N41</f>
        <v>0</v>
      </c>
      <c r="AS41">
        <f>HPX!H41</f>
        <v>0</v>
      </c>
      <c r="AT41">
        <f>HPX!N41</f>
        <v>0</v>
      </c>
      <c r="AU41">
        <f>RTM_HPX!H41</f>
        <v>0</v>
      </c>
      <c r="AV41">
        <f>RTM_HPX!N41</f>
        <v>0</v>
      </c>
    </row>
    <row r="42" spans="1:48">
      <c r="A42" t="s">
        <v>84</v>
      </c>
      <c r="D42">
        <f>TWEPL!P42</f>
        <v>11.205991999999998</v>
      </c>
      <c r="E42">
        <f>GT_NG!P42</f>
        <v>13.609758155230596</v>
      </c>
      <c r="F42">
        <f>GT_Spot!P42</f>
        <v>0</v>
      </c>
      <c r="G42">
        <f>PPCL_NG!P42</f>
        <v>82.39</v>
      </c>
      <c r="H42">
        <f>PPCL_Spot!P42</f>
        <v>0</v>
      </c>
      <c r="I42">
        <f>Bawana_NG!P42</f>
        <v>134.60999999999999</v>
      </c>
      <c r="J42">
        <f>Bawana_RLNG!P42</f>
        <v>0</v>
      </c>
      <c r="K42">
        <f>Bawana_Spot!P42</f>
        <v>373.04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850.235957636997</v>
      </c>
      <c r="P42" s="36">
        <v>57.96</v>
      </c>
      <c r="Q42" s="36">
        <v>25.33</v>
      </c>
      <c r="R42" s="38">
        <v>47.5</v>
      </c>
      <c r="S42" s="38">
        <v>3.86</v>
      </c>
      <c r="T42" s="37">
        <f>SUMPRODUCT(LTA!J42:AN42,LTA!J$101:AN$101,LTA!J$103:AN$103)</f>
        <v>520.87</v>
      </c>
      <c r="U42" s="37">
        <f>SUMPRODUCT(LTA!J42:AN42,LTA!J$102:AN$102,LTA!J$103:AN$103)</f>
        <v>173.1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-424</v>
      </c>
      <c r="AA42" s="75">
        <f>STOA!H42</f>
        <v>980.68999999999983</v>
      </c>
      <c r="AB42" s="75">
        <f>-STOA!N42</f>
        <v>0</v>
      </c>
      <c r="AC42">
        <f t="shared" si="0"/>
        <v>34.087063897693511</v>
      </c>
      <c r="AD42">
        <f t="shared" si="1"/>
        <v>2463.3146438945337</v>
      </c>
      <c r="AE42">
        <f>'IDT-1'!B42</f>
        <v>0</v>
      </c>
      <c r="AF42" s="24"/>
      <c r="AG42">
        <f t="shared" si="2"/>
        <v>2463.3146438945337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-353</v>
      </c>
      <c r="AM42" s="34">
        <f>RTM_PXI!H42</f>
        <v>0</v>
      </c>
      <c r="AN42" s="34">
        <f>RTM_PXI!N42</f>
        <v>0</v>
      </c>
      <c r="AO42" s="147">
        <f>GDAM_IEX!H42</f>
        <v>0</v>
      </c>
      <c r="AP42" s="147">
        <f>GDAM_IEX!N42</f>
        <v>0</v>
      </c>
      <c r="AQ42" s="147">
        <f>GDAM_PXI!H42</f>
        <v>0</v>
      </c>
      <c r="AR42" s="147">
        <f>GDAM_PXI!N42</f>
        <v>0</v>
      </c>
      <c r="AS42">
        <f>HPX!H42</f>
        <v>0</v>
      </c>
      <c r="AT42">
        <f>HPX!N42</f>
        <v>0</v>
      </c>
      <c r="AU42">
        <f>RTM_HPX!H42</f>
        <v>0</v>
      </c>
      <c r="AV42">
        <f>RTM_HPX!N42</f>
        <v>0</v>
      </c>
    </row>
    <row r="43" spans="1:48">
      <c r="A43" t="s">
        <v>85</v>
      </c>
      <c r="D43">
        <f>TWEPL!P43</f>
        <v>11.205991999999998</v>
      </c>
      <c r="E43">
        <f>GT_NG!P43</f>
        <v>13.609758155230596</v>
      </c>
      <c r="F43">
        <f>GT_Spot!P43</f>
        <v>0</v>
      </c>
      <c r="G43">
        <f>PPCL_NG!P43</f>
        <v>82.39</v>
      </c>
      <c r="H43">
        <f>PPCL_Spot!P43</f>
        <v>0</v>
      </c>
      <c r="I43">
        <f>Bawana_NG!P43</f>
        <v>134.60999999999999</v>
      </c>
      <c r="J43">
        <f>Bawana_RLNG!P43</f>
        <v>0</v>
      </c>
      <c r="K43">
        <f>Bawana_Spot!P43</f>
        <v>373.92999999999995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853.51485143699699</v>
      </c>
      <c r="P43" s="36">
        <v>57.96</v>
      </c>
      <c r="Q43" s="36">
        <v>25.33</v>
      </c>
      <c r="R43" s="38">
        <v>47.5</v>
      </c>
      <c r="S43" s="38">
        <v>3.86</v>
      </c>
      <c r="T43" s="37">
        <f>SUMPRODUCT(LTA!J43:AN43,LTA!J$101:AN$101,LTA!J$103:AN$103)</f>
        <v>521.17999999999995</v>
      </c>
      <c r="U43" s="37">
        <f>SUMPRODUCT(LTA!J43:AN43,LTA!J$102:AN$102,LTA!J$103:AN$103)</f>
        <v>173.69000000000003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-391</v>
      </c>
      <c r="AA43" s="75">
        <f>STOA!H43</f>
        <v>982.62</v>
      </c>
      <c r="AB43" s="75">
        <f>-STOA!N43</f>
        <v>0</v>
      </c>
      <c r="AC43">
        <f t="shared" si="0"/>
        <v>33.781594823443285</v>
      </c>
      <c r="AD43">
        <f t="shared" si="1"/>
        <v>2513.6190067687839</v>
      </c>
      <c r="AE43">
        <f>'IDT-1'!B43</f>
        <v>0</v>
      </c>
      <c r="AF43" s="24"/>
      <c r="AG43">
        <f t="shared" si="2"/>
        <v>2513.6190067687839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-343</v>
      </c>
      <c r="AM43" s="34">
        <f>RTM_PXI!H43</f>
        <v>0</v>
      </c>
      <c r="AN43" s="34">
        <f>RTM_PXI!N43</f>
        <v>0</v>
      </c>
      <c r="AO43" s="147">
        <f>GDAM_IEX!H43</f>
        <v>0</v>
      </c>
      <c r="AP43" s="147">
        <f>GDAM_IEX!N43</f>
        <v>0</v>
      </c>
      <c r="AQ43" s="147">
        <f>GDAM_PXI!H43</f>
        <v>0</v>
      </c>
      <c r="AR43" s="147">
        <f>GDAM_PXI!N43</f>
        <v>0</v>
      </c>
      <c r="AS43">
        <f>HPX!H43</f>
        <v>0</v>
      </c>
      <c r="AT43">
        <f>HPX!N43</f>
        <v>0</v>
      </c>
      <c r="AU43">
        <f>RTM_HPX!H43</f>
        <v>0</v>
      </c>
      <c r="AV43">
        <f>RTM_HPX!N43</f>
        <v>0</v>
      </c>
    </row>
    <row r="44" spans="1:48">
      <c r="A44" t="s">
        <v>86</v>
      </c>
      <c r="D44">
        <f>TWEPL!P44</f>
        <v>11.205991999999998</v>
      </c>
      <c r="E44">
        <f>GT_NG!P44</f>
        <v>12.614380787037035</v>
      </c>
      <c r="F44">
        <f>GT_Spot!P44</f>
        <v>0</v>
      </c>
      <c r="G44">
        <f>PPCL_NG!P44</f>
        <v>82.39</v>
      </c>
      <c r="H44">
        <f>PPCL_Spot!P44</f>
        <v>0</v>
      </c>
      <c r="I44">
        <f>Bawana_NG!P44</f>
        <v>134.60999999999999</v>
      </c>
      <c r="J44">
        <f>Bawana_RLNG!P44</f>
        <v>0</v>
      </c>
      <c r="K44">
        <f>Bawana_Spot!P44</f>
        <v>373.92999999999995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853.51485143699699</v>
      </c>
      <c r="P44" s="36">
        <v>57.96</v>
      </c>
      <c r="Q44" s="36">
        <v>25.33</v>
      </c>
      <c r="R44" s="38">
        <v>47.5</v>
      </c>
      <c r="S44" s="38">
        <v>3.86</v>
      </c>
      <c r="T44" s="37">
        <f>SUMPRODUCT(LTA!J44:AN44,LTA!J$101:AN$101,LTA!J$103:AN$103)</f>
        <v>550.41</v>
      </c>
      <c r="U44" s="37">
        <f>SUMPRODUCT(LTA!J44:AN44,LTA!J$102:AN$102,LTA!J$103:AN$103)</f>
        <v>177.31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-346</v>
      </c>
      <c r="AA44" s="75">
        <f>STOA!H44</f>
        <v>982.62</v>
      </c>
      <c r="AB44" s="75">
        <f>-STOA!N44</f>
        <v>0</v>
      </c>
      <c r="AC44">
        <f t="shared" si="0"/>
        <v>33.795038921803787</v>
      </c>
      <c r="AD44">
        <f t="shared" si="1"/>
        <v>2575.4601853022295</v>
      </c>
      <c r="AE44">
        <f>'IDT-1'!B44</f>
        <v>0</v>
      </c>
      <c r="AF44" s="24"/>
      <c r="AG44">
        <f t="shared" si="2"/>
        <v>2575.4601853022295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-358</v>
      </c>
      <c r="AM44" s="34">
        <f>RTM_PXI!H44</f>
        <v>0</v>
      </c>
      <c r="AN44" s="34">
        <f>RTM_PXI!N44</f>
        <v>0</v>
      </c>
      <c r="AO44" s="147">
        <f>GDAM_IEX!H44</f>
        <v>0</v>
      </c>
      <c r="AP44" s="147">
        <f>GDAM_IEX!N44</f>
        <v>0</v>
      </c>
      <c r="AQ44" s="147">
        <f>GDAM_PXI!H44</f>
        <v>0</v>
      </c>
      <c r="AR44" s="147">
        <f>GDAM_PXI!N44</f>
        <v>0</v>
      </c>
      <c r="AS44">
        <f>HPX!H44</f>
        <v>0</v>
      </c>
      <c r="AT44">
        <f>HPX!N44</f>
        <v>0</v>
      </c>
      <c r="AU44">
        <f>RTM_HPX!H44</f>
        <v>0</v>
      </c>
      <c r="AV44">
        <f>RTM_HPX!N44</f>
        <v>0</v>
      </c>
    </row>
    <row r="45" spans="1:48">
      <c r="A45" t="s">
        <v>87</v>
      </c>
      <c r="D45">
        <f>TWEPL!P45</f>
        <v>11.205991999999998</v>
      </c>
      <c r="E45">
        <f>GT_NG!P45</f>
        <v>12.614380787037035</v>
      </c>
      <c r="F45">
        <f>GT_Spot!P45</f>
        <v>0</v>
      </c>
      <c r="G45">
        <f>PPCL_NG!P45</f>
        <v>82.39</v>
      </c>
      <c r="H45">
        <f>PPCL_Spot!P45</f>
        <v>0</v>
      </c>
      <c r="I45">
        <f>Bawana_NG!P45</f>
        <v>134.60999999999999</v>
      </c>
      <c r="J45">
        <f>Bawana_RLNG!P45</f>
        <v>0</v>
      </c>
      <c r="K45">
        <f>Bawana_Spot!P45</f>
        <v>373.92999999999995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853.37815902719069</v>
      </c>
      <c r="P45" s="36">
        <v>57.96</v>
      </c>
      <c r="Q45" s="36">
        <v>25.33</v>
      </c>
      <c r="R45" s="38">
        <v>47.5</v>
      </c>
      <c r="S45" s="38">
        <v>3.86</v>
      </c>
      <c r="T45" s="37">
        <f>SUMPRODUCT(LTA!J45:AN45,LTA!J$101:AN$101,LTA!J$103:AN$103)</f>
        <v>561.43999999999994</v>
      </c>
      <c r="U45" s="37">
        <f>SUMPRODUCT(LTA!J45:AN45,LTA!J$102:AN$102,LTA!J$103:AN$103)</f>
        <v>177.31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-308</v>
      </c>
      <c r="AA45" s="75">
        <f>STOA!H45</f>
        <v>982.62</v>
      </c>
      <c r="AB45" s="75">
        <f>-STOA!N45</f>
        <v>0</v>
      </c>
      <c r="AC45">
        <f t="shared" si="0"/>
        <v>33.530754081116072</v>
      </c>
      <c r="AD45">
        <f t="shared" si="1"/>
        <v>2628.6177777331113</v>
      </c>
      <c r="AE45">
        <f>'IDT-1'!B45</f>
        <v>0</v>
      </c>
      <c r="AF45" s="24"/>
      <c r="AG45">
        <f t="shared" si="2"/>
        <v>2628.6177777331113</v>
      </c>
      <c r="AI45" s="34">
        <f>PXIL!H45</f>
        <v>0</v>
      </c>
      <c r="AJ45" s="34">
        <f>PXIL!N45</f>
        <v>0</v>
      </c>
      <c r="AK45" s="34">
        <f>RTM_IEX!H45</f>
        <v>0</v>
      </c>
      <c r="AL45" s="34">
        <f>RTM_IEX!N45</f>
        <v>-354</v>
      </c>
      <c r="AM45" s="34">
        <f>RTM_PXI!H45</f>
        <v>0</v>
      </c>
      <c r="AN45" s="34">
        <f>RTM_PXI!N45</f>
        <v>0</v>
      </c>
      <c r="AO45" s="147">
        <f>GDAM_IEX!H45</f>
        <v>0</v>
      </c>
      <c r="AP45" s="147">
        <f>GDAM_IEX!N45</f>
        <v>0</v>
      </c>
      <c r="AQ45" s="147">
        <f>GDAM_PXI!H45</f>
        <v>0</v>
      </c>
      <c r="AR45" s="147">
        <f>GDAM_PXI!N45</f>
        <v>0</v>
      </c>
      <c r="AS45">
        <f>HPX!H45</f>
        <v>0</v>
      </c>
      <c r="AT45">
        <f>HPX!N45</f>
        <v>0</v>
      </c>
      <c r="AU45">
        <f>RTM_HPX!H45</f>
        <v>0</v>
      </c>
      <c r="AV45">
        <f>RTM_HPX!N45</f>
        <v>0</v>
      </c>
    </row>
    <row r="46" spans="1:48">
      <c r="A46" t="s">
        <v>88</v>
      </c>
      <c r="D46">
        <f>TWEPL!P46</f>
        <v>11.205991999999998</v>
      </c>
      <c r="E46">
        <f>GT_NG!P46</f>
        <v>12.614380787037035</v>
      </c>
      <c r="F46">
        <f>GT_Spot!P46</f>
        <v>0</v>
      </c>
      <c r="G46">
        <f>PPCL_NG!P46</f>
        <v>82.39</v>
      </c>
      <c r="H46">
        <f>PPCL_Spot!P46</f>
        <v>0</v>
      </c>
      <c r="I46">
        <f>Bawana_NG!P46</f>
        <v>134.60999999999999</v>
      </c>
      <c r="J46">
        <f>Bawana_RLNG!P46</f>
        <v>0</v>
      </c>
      <c r="K46">
        <f>Bawana_Spot!P46</f>
        <v>373.92999999999995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853.37815902719069</v>
      </c>
      <c r="P46" s="36">
        <v>57.96</v>
      </c>
      <c r="Q46" s="36">
        <v>25.33</v>
      </c>
      <c r="R46" s="38">
        <v>47.5</v>
      </c>
      <c r="S46" s="38">
        <v>3.86</v>
      </c>
      <c r="T46" s="37">
        <f>SUMPRODUCT(LTA!J46:AN46,LTA!J$101:AN$101,LTA!J$103:AN$103)</f>
        <v>589.04</v>
      </c>
      <c r="U46" s="37">
        <f>SUMPRODUCT(LTA!J46:AN46,LTA!J$102:AN$102,LTA!J$103:AN$103)</f>
        <v>177.91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-293</v>
      </c>
      <c r="AA46" s="75">
        <f>STOA!H46</f>
        <v>982.62</v>
      </c>
      <c r="AB46" s="75">
        <f>-STOA!N46</f>
        <v>0</v>
      </c>
      <c r="AC46">
        <f t="shared" si="0"/>
        <v>33.682922503867182</v>
      </c>
      <c r="AD46">
        <f t="shared" si="1"/>
        <v>2666.6656093103602</v>
      </c>
      <c r="AE46">
        <f>'IDT-1'!B46</f>
        <v>0</v>
      </c>
      <c r="AF46" s="24"/>
      <c r="AG46">
        <f t="shared" si="2"/>
        <v>2666.6656093103602</v>
      </c>
      <c r="AI46" s="34">
        <f>PXIL!H46</f>
        <v>0</v>
      </c>
      <c r="AJ46" s="34">
        <f>PXIL!N46</f>
        <v>0</v>
      </c>
      <c r="AK46" s="34">
        <f>RTM_IEX!H46</f>
        <v>0</v>
      </c>
      <c r="AL46" s="34">
        <f>RTM_IEX!N46</f>
        <v>-359</v>
      </c>
      <c r="AM46" s="34">
        <f>RTM_PXI!H46</f>
        <v>0</v>
      </c>
      <c r="AN46" s="34">
        <f>RTM_PXI!N46</f>
        <v>0</v>
      </c>
      <c r="AO46" s="147">
        <f>GDAM_IEX!H46</f>
        <v>0</v>
      </c>
      <c r="AP46" s="147">
        <f>GDAM_IEX!N46</f>
        <v>0</v>
      </c>
      <c r="AQ46" s="147">
        <f>GDAM_PXI!H46</f>
        <v>0</v>
      </c>
      <c r="AR46" s="147">
        <f>GDAM_PXI!N46</f>
        <v>0</v>
      </c>
      <c r="AS46">
        <f>HPX!H46</f>
        <v>0</v>
      </c>
      <c r="AT46">
        <f>HPX!N46</f>
        <v>0</v>
      </c>
      <c r="AU46">
        <f>RTM_HPX!H46</f>
        <v>0</v>
      </c>
      <c r="AV46">
        <f>RTM_HPX!N46</f>
        <v>0</v>
      </c>
    </row>
    <row r="47" spans="1:48">
      <c r="A47" t="s">
        <v>89</v>
      </c>
      <c r="D47">
        <f>TWEPL!P47</f>
        <v>11.205991999999998</v>
      </c>
      <c r="E47">
        <f>GT_NG!P47</f>
        <v>12.614380787037035</v>
      </c>
      <c r="F47">
        <f>GT_Spot!P47</f>
        <v>0</v>
      </c>
      <c r="G47">
        <f>PPCL_NG!P47</f>
        <v>82.39</v>
      </c>
      <c r="H47">
        <f>PPCL_Spot!P47</f>
        <v>0</v>
      </c>
      <c r="I47">
        <f>Bawana_NG!P47</f>
        <v>134.60999999999999</v>
      </c>
      <c r="J47">
        <f>Bawana_RLNG!P47</f>
        <v>0</v>
      </c>
      <c r="K47">
        <f>Bawana_Spot!P47</f>
        <v>373.92999999999995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831.13248628464737</v>
      </c>
      <c r="P47" s="36">
        <v>57.96</v>
      </c>
      <c r="Q47" s="36">
        <v>25.33</v>
      </c>
      <c r="R47" s="38">
        <v>47.5</v>
      </c>
      <c r="S47" s="38">
        <v>3.86</v>
      </c>
      <c r="T47" s="37">
        <f>SUMPRODUCT(LTA!J47:AN47,LTA!J$101:AN$101,LTA!J$103:AN$103)</f>
        <v>610.26</v>
      </c>
      <c r="U47" s="37">
        <f>SUMPRODUCT(LTA!J47:AN47,LTA!J$102:AN$102,LTA!J$103:AN$103)</f>
        <v>183.9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-268</v>
      </c>
      <c r="AA47" s="75">
        <f>STOA!H47</f>
        <v>982.62</v>
      </c>
      <c r="AB47" s="75">
        <f>-STOA!N47</f>
        <v>0</v>
      </c>
      <c r="AC47">
        <f t="shared" si="0"/>
        <v>33.462016963358259</v>
      </c>
      <c r="AD47">
        <f t="shared" si="1"/>
        <v>2702.8508421083261</v>
      </c>
      <c r="AE47">
        <f>'IDT-1'!B47</f>
        <v>0</v>
      </c>
      <c r="AF47" s="24"/>
      <c r="AG47">
        <f t="shared" si="2"/>
        <v>2702.8508421083261</v>
      </c>
      <c r="AI47" s="34">
        <f>PXIL!H47</f>
        <v>0</v>
      </c>
      <c r="AJ47" s="34">
        <f>PXIL!N47</f>
        <v>0</v>
      </c>
      <c r="AK47" s="34">
        <f>RTM_IEX!H47</f>
        <v>0</v>
      </c>
      <c r="AL47" s="34">
        <f>RTM_IEX!N47</f>
        <v>-353</v>
      </c>
      <c r="AM47" s="34">
        <f>RTM_PXI!H47</f>
        <v>0</v>
      </c>
      <c r="AN47" s="34">
        <f>RTM_PXI!N47</f>
        <v>0</v>
      </c>
      <c r="AO47" s="147">
        <f>GDAM_IEX!H47</f>
        <v>0</v>
      </c>
      <c r="AP47" s="147">
        <f>GDAM_IEX!N47</f>
        <v>0</v>
      </c>
      <c r="AQ47" s="147">
        <f>GDAM_PXI!H47</f>
        <v>0</v>
      </c>
      <c r="AR47" s="147">
        <f>GDAM_PXI!N47</f>
        <v>0</v>
      </c>
      <c r="AS47">
        <f>HPX!H47</f>
        <v>0</v>
      </c>
      <c r="AT47">
        <f>HPX!N47</f>
        <v>0</v>
      </c>
      <c r="AU47">
        <f>RTM_HPX!H47</f>
        <v>0</v>
      </c>
      <c r="AV47">
        <f>RTM_HPX!N47</f>
        <v>0</v>
      </c>
    </row>
    <row r="48" spans="1:48">
      <c r="A48" t="s">
        <v>90</v>
      </c>
      <c r="D48">
        <f>TWEPL!P48</f>
        <v>11.205991999999998</v>
      </c>
      <c r="E48">
        <f>GT_NG!P48</f>
        <v>12.614380787037035</v>
      </c>
      <c r="F48">
        <f>GT_Spot!P48</f>
        <v>0</v>
      </c>
      <c r="G48">
        <f>PPCL_NG!P48</f>
        <v>82.39</v>
      </c>
      <c r="H48">
        <f>PPCL_Spot!P48</f>
        <v>0</v>
      </c>
      <c r="I48">
        <f>Bawana_NG!P48</f>
        <v>134.60999999999999</v>
      </c>
      <c r="J48">
        <f>Bawana_RLNG!P48</f>
        <v>0</v>
      </c>
      <c r="K48">
        <f>Bawana_Spot!P48</f>
        <v>373.92999999999995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831.13248628464737</v>
      </c>
      <c r="P48" s="36">
        <v>57.96</v>
      </c>
      <c r="Q48" s="36">
        <v>25.33</v>
      </c>
      <c r="R48" s="38">
        <v>47.5</v>
      </c>
      <c r="S48" s="38">
        <v>3.86</v>
      </c>
      <c r="T48" s="37">
        <f>SUMPRODUCT(LTA!J48:AN48,LTA!J$101:AN$101,LTA!J$103:AN$103)</f>
        <v>611.22</v>
      </c>
      <c r="U48" s="37">
        <f>SUMPRODUCT(LTA!J48:AN48,LTA!J$102:AN$102,LTA!J$103:AN$103)</f>
        <v>184.9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-245</v>
      </c>
      <c r="AA48" s="75">
        <f>STOA!H48</f>
        <v>982.62</v>
      </c>
      <c r="AB48" s="75">
        <f>-STOA!N48</f>
        <v>0</v>
      </c>
      <c r="AC48">
        <f t="shared" si="0"/>
        <v>33.12269233891292</v>
      </c>
      <c r="AD48">
        <f t="shared" si="1"/>
        <v>2747.1501667327711</v>
      </c>
      <c r="AE48">
        <f>'IDT-1'!B48</f>
        <v>0</v>
      </c>
      <c r="AF48" s="24"/>
      <c r="AG48">
        <f t="shared" si="2"/>
        <v>2747.1501667327711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-334</v>
      </c>
      <c r="AM48" s="34">
        <f>RTM_PXI!H48</f>
        <v>0</v>
      </c>
      <c r="AN48" s="34">
        <f>RTM_PXI!N48</f>
        <v>0</v>
      </c>
      <c r="AO48" s="147">
        <f>GDAM_IEX!H48</f>
        <v>0</v>
      </c>
      <c r="AP48" s="147">
        <f>GDAM_IEX!N48</f>
        <v>0</v>
      </c>
      <c r="AQ48" s="147">
        <f>GDAM_PXI!H48</f>
        <v>0</v>
      </c>
      <c r="AR48" s="147">
        <f>GDAM_PXI!N48</f>
        <v>0</v>
      </c>
      <c r="AS48">
        <f>HPX!H48</f>
        <v>0</v>
      </c>
      <c r="AT48">
        <f>HPX!N48</f>
        <v>0</v>
      </c>
      <c r="AU48">
        <f>RTM_HPX!H48</f>
        <v>0</v>
      </c>
      <c r="AV48">
        <f>RTM_HPX!N48</f>
        <v>0</v>
      </c>
    </row>
    <row r="49" spans="1:48">
      <c r="A49" t="s">
        <v>91</v>
      </c>
      <c r="D49">
        <f>TWEPL!P49</f>
        <v>11.205991999999998</v>
      </c>
      <c r="E49">
        <f>GT_NG!P49</f>
        <v>12.614380787037035</v>
      </c>
      <c r="F49">
        <f>GT_Spot!P49</f>
        <v>0</v>
      </c>
      <c r="G49">
        <f>PPCL_NG!P49</f>
        <v>82.39</v>
      </c>
      <c r="H49">
        <f>PPCL_Spot!P49</f>
        <v>0</v>
      </c>
      <c r="I49">
        <f>Bawana_NG!P49</f>
        <v>134.60999999999999</v>
      </c>
      <c r="J49">
        <f>Bawana_RLNG!P49</f>
        <v>0</v>
      </c>
      <c r="K49">
        <f>Bawana_Spot!P49</f>
        <v>373.92999999999995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834.78986218878822</v>
      </c>
      <c r="P49" s="36">
        <v>57.96</v>
      </c>
      <c r="Q49" s="36">
        <v>25.33</v>
      </c>
      <c r="R49" s="38">
        <v>47.5</v>
      </c>
      <c r="S49" s="38">
        <v>5.86</v>
      </c>
      <c r="T49" s="37">
        <f>SUMPRODUCT(LTA!J49:AN49,LTA!J$101:AN$101,LTA!J$103:AN$103)</f>
        <v>612.26</v>
      </c>
      <c r="U49" s="37">
        <f>SUMPRODUCT(LTA!J49:AN49,LTA!J$102:AN$102,LTA!J$103:AN$103)</f>
        <v>185.7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-212</v>
      </c>
      <c r="AA49" s="75">
        <f>STOA!H49</f>
        <v>982.62</v>
      </c>
      <c r="AB49" s="75">
        <f>-STOA!N49</f>
        <v>0</v>
      </c>
      <c r="AC49">
        <f t="shared" si="0"/>
        <v>32.050535161372558</v>
      </c>
      <c r="AD49">
        <f t="shared" si="1"/>
        <v>2889.7196998144523</v>
      </c>
      <c r="AE49">
        <f>'IDT-1'!B49</f>
        <v>0</v>
      </c>
      <c r="AF49" s="24"/>
      <c r="AG49">
        <f t="shared" si="2"/>
        <v>2889.7196998144523</v>
      </c>
      <c r="AI49" s="34">
        <f>PXIL!H49</f>
        <v>0</v>
      </c>
      <c r="AJ49" s="34">
        <f>PXIL!N49</f>
        <v>0</v>
      </c>
      <c r="AK49" s="34">
        <f>RTM_IEX!H49</f>
        <v>0</v>
      </c>
      <c r="AL49" s="34">
        <f>RTM_IEX!N49</f>
        <v>-233</v>
      </c>
      <c r="AM49" s="34">
        <f>RTM_PXI!H49</f>
        <v>0</v>
      </c>
      <c r="AN49" s="34">
        <f>RTM_PXI!N49</f>
        <v>0</v>
      </c>
      <c r="AO49" s="147">
        <f>GDAM_IEX!H49</f>
        <v>0</v>
      </c>
      <c r="AP49" s="147">
        <f>GDAM_IEX!N49</f>
        <v>0</v>
      </c>
      <c r="AQ49" s="147">
        <f>GDAM_PXI!H49</f>
        <v>0</v>
      </c>
      <c r="AR49" s="147">
        <f>GDAM_PXI!N49</f>
        <v>0</v>
      </c>
      <c r="AS49">
        <f>HPX!H49</f>
        <v>0</v>
      </c>
      <c r="AT49">
        <f>HPX!N49</f>
        <v>0</v>
      </c>
      <c r="AU49">
        <f>RTM_HPX!H49</f>
        <v>0</v>
      </c>
      <c r="AV49">
        <f>RTM_HPX!N49</f>
        <v>0</v>
      </c>
    </row>
    <row r="50" spans="1:48">
      <c r="A50" t="s">
        <v>92</v>
      </c>
      <c r="D50">
        <f>TWEPL!P50</f>
        <v>11.205991999999998</v>
      </c>
      <c r="E50">
        <f>GT_NG!P50</f>
        <v>12.614380787037035</v>
      </c>
      <c r="F50">
        <f>GT_Spot!P50</f>
        <v>0</v>
      </c>
      <c r="G50">
        <f>PPCL_NG!P50</f>
        <v>82.39</v>
      </c>
      <c r="H50">
        <f>PPCL_Spot!P50</f>
        <v>0</v>
      </c>
      <c r="I50">
        <f>Bawana_NG!P50</f>
        <v>134.60999999999999</v>
      </c>
      <c r="J50">
        <f>Bawana_RLNG!P50</f>
        <v>0</v>
      </c>
      <c r="K50">
        <f>Bawana_Spot!P50</f>
        <v>373.92999999999995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834.78958354124916</v>
      </c>
      <c r="P50" s="36">
        <v>57.96</v>
      </c>
      <c r="Q50" s="36">
        <v>25.33</v>
      </c>
      <c r="R50" s="38">
        <v>47.5</v>
      </c>
      <c r="S50" s="38">
        <v>5.86</v>
      </c>
      <c r="T50" s="37">
        <f>SUMPRODUCT(LTA!J50:AN50,LTA!J$101:AN$101,LTA!J$103:AN$103)</f>
        <v>613.4</v>
      </c>
      <c r="U50" s="37">
        <f>SUMPRODUCT(LTA!J50:AN50,LTA!J$102:AN$102,LTA!J$103:AN$103)</f>
        <v>186.29999999999998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-176</v>
      </c>
      <c r="AA50" s="75">
        <f>STOA!H50</f>
        <v>982.62</v>
      </c>
      <c r="AB50" s="75">
        <f>-STOA!N50</f>
        <v>0</v>
      </c>
      <c r="AC50">
        <f t="shared" si="0"/>
        <v>31.734773669462562</v>
      </c>
      <c r="AD50">
        <f t="shared" si="1"/>
        <v>2930.7751826588237</v>
      </c>
      <c r="AE50">
        <f>'IDT-1'!B50</f>
        <v>0</v>
      </c>
      <c r="AF50" s="24"/>
      <c r="AG50">
        <f t="shared" si="2"/>
        <v>2930.7751826588237</v>
      </c>
      <c r="AI50" s="34">
        <f>PXIL!H50</f>
        <v>0</v>
      </c>
      <c r="AJ50" s="34">
        <f>PXIL!N50</f>
        <v>0</v>
      </c>
      <c r="AK50" s="34">
        <f>RTM_IEX!H50</f>
        <v>0</v>
      </c>
      <c r="AL50" s="34">
        <f>RTM_IEX!N50</f>
        <v>-230</v>
      </c>
      <c r="AM50" s="34">
        <f>RTM_PXI!H50</f>
        <v>0</v>
      </c>
      <c r="AN50" s="34">
        <f>RTM_PXI!N50</f>
        <v>0</v>
      </c>
      <c r="AO50" s="147">
        <f>GDAM_IEX!H50</f>
        <v>0</v>
      </c>
      <c r="AP50" s="147">
        <f>GDAM_IEX!N50</f>
        <v>0</v>
      </c>
      <c r="AQ50" s="147">
        <f>GDAM_PXI!H50</f>
        <v>0</v>
      </c>
      <c r="AR50" s="147">
        <f>GDAM_PXI!N50</f>
        <v>0</v>
      </c>
      <c r="AS50">
        <f>HPX!H50</f>
        <v>0</v>
      </c>
      <c r="AT50">
        <f>HPX!N50</f>
        <v>0</v>
      </c>
      <c r="AU50">
        <f>RTM_HPX!H50</f>
        <v>0</v>
      </c>
      <c r="AV50">
        <f>RTM_HPX!N50</f>
        <v>0</v>
      </c>
    </row>
    <row r="51" spans="1:48">
      <c r="A51" t="s">
        <v>93</v>
      </c>
      <c r="D51">
        <f>TWEPL!P51</f>
        <v>11.205991999999998</v>
      </c>
      <c r="E51">
        <f>GT_NG!P51</f>
        <v>12.614380787037035</v>
      </c>
      <c r="F51">
        <f>GT_Spot!P51</f>
        <v>0</v>
      </c>
      <c r="G51">
        <f>PPCL_NG!P51</f>
        <v>82.39</v>
      </c>
      <c r="H51">
        <f>PPCL_Spot!P51</f>
        <v>0</v>
      </c>
      <c r="I51">
        <f>Bawana_NG!P51</f>
        <v>134.60999999999999</v>
      </c>
      <c r="J51">
        <f>Bawana_RLNG!P51</f>
        <v>0</v>
      </c>
      <c r="K51">
        <f>Bawana_Spot!P51</f>
        <v>373.81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854.99369995909626</v>
      </c>
      <c r="P51" s="36">
        <v>57.96</v>
      </c>
      <c r="Q51" s="36">
        <v>25.33</v>
      </c>
      <c r="R51" s="38">
        <v>47.5</v>
      </c>
      <c r="S51" s="38">
        <v>5.86</v>
      </c>
      <c r="T51" s="37">
        <f>SUMPRODUCT(LTA!J51:AN51,LTA!J$101:AN$101,LTA!J$103:AN$103)</f>
        <v>576.22</v>
      </c>
      <c r="U51" s="37">
        <f>SUMPRODUCT(LTA!J51:AN51,LTA!J$102:AN$102,LTA!J$103:AN$103)</f>
        <v>169.29999999999998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-145</v>
      </c>
      <c r="AA51" s="75">
        <f>STOA!H51</f>
        <v>982.62</v>
      </c>
      <c r="AB51" s="75">
        <f>-STOA!N51</f>
        <v>0</v>
      </c>
      <c r="AC51">
        <f t="shared" si="0"/>
        <v>31.202704673350695</v>
      </c>
      <c r="AD51">
        <f t="shared" si="1"/>
        <v>2926.2113680727825</v>
      </c>
      <c r="AE51">
        <f>'IDT-1'!B51</f>
        <v>0</v>
      </c>
      <c r="AF51" s="24"/>
      <c r="AG51">
        <f t="shared" si="2"/>
        <v>2926.2113680727825</v>
      </c>
      <c r="AI51" s="34">
        <f>PXIL!H51</f>
        <v>0</v>
      </c>
      <c r="AJ51" s="34">
        <f>PXIL!N51</f>
        <v>0</v>
      </c>
      <c r="AK51" s="34">
        <f>RTM_IEX!H51</f>
        <v>0</v>
      </c>
      <c r="AL51" s="34">
        <f>RTM_IEX!N51</f>
        <v>-232</v>
      </c>
      <c r="AM51" s="34">
        <f>RTM_PXI!H51</f>
        <v>0</v>
      </c>
      <c r="AN51" s="34">
        <f>RTM_PXI!N51</f>
        <v>0</v>
      </c>
      <c r="AO51" s="147">
        <f>GDAM_IEX!H51</f>
        <v>0</v>
      </c>
      <c r="AP51" s="147">
        <f>GDAM_IEX!N51</f>
        <v>0</v>
      </c>
      <c r="AQ51" s="147">
        <f>GDAM_PXI!H51</f>
        <v>0</v>
      </c>
      <c r="AR51" s="147">
        <f>GDAM_PXI!N51</f>
        <v>0</v>
      </c>
      <c r="AS51">
        <f>HPX!H51</f>
        <v>0</v>
      </c>
      <c r="AT51">
        <f>HPX!N51</f>
        <v>0</v>
      </c>
      <c r="AU51">
        <f>RTM_HPX!H51</f>
        <v>0</v>
      </c>
      <c r="AV51">
        <f>RTM_HPX!N51</f>
        <v>0</v>
      </c>
    </row>
    <row r="52" spans="1:48">
      <c r="A52" t="s">
        <v>94</v>
      </c>
      <c r="D52">
        <f>TWEPL!P52</f>
        <v>11.205991999999998</v>
      </c>
      <c r="E52">
        <f>GT_NG!P52</f>
        <v>12.614380787037035</v>
      </c>
      <c r="F52">
        <f>GT_Spot!P52</f>
        <v>0</v>
      </c>
      <c r="G52">
        <f>PPCL_NG!P52</f>
        <v>82.39</v>
      </c>
      <c r="H52">
        <f>PPCL_Spot!P52</f>
        <v>0</v>
      </c>
      <c r="I52">
        <f>Bawana_NG!P52</f>
        <v>134.60999999999999</v>
      </c>
      <c r="J52">
        <f>Bawana_RLNG!P52</f>
        <v>0</v>
      </c>
      <c r="K52">
        <f>Bawana_Spot!P52</f>
        <v>373.81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855.26373718737625</v>
      </c>
      <c r="P52" s="36">
        <v>57.96</v>
      </c>
      <c r="Q52" s="36">
        <v>25.33</v>
      </c>
      <c r="R52" s="38">
        <v>47.5</v>
      </c>
      <c r="S52" s="38">
        <v>5.86</v>
      </c>
      <c r="T52" s="37">
        <f>SUMPRODUCT(LTA!J52:AN52,LTA!J$101:AN$101,LTA!J$103:AN$103)</f>
        <v>581.45000000000005</v>
      </c>
      <c r="U52" s="37">
        <f>SUMPRODUCT(LTA!J52:AN52,LTA!J$102:AN$102,LTA!J$103:AN$103)</f>
        <v>170.79999999999998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-114</v>
      </c>
      <c r="AA52" s="75">
        <f>STOA!H52</f>
        <v>982.62</v>
      </c>
      <c r="AB52" s="75">
        <f>-STOA!N52</f>
        <v>0</v>
      </c>
      <c r="AC52">
        <f t="shared" si="0"/>
        <v>30.998899096596688</v>
      </c>
      <c r="AD52">
        <f t="shared" si="1"/>
        <v>2964.4152108778167</v>
      </c>
      <c r="AE52">
        <f>'IDT-1'!B52</f>
        <v>0</v>
      </c>
      <c r="AF52" s="24"/>
      <c r="AG52">
        <f t="shared" si="2"/>
        <v>2964.4152108778167</v>
      </c>
      <c r="AI52" s="34">
        <f>PXIL!H52</f>
        <v>0</v>
      </c>
      <c r="AJ52" s="34">
        <f>PXIL!N52</f>
        <v>0</v>
      </c>
      <c r="AK52" s="34">
        <f>RTM_IEX!H52</f>
        <v>0</v>
      </c>
      <c r="AL52" s="34">
        <f>RTM_IEX!N52</f>
        <v>-232</v>
      </c>
      <c r="AM52" s="34">
        <f>RTM_PXI!H52</f>
        <v>0</v>
      </c>
      <c r="AN52" s="34">
        <f>RTM_PXI!N52</f>
        <v>0</v>
      </c>
      <c r="AO52" s="147">
        <f>GDAM_IEX!H52</f>
        <v>0</v>
      </c>
      <c r="AP52" s="147">
        <f>GDAM_IEX!N52</f>
        <v>0</v>
      </c>
      <c r="AQ52" s="147">
        <f>GDAM_PXI!H52</f>
        <v>0</v>
      </c>
      <c r="AR52" s="147">
        <f>GDAM_PXI!N52</f>
        <v>0</v>
      </c>
      <c r="AS52">
        <f>HPX!H52</f>
        <v>0</v>
      </c>
      <c r="AT52">
        <f>HPX!N52</f>
        <v>0</v>
      </c>
      <c r="AU52">
        <f>RTM_HPX!H52</f>
        <v>0</v>
      </c>
      <c r="AV52">
        <f>RTM_HPX!N52</f>
        <v>0</v>
      </c>
    </row>
    <row r="53" spans="1:48">
      <c r="A53" t="s">
        <v>95</v>
      </c>
      <c r="D53">
        <f>TWEPL!P53</f>
        <v>11.205991999999998</v>
      </c>
      <c r="E53">
        <f>GT_NG!P53</f>
        <v>12.614380787037035</v>
      </c>
      <c r="F53">
        <f>GT_Spot!P53</f>
        <v>0</v>
      </c>
      <c r="G53">
        <f>PPCL_NG!P53</f>
        <v>82.39</v>
      </c>
      <c r="H53">
        <f>PPCL_Spot!P53</f>
        <v>0</v>
      </c>
      <c r="I53">
        <f>Bawana_NG!P53</f>
        <v>134.60999999999999</v>
      </c>
      <c r="J53">
        <f>Bawana_RLNG!P53</f>
        <v>0</v>
      </c>
      <c r="K53">
        <f>Bawana_Spot!P53</f>
        <v>373.81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945.35560963668593</v>
      </c>
      <c r="P53" s="36">
        <v>57.96</v>
      </c>
      <c r="Q53" s="36">
        <v>25.33</v>
      </c>
      <c r="R53" s="38">
        <v>47.5</v>
      </c>
      <c r="S53" s="38">
        <v>5.86</v>
      </c>
      <c r="T53" s="37">
        <f>SUMPRODUCT(LTA!J53:AN53,LTA!J$101:AN$101,LTA!J$103:AN$103)</f>
        <v>587.22</v>
      </c>
      <c r="U53" s="37">
        <f>SUMPRODUCT(LTA!J53:AN53,LTA!J$102:AN$102,LTA!J$103:AN$103)</f>
        <v>171.79999999999998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-77</v>
      </c>
      <c r="AA53" s="75">
        <f>STOA!H53</f>
        <v>982.62</v>
      </c>
      <c r="AB53" s="75">
        <f>-STOA!N53</f>
        <v>0</v>
      </c>
      <c r="AC53">
        <f t="shared" si="0"/>
        <v>32.066673556917557</v>
      </c>
      <c r="AD53">
        <f t="shared" si="1"/>
        <v>3030.2093088668053</v>
      </c>
      <c r="AE53">
        <f>'IDT-1'!B53</f>
        <v>0</v>
      </c>
      <c r="AF53" s="24"/>
      <c r="AG53">
        <f t="shared" si="2"/>
        <v>3030.2093088668053</v>
      </c>
      <c r="AI53" s="34">
        <f>PXIL!H53</f>
        <v>0</v>
      </c>
      <c r="AJ53" s="34">
        <f>PXIL!N53</f>
        <v>0</v>
      </c>
      <c r="AK53" s="34">
        <f>RTM_IEX!H53</f>
        <v>0</v>
      </c>
      <c r="AL53" s="34">
        <f>RTM_IEX!N53</f>
        <v>-299</v>
      </c>
      <c r="AM53" s="34">
        <f>RTM_PXI!H53</f>
        <v>0</v>
      </c>
      <c r="AN53" s="34">
        <f>RTM_PXI!N53</f>
        <v>0</v>
      </c>
      <c r="AO53" s="147">
        <f>GDAM_IEX!H53</f>
        <v>0</v>
      </c>
      <c r="AP53" s="147">
        <f>GDAM_IEX!N53</f>
        <v>0</v>
      </c>
      <c r="AQ53" s="147">
        <f>GDAM_PXI!H53</f>
        <v>0</v>
      </c>
      <c r="AR53" s="147">
        <f>GDAM_PXI!N53</f>
        <v>0</v>
      </c>
      <c r="AS53">
        <f>HPX!H53</f>
        <v>0</v>
      </c>
      <c r="AT53">
        <f>HPX!N53</f>
        <v>0</v>
      </c>
      <c r="AU53">
        <f>RTM_HPX!H53</f>
        <v>0</v>
      </c>
      <c r="AV53">
        <f>RTM_HPX!N53</f>
        <v>0</v>
      </c>
    </row>
    <row r="54" spans="1:48">
      <c r="A54" t="s">
        <v>96</v>
      </c>
      <c r="D54">
        <f>TWEPL!P54</f>
        <v>11.205991999999998</v>
      </c>
      <c r="E54">
        <f>GT_NG!P54</f>
        <v>12.614380787037035</v>
      </c>
      <c r="F54">
        <f>GT_Spot!P54</f>
        <v>0</v>
      </c>
      <c r="G54">
        <f>PPCL_NG!P54</f>
        <v>82.39</v>
      </c>
      <c r="H54">
        <f>PPCL_Spot!P54</f>
        <v>0</v>
      </c>
      <c r="I54">
        <f>Bawana_NG!P54</f>
        <v>134.60999999999999</v>
      </c>
      <c r="J54">
        <f>Bawana_RLNG!P54</f>
        <v>0</v>
      </c>
      <c r="K54">
        <f>Bawana_Spot!P54</f>
        <v>373.81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949.83440212403343</v>
      </c>
      <c r="P54" s="36">
        <v>57.96</v>
      </c>
      <c r="Q54" s="36">
        <v>25.33</v>
      </c>
      <c r="R54" s="38">
        <v>47.5</v>
      </c>
      <c r="S54" s="38">
        <v>5.86</v>
      </c>
      <c r="T54" s="37">
        <f>SUMPRODUCT(LTA!J54:AN54,LTA!J$101:AN$101,LTA!J$103:AN$103)</f>
        <v>590.69000000000005</v>
      </c>
      <c r="U54" s="37">
        <f>SUMPRODUCT(LTA!J54:AN54,LTA!J$102:AN$102,LTA!J$103:AN$103)</f>
        <v>172.79999999999998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-40</v>
      </c>
      <c r="AA54" s="75">
        <f>STOA!H54</f>
        <v>982.62</v>
      </c>
      <c r="AB54" s="75">
        <f>-STOA!N54</f>
        <v>0</v>
      </c>
      <c r="AC54">
        <f t="shared" si="0"/>
        <v>31.853824051165049</v>
      </c>
      <c r="AD54">
        <f t="shared" si="1"/>
        <v>3073.370950859905</v>
      </c>
      <c r="AE54">
        <f>'IDT-1'!B54</f>
        <v>0</v>
      </c>
      <c r="AF54" s="24"/>
      <c r="AG54">
        <f t="shared" si="2"/>
        <v>3073.370950859905</v>
      </c>
      <c r="AI54" s="34">
        <f>PXIL!H54</f>
        <v>0</v>
      </c>
      <c r="AJ54" s="34">
        <f>PXIL!N54</f>
        <v>0</v>
      </c>
      <c r="AK54" s="34">
        <f>RTM_IEX!H54</f>
        <v>0</v>
      </c>
      <c r="AL54" s="34">
        <f>RTM_IEX!N54</f>
        <v>-302</v>
      </c>
      <c r="AM54" s="34">
        <f>RTM_PXI!H54</f>
        <v>0</v>
      </c>
      <c r="AN54" s="34">
        <f>RTM_PXI!N54</f>
        <v>0</v>
      </c>
      <c r="AO54" s="147">
        <f>GDAM_IEX!H54</f>
        <v>0</v>
      </c>
      <c r="AP54" s="147">
        <f>GDAM_IEX!N54</f>
        <v>0</v>
      </c>
      <c r="AQ54" s="147">
        <f>GDAM_PXI!H54</f>
        <v>0</v>
      </c>
      <c r="AR54" s="147">
        <f>GDAM_PXI!N54</f>
        <v>0</v>
      </c>
      <c r="AS54">
        <f>HPX!H54</f>
        <v>0</v>
      </c>
      <c r="AT54">
        <f>HPX!N54</f>
        <v>0</v>
      </c>
      <c r="AU54">
        <f>RTM_HPX!H54</f>
        <v>0</v>
      </c>
      <c r="AV54">
        <f>RTM_HPX!N54</f>
        <v>0</v>
      </c>
    </row>
    <row r="55" spans="1:48">
      <c r="A55" t="s">
        <v>97</v>
      </c>
      <c r="D55">
        <f>TWEPL!P55</f>
        <v>11.205991999999998</v>
      </c>
      <c r="E55">
        <f>GT_NG!P55</f>
        <v>12.614380787037035</v>
      </c>
      <c r="F55">
        <f>GT_Spot!P55</f>
        <v>0</v>
      </c>
      <c r="G55">
        <f>PPCL_NG!P55</f>
        <v>82.39</v>
      </c>
      <c r="H55">
        <f>PPCL_Spot!P55</f>
        <v>0</v>
      </c>
      <c r="I55">
        <f>Bawana_NG!P55</f>
        <v>134.60999999999999</v>
      </c>
      <c r="J55">
        <f>Bawana_RLNG!P55</f>
        <v>0</v>
      </c>
      <c r="K55">
        <f>Bawana_Spot!P55</f>
        <v>373.80999999999995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948.91063402913937</v>
      </c>
      <c r="P55" s="36">
        <v>51.75</v>
      </c>
      <c r="Q55" s="36">
        <v>18</v>
      </c>
      <c r="R55" s="38">
        <v>47.5</v>
      </c>
      <c r="S55" s="38">
        <v>5.86</v>
      </c>
      <c r="T55" s="37">
        <f>SUMPRODUCT(LTA!J55:AN55,LTA!J$101:AN$101,LTA!J$103:AN$103)</f>
        <v>576.28</v>
      </c>
      <c r="U55" s="37">
        <f>SUMPRODUCT(LTA!J55:AN55,LTA!J$102:AN$102,LTA!J$103:AN$103)</f>
        <v>151.79999999999998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-36</v>
      </c>
      <c r="AA55" s="75">
        <f>STOA!H55</f>
        <v>982.62</v>
      </c>
      <c r="AB55" s="75">
        <f>-STOA!N55</f>
        <v>0</v>
      </c>
      <c r="AC55">
        <f t="shared" si="0"/>
        <v>31.519595976416831</v>
      </c>
      <c r="AD55">
        <f t="shared" si="1"/>
        <v>3013.8314108397594</v>
      </c>
      <c r="AE55">
        <f>'IDT-1'!B55</f>
        <v>0</v>
      </c>
      <c r="AF55" s="24"/>
      <c r="AG55">
        <f t="shared" si="2"/>
        <v>3013.8314108397594</v>
      </c>
      <c r="AI55" s="34">
        <f>PXIL!H55</f>
        <v>0</v>
      </c>
      <c r="AJ55" s="34">
        <f>PXIL!N55</f>
        <v>0</v>
      </c>
      <c r="AK55" s="34">
        <f>RTM_IEX!H55</f>
        <v>0</v>
      </c>
      <c r="AL55" s="34">
        <f>RTM_IEX!N55</f>
        <v>-316</v>
      </c>
      <c r="AM55" s="34">
        <f>RTM_PXI!H55</f>
        <v>0</v>
      </c>
      <c r="AN55" s="34">
        <f>RTM_PXI!N55</f>
        <v>0</v>
      </c>
      <c r="AO55" s="147">
        <f>GDAM_IEX!H55</f>
        <v>0</v>
      </c>
      <c r="AP55" s="147">
        <f>GDAM_IEX!N55</f>
        <v>0</v>
      </c>
      <c r="AQ55" s="147">
        <f>GDAM_PXI!H55</f>
        <v>0</v>
      </c>
      <c r="AR55" s="147">
        <f>GDAM_PXI!N55</f>
        <v>0</v>
      </c>
      <c r="AS55">
        <f>HPX!H55</f>
        <v>0</v>
      </c>
      <c r="AT55">
        <f>HPX!N55</f>
        <v>0</v>
      </c>
      <c r="AU55">
        <f>RTM_HPX!H55</f>
        <v>0</v>
      </c>
      <c r="AV55">
        <f>RTM_HPX!N55</f>
        <v>0</v>
      </c>
    </row>
    <row r="56" spans="1:48">
      <c r="A56" t="s">
        <v>98</v>
      </c>
      <c r="D56">
        <f>TWEPL!P56</f>
        <v>11.205991999999998</v>
      </c>
      <c r="E56">
        <f>GT_NG!P56</f>
        <v>12.614380787037035</v>
      </c>
      <c r="F56">
        <f>GT_Spot!P56</f>
        <v>0</v>
      </c>
      <c r="G56">
        <f>PPCL_NG!P56</f>
        <v>82.39</v>
      </c>
      <c r="H56">
        <f>PPCL_Spot!P56</f>
        <v>0</v>
      </c>
      <c r="I56">
        <f>Bawana_NG!P56</f>
        <v>134.60999999999999</v>
      </c>
      <c r="J56">
        <f>Bawana_RLNG!P56</f>
        <v>0</v>
      </c>
      <c r="K56">
        <f>Bawana_Spot!P56</f>
        <v>373.80999999999995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948.81759781798212</v>
      </c>
      <c r="P56" s="36">
        <v>51.75</v>
      </c>
      <c r="Q56" s="36">
        <v>18</v>
      </c>
      <c r="R56" s="38">
        <v>47.5</v>
      </c>
      <c r="S56" s="38">
        <v>5.86</v>
      </c>
      <c r="T56" s="37">
        <f>SUMPRODUCT(LTA!J56:AN56,LTA!J$101:AN$101,LTA!J$103:AN$103)</f>
        <v>576.6</v>
      </c>
      <c r="U56" s="37">
        <f>SUMPRODUCT(LTA!J56:AN56,LTA!J$102:AN$102,LTA!J$103:AN$103)</f>
        <v>153.29999999999998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-9</v>
      </c>
      <c r="AA56" s="75">
        <f>STOA!H56</f>
        <v>982.62</v>
      </c>
      <c r="AB56" s="75">
        <f>-STOA!N56</f>
        <v>0</v>
      </c>
      <c r="AC56">
        <f t="shared" si="0"/>
        <v>31.373150475470222</v>
      </c>
      <c r="AD56">
        <f t="shared" si="1"/>
        <v>3034.7048201295493</v>
      </c>
      <c r="AE56">
        <f>'IDT-1'!B56</f>
        <v>0</v>
      </c>
      <c r="AF56" s="24"/>
      <c r="AG56">
        <f t="shared" si="2"/>
        <v>3034.7048201295493</v>
      </c>
      <c r="AI56" s="34">
        <f>PXIL!H56</f>
        <v>0</v>
      </c>
      <c r="AJ56" s="34">
        <f>PXIL!N56</f>
        <v>0</v>
      </c>
      <c r="AK56" s="34">
        <f>RTM_IEX!H56</f>
        <v>0</v>
      </c>
      <c r="AL56" s="34">
        <f>RTM_IEX!N56</f>
        <v>-324</v>
      </c>
      <c r="AM56" s="34">
        <f>RTM_PXI!H56</f>
        <v>0</v>
      </c>
      <c r="AN56" s="34">
        <f>RTM_PXI!N56</f>
        <v>0</v>
      </c>
      <c r="AO56" s="147">
        <f>GDAM_IEX!H56</f>
        <v>0</v>
      </c>
      <c r="AP56" s="147">
        <f>GDAM_IEX!N56</f>
        <v>0</v>
      </c>
      <c r="AQ56" s="147">
        <f>GDAM_PXI!H56</f>
        <v>0</v>
      </c>
      <c r="AR56" s="147">
        <f>GDAM_PXI!N56</f>
        <v>0</v>
      </c>
      <c r="AS56">
        <f>HPX!H56</f>
        <v>0</v>
      </c>
      <c r="AT56">
        <f>HPX!N56</f>
        <v>0</v>
      </c>
      <c r="AU56">
        <f>RTM_HPX!H56</f>
        <v>0</v>
      </c>
      <c r="AV56">
        <f>RTM_HPX!N56</f>
        <v>0</v>
      </c>
    </row>
    <row r="57" spans="1:48">
      <c r="A57" t="s">
        <v>99</v>
      </c>
      <c r="D57">
        <f>TWEPL!P57</f>
        <v>11.205991999999998</v>
      </c>
      <c r="E57">
        <f>GT_NG!P57</f>
        <v>12.614380787037035</v>
      </c>
      <c r="F57">
        <f>GT_Spot!P57</f>
        <v>0</v>
      </c>
      <c r="G57">
        <f>PPCL_NG!P57</f>
        <v>82.39</v>
      </c>
      <c r="H57">
        <f>PPCL_Spot!P57</f>
        <v>0</v>
      </c>
      <c r="I57">
        <f>Bawana_NG!P57</f>
        <v>134.60999999999999</v>
      </c>
      <c r="J57">
        <f>Bawana_RLNG!P57</f>
        <v>0</v>
      </c>
      <c r="K57">
        <f>Bawana_Spot!P57</f>
        <v>373.80999999999995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1058.1376670055135</v>
      </c>
      <c r="P57" s="36">
        <v>52.97</v>
      </c>
      <c r="Q57" s="36">
        <v>38.270000000000003</v>
      </c>
      <c r="R57" s="38">
        <v>47.5</v>
      </c>
      <c r="S57" s="38">
        <v>7.94</v>
      </c>
      <c r="T57" s="37">
        <f>SUMPRODUCT(LTA!J57:AN57,LTA!J$101:AN$101,LTA!J$103:AN$103)</f>
        <v>585.41</v>
      </c>
      <c r="U57" s="37">
        <f>SUMPRODUCT(LTA!J57:AN57,LTA!J$102:AN$102,LTA!J$103:AN$103)</f>
        <v>156.79999999999998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982.62</v>
      </c>
      <c r="AB57" s="75">
        <f>-STOA!N57</f>
        <v>0</v>
      </c>
      <c r="AC57">
        <f t="shared" si="0"/>
        <v>32.974033154265491</v>
      </c>
      <c r="AD57">
        <f t="shared" si="1"/>
        <v>3133.3040066382855</v>
      </c>
      <c r="AE57">
        <f>'IDT-1'!B57</f>
        <v>0</v>
      </c>
      <c r="AF57" s="24"/>
      <c r="AG57">
        <f t="shared" si="2"/>
        <v>3133.3040066382855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-378</v>
      </c>
      <c r="AM57" s="34">
        <f>RTM_PXI!H57</f>
        <v>0</v>
      </c>
      <c r="AN57" s="34">
        <f>RTM_PXI!N57</f>
        <v>0</v>
      </c>
      <c r="AO57" s="147">
        <f>GDAM_IEX!H57</f>
        <v>0</v>
      </c>
      <c r="AP57" s="147">
        <f>GDAM_IEX!N57</f>
        <v>0</v>
      </c>
      <c r="AQ57" s="147">
        <f>GDAM_PXI!H57</f>
        <v>0</v>
      </c>
      <c r="AR57" s="147">
        <f>GDAM_PXI!N57</f>
        <v>0</v>
      </c>
      <c r="AS57">
        <f>HPX!H57</f>
        <v>0</v>
      </c>
      <c r="AT57">
        <f>HPX!N57</f>
        <v>0</v>
      </c>
      <c r="AU57">
        <f>RTM_HPX!H57</f>
        <v>0</v>
      </c>
      <c r="AV57">
        <f>RTM_HPX!N57</f>
        <v>0</v>
      </c>
    </row>
    <row r="58" spans="1:48">
      <c r="A58" t="s">
        <v>100</v>
      </c>
      <c r="D58">
        <f>TWEPL!P58</f>
        <v>11.205991999999998</v>
      </c>
      <c r="E58">
        <f>GT_NG!P58</f>
        <v>12.614380787037035</v>
      </c>
      <c r="F58">
        <f>GT_Spot!P58</f>
        <v>0</v>
      </c>
      <c r="G58">
        <f>PPCL_NG!P58</f>
        <v>82.39</v>
      </c>
      <c r="H58">
        <f>PPCL_Spot!P58</f>
        <v>0</v>
      </c>
      <c r="I58">
        <f>Bawana_NG!P58</f>
        <v>134.60999999999999</v>
      </c>
      <c r="J58">
        <f>Bawana_RLNG!P58</f>
        <v>0</v>
      </c>
      <c r="K58">
        <f>Bawana_Spot!P58</f>
        <v>373.80999999999995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1093.5514509689808</v>
      </c>
      <c r="P58" s="36">
        <v>59.24</v>
      </c>
      <c r="Q58" s="36">
        <v>38.276536293766021</v>
      </c>
      <c r="R58" s="38">
        <v>47.5</v>
      </c>
      <c r="S58" s="38">
        <v>7.94</v>
      </c>
      <c r="T58" s="37">
        <f>SUMPRODUCT(LTA!J58:AN58,LTA!J$101:AN$101,LTA!J$103:AN$103)</f>
        <v>586.23</v>
      </c>
      <c r="U58" s="37">
        <f>SUMPRODUCT(LTA!J58:AN58,LTA!J$102:AN$102,LTA!J$103:AN$103)</f>
        <v>158.29999999999998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982.62</v>
      </c>
      <c r="AB58" s="75">
        <f>-STOA!N58</f>
        <v>0</v>
      </c>
      <c r="AC58">
        <f t="shared" si="0"/>
        <v>33.504671841199141</v>
      </c>
      <c r="AD58">
        <f t="shared" si="1"/>
        <v>3157.7836882085849</v>
      </c>
      <c r="AE58">
        <f>'IDT-1'!B58</f>
        <v>0</v>
      </c>
      <c r="AF58" s="24"/>
      <c r="AG58">
        <f t="shared" si="2"/>
        <v>3157.7836882085849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-397</v>
      </c>
      <c r="AM58" s="34">
        <f>RTM_PXI!H58</f>
        <v>0</v>
      </c>
      <c r="AN58" s="34">
        <f>RTM_PXI!N58</f>
        <v>0</v>
      </c>
      <c r="AO58" s="147">
        <f>GDAM_IEX!H58</f>
        <v>0</v>
      </c>
      <c r="AP58" s="147">
        <f>GDAM_IEX!N58</f>
        <v>0</v>
      </c>
      <c r="AQ58" s="147">
        <f>GDAM_PXI!H58</f>
        <v>0</v>
      </c>
      <c r="AR58" s="147">
        <f>GDAM_PXI!N58</f>
        <v>0</v>
      </c>
      <c r="AS58">
        <f>HPX!H58</f>
        <v>0</v>
      </c>
      <c r="AT58">
        <f>HPX!N58</f>
        <v>0</v>
      </c>
      <c r="AU58">
        <f>RTM_HPX!H58</f>
        <v>0</v>
      </c>
      <c r="AV58">
        <f>RTM_HPX!N58</f>
        <v>0</v>
      </c>
    </row>
    <row r="59" spans="1:48">
      <c r="A59" t="s">
        <v>101</v>
      </c>
      <c r="D59">
        <f>TWEPL!P59</f>
        <v>11.205991999999998</v>
      </c>
      <c r="E59">
        <f>GT_NG!P59</f>
        <v>12.614380787037035</v>
      </c>
      <c r="F59">
        <f>GT_Spot!P59</f>
        <v>0</v>
      </c>
      <c r="G59">
        <f>PPCL_NG!P59</f>
        <v>82.39</v>
      </c>
      <c r="H59">
        <f>PPCL_Spot!P59</f>
        <v>0</v>
      </c>
      <c r="I59">
        <f>Bawana_NG!P59</f>
        <v>134.60999999999999</v>
      </c>
      <c r="J59">
        <f>Bawana_RLNG!P59</f>
        <v>0</v>
      </c>
      <c r="K59">
        <f>Bawana_Spot!P59</f>
        <v>373.80999999999995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1226.0385768780491</v>
      </c>
      <c r="P59" s="36">
        <v>59.24</v>
      </c>
      <c r="Q59" s="36">
        <v>38.275539151830941</v>
      </c>
      <c r="R59" s="38">
        <v>47.5</v>
      </c>
      <c r="S59" s="38">
        <v>7.94</v>
      </c>
      <c r="T59" s="37">
        <f>SUMPRODUCT(LTA!J59:AN59,LTA!J$101:AN$101,LTA!J$103:AN$103)</f>
        <v>601.82999999999993</v>
      </c>
      <c r="U59" s="37">
        <f>SUMPRODUCT(LTA!J59:AN59,LTA!J$102:AN$102,LTA!J$103:AN$103)</f>
        <v>160.78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790.01999999999987</v>
      </c>
      <c r="AB59" s="75">
        <f>-STOA!N59</f>
        <v>0</v>
      </c>
      <c r="AC59">
        <f t="shared" si="0"/>
        <v>32.270586919454601</v>
      </c>
      <c r="AD59">
        <f t="shared" si="1"/>
        <v>3220.9839018974626</v>
      </c>
      <c r="AE59">
        <f>'IDT-1'!B59</f>
        <v>0</v>
      </c>
      <c r="AF59" s="24"/>
      <c r="AG59">
        <f t="shared" si="2"/>
        <v>3220.9839018974626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-293</v>
      </c>
      <c r="AM59" s="34">
        <f>RTM_PXI!H59</f>
        <v>0</v>
      </c>
      <c r="AN59" s="34">
        <f>RTM_PXI!N59</f>
        <v>0</v>
      </c>
      <c r="AO59" s="147">
        <f>GDAM_IEX!H59</f>
        <v>0</v>
      </c>
      <c r="AP59" s="147">
        <f>GDAM_IEX!N59</f>
        <v>0</v>
      </c>
      <c r="AQ59" s="147">
        <f>GDAM_PXI!H59</f>
        <v>0</v>
      </c>
      <c r="AR59" s="147">
        <f>GDAM_PXI!N59</f>
        <v>0</v>
      </c>
      <c r="AS59">
        <f>HPX!H59</f>
        <v>0</v>
      </c>
      <c r="AT59">
        <f>HPX!N59</f>
        <v>0</v>
      </c>
      <c r="AU59">
        <f>RTM_HPX!H59</f>
        <v>0</v>
      </c>
      <c r="AV59">
        <f>RTM_HPX!N59</f>
        <v>0</v>
      </c>
    </row>
    <row r="60" spans="1:48">
      <c r="A60" t="s">
        <v>102</v>
      </c>
      <c r="D60">
        <f>TWEPL!P60</f>
        <v>11.205991999999998</v>
      </c>
      <c r="E60">
        <f>GT_NG!P60</f>
        <v>12.614380787037035</v>
      </c>
      <c r="F60">
        <f>GT_Spot!P60</f>
        <v>0</v>
      </c>
      <c r="G60">
        <f>PPCL_NG!P60</f>
        <v>82.39</v>
      </c>
      <c r="H60">
        <f>PPCL_Spot!P60</f>
        <v>0</v>
      </c>
      <c r="I60">
        <f>Bawana_NG!P60</f>
        <v>134.60999999999999</v>
      </c>
      <c r="J60">
        <f>Bawana_RLNG!P60</f>
        <v>0</v>
      </c>
      <c r="K60">
        <f>Bawana_Spot!P60</f>
        <v>373.80999999999995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1232.1734194659307</v>
      </c>
      <c r="P60" s="36">
        <v>59.24</v>
      </c>
      <c r="Q60" s="36">
        <v>38.275539151830941</v>
      </c>
      <c r="R60" s="38">
        <v>47.5</v>
      </c>
      <c r="S60" s="38">
        <v>7.94</v>
      </c>
      <c r="T60" s="37">
        <f>SUMPRODUCT(LTA!J60:AN60,LTA!J$101:AN$101,LTA!J$103:AN$103)</f>
        <v>598.32000000000005</v>
      </c>
      <c r="U60" s="37">
        <f>SUMPRODUCT(LTA!J60:AN60,LTA!J$102:AN$102,LTA!J$103:AN$103)</f>
        <v>162.28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790.01999999999987</v>
      </c>
      <c r="AB60" s="75">
        <f>-STOA!N60</f>
        <v>0</v>
      </c>
      <c r="AC60">
        <f t="shared" si="0"/>
        <v>32.110398969520354</v>
      </c>
      <c r="AD60">
        <f t="shared" si="1"/>
        <v>3248.2689324352787</v>
      </c>
      <c r="AE60">
        <f>'IDT-1'!B60</f>
        <v>21</v>
      </c>
      <c r="AF60" s="24"/>
      <c r="AG60">
        <f t="shared" si="2"/>
        <v>3269.2689324352787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-270</v>
      </c>
      <c r="AM60" s="34">
        <f>RTM_PXI!H60</f>
        <v>0</v>
      </c>
      <c r="AN60" s="34">
        <f>RTM_PXI!N60</f>
        <v>0</v>
      </c>
      <c r="AO60" s="147">
        <f>GDAM_IEX!H60</f>
        <v>0</v>
      </c>
      <c r="AP60" s="147">
        <f>GDAM_IEX!N60</f>
        <v>0</v>
      </c>
      <c r="AQ60" s="147">
        <f>GDAM_PXI!H60</f>
        <v>0</v>
      </c>
      <c r="AR60" s="147">
        <f>GDAM_PXI!N60</f>
        <v>0</v>
      </c>
      <c r="AS60">
        <f>HPX!H60</f>
        <v>0</v>
      </c>
      <c r="AT60">
        <f>HPX!N60</f>
        <v>0</v>
      </c>
      <c r="AU60">
        <f>RTM_HPX!H60</f>
        <v>0</v>
      </c>
      <c r="AV60">
        <f>RTM_HPX!N60</f>
        <v>0</v>
      </c>
    </row>
    <row r="61" spans="1:48">
      <c r="A61" t="s">
        <v>103</v>
      </c>
      <c r="D61">
        <f>TWEPL!P61</f>
        <v>11.205991999999998</v>
      </c>
      <c r="E61">
        <f>GT_NG!P61</f>
        <v>11.45073664825046</v>
      </c>
      <c r="F61">
        <f>GT_Spot!P61</f>
        <v>0</v>
      </c>
      <c r="G61">
        <f>PPCL_NG!P61</f>
        <v>82.39</v>
      </c>
      <c r="H61">
        <f>PPCL_Spot!P61</f>
        <v>0</v>
      </c>
      <c r="I61">
        <f>Bawana_NG!P61</f>
        <v>134.60999999999999</v>
      </c>
      <c r="J61">
        <f>Bawana_RLNG!P61</f>
        <v>0</v>
      </c>
      <c r="K61">
        <f>Bawana_Spot!P61</f>
        <v>373.80999999999995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1233.7137262618714</v>
      </c>
      <c r="P61" s="36">
        <v>59.24</v>
      </c>
      <c r="Q61" s="36">
        <v>38.275539151830941</v>
      </c>
      <c r="R61" s="38">
        <v>47.5</v>
      </c>
      <c r="S61" s="38">
        <v>7.94</v>
      </c>
      <c r="T61" s="37">
        <f>SUMPRODUCT(LTA!J61:AN61,LTA!J$101:AN$101,LTA!J$103:AN$103)</f>
        <v>584.17999999999995</v>
      </c>
      <c r="U61" s="37">
        <f>SUMPRODUCT(LTA!J61:AN61,LTA!J$102:AN$102,LTA!J$103:AN$103)</f>
        <v>163.28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790.01999999999987</v>
      </c>
      <c r="AB61" s="75">
        <f>-STOA!N61</f>
        <v>0</v>
      </c>
      <c r="AC61">
        <f t="shared" si="0"/>
        <v>32.02860040901512</v>
      </c>
      <c r="AD61">
        <f t="shared" si="1"/>
        <v>3232.5873936529379</v>
      </c>
      <c r="AE61">
        <f>'IDT-1'!B61</f>
        <v>63</v>
      </c>
      <c r="AF61" s="24"/>
      <c r="AG61">
        <f t="shared" si="2"/>
        <v>3295.5873936529379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-273</v>
      </c>
      <c r="AM61" s="34">
        <f>RTM_PXI!H61</f>
        <v>0</v>
      </c>
      <c r="AN61" s="34">
        <f>RTM_PXI!N61</f>
        <v>0</v>
      </c>
      <c r="AO61" s="147">
        <f>GDAM_IEX!H61</f>
        <v>0</v>
      </c>
      <c r="AP61" s="147">
        <f>GDAM_IEX!N61</f>
        <v>0</v>
      </c>
      <c r="AQ61" s="147">
        <f>GDAM_PXI!H61</f>
        <v>0</v>
      </c>
      <c r="AR61" s="147">
        <f>GDAM_PXI!N61</f>
        <v>0</v>
      </c>
      <c r="AS61">
        <f>HPX!H61</f>
        <v>0</v>
      </c>
      <c r="AT61">
        <f>HPX!N61</f>
        <v>0</v>
      </c>
      <c r="AU61">
        <f>RTM_HPX!H61</f>
        <v>0</v>
      </c>
      <c r="AV61">
        <f>RTM_HPX!N61</f>
        <v>0</v>
      </c>
    </row>
    <row r="62" spans="1:48">
      <c r="A62" t="s">
        <v>104</v>
      </c>
      <c r="D62">
        <f>TWEPL!P62</f>
        <v>11.205991999999998</v>
      </c>
      <c r="E62">
        <f>GT_NG!P62</f>
        <v>11.45073664825046</v>
      </c>
      <c r="F62">
        <f>GT_Spot!P62</f>
        <v>0</v>
      </c>
      <c r="G62">
        <f>PPCL_NG!P62</f>
        <v>82.39</v>
      </c>
      <c r="H62">
        <f>PPCL_Spot!P62</f>
        <v>0</v>
      </c>
      <c r="I62">
        <f>Bawana_NG!P62</f>
        <v>134.60999999999999</v>
      </c>
      <c r="J62">
        <f>Bawana_RLNG!P62</f>
        <v>0</v>
      </c>
      <c r="K62">
        <f>Bawana_Spot!P62</f>
        <v>373.80999999999995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1235.5213265033356</v>
      </c>
      <c r="P62" s="36">
        <v>59.24</v>
      </c>
      <c r="Q62" s="36">
        <v>38.275539151830941</v>
      </c>
      <c r="R62" s="38">
        <v>47.5</v>
      </c>
      <c r="S62" s="38">
        <v>7.67</v>
      </c>
      <c r="T62" s="37">
        <f>SUMPRODUCT(LTA!J62:AN62,LTA!J$101:AN$101,LTA!J$103:AN$103)</f>
        <v>575.76</v>
      </c>
      <c r="U62" s="37">
        <f>SUMPRODUCT(LTA!J62:AN62,LTA!J$102:AN$102,LTA!J$103:AN$103)</f>
        <v>164.28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790.01999999999987</v>
      </c>
      <c r="AB62" s="75">
        <f>-STOA!N62</f>
        <v>0</v>
      </c>
      <c r="AC62">
        <f t="shared" si="0"/>
        <v>31.801293938820749</v>
      </c>
      <c r="AD62">
        <f t="shared" si="1"/>
        <v>3247.9323003645964</v>
      </c>
      <c r="AE62">
        <f>'IDT-1'!B62</f>
        <v>81</v>
      </c>
      <c r="AF62" s="24"/>
      <c r="AG62">
        <f t="shared" si="2"/>
        <v>3328.9323003645964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-252</v>
      </c>
      <c r="AM62" s="34">
        <f>RTM_PXI!H62</f>
        <v>0</v>
      </c>
      <c r="AN62" s="34">
        <f>RTM_PXI!N62</f>
        <v>0</v>
      </c>
      <c r="AO62" s="147">
        <f>GDAM_IEX!H62</f>
        <v>0</v>
      </c>
      <c r="AP62" s="147">
        <f>GDAM_IEX!N62</f>
        <v>0</v>
      </c>
      <c r="AQ62" s="147">
        <f>GDAM_PXI!H62</f>
        <v>0</v>
      </c>
      <c r="AR62" s="147">
        <f>GDAM_PXI!N62</f>
        <v>0</v>
      </c>
      <c r="AS62">
        <f>HPX!H62</f>
        <v>0</v>
      </c>
      <c r="AT62">
        <f>HPX!N62</f>
        <v>0</v>
      </c>
      <c r="AU62">
        <f>RTM_HPX!H62</f>
        <v>0</v>
      </c>
      <c r="AV62">
        <f>RTM_HPX!N62</f>
        <v>0</v>
      </c>
    </row>
    <row r="63" spans="1:48">
      <c r="A63" t="s">
        <v>105</v>
      </c>
      <c r="D63">
        <f>TWEPL!P63</f>
        <v>11.205991999999998</v>
      </c>
      <c r="E63">
        <f>GT_NG!P63</f>
        <v>11.45073664825046</v>
      </c>
      <c r="F63">
        <f>GT_Spot!P63</f>
        <v>0</v>
      </c>
      <c r="G63">
        <f>PPCL_NG!P63</f>
        <v>82.39</v>
      </c>
      <c r="H63">
        <f>PPCL_Spot!P63</f>
        <v>0</v>
      </c>
      <c r="I63">
        <f>Bawana_NG!P63</f>
        <v>134.60999999999999</v>
      </c>
      <c r="J63">
        <f>Bawana_RLNG!P63</f>
        <v>0</v>
      </c>
      <c r="K63">
        <f>Bawana_Spot!P63</f>
        <v>373.80999999999995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1240.2502602443872</v>
      </c>
      <c r="P63" s="36">
        <v>59.239999999999988</v>
      </c>
      <c r="Q63" s="36">
        <v>38.280000000000008</v>
      </c>
      <c r="R63" s="38">
        <v>47.5</v>
      </c>
      <c r="S63" s="38">
        <v>7.67</v>
      </c>
      <c r="T63" s="37">
        <f>SUMPRODUCT(LTA!J63:AN63,LTA!J$101:AN$101,LTA!J$103:AN$103)</f>
        <v>556.44000000000005</v>
      </c>
      <c r="U63" s="37">
        <f>SUMPRODUCT(LTA!J63:AN63,LTA!J$102:AN$102,LTA!J$103:AN$103)</f>
        <v>165.28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790.01999999999987</v>
      </c>
      <c r="AB63" s="75">
        <f>-STOA!N63</f>
        <v>0</v>
      </c>
      <c r="AC63">
        <f t="shared" si="0"/>
        <v>31.898945396492426</v>
      </c>
      <c r="AD63">
        <f t="shared" si="1"/>
        <v>3209.2480434961453</v>
      </c>
      <c r="AE63">
        <f>'IDT-1'!B63</f>
        <v>101</v>
      </c>
      <c r="AF63" s="24"/>
      <c r="AG63">
        <f t="shared" si="2"/>
        <v>3310.2480434961453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-277</v>
      </c>
      <c r="AM63" s="34">
        <f>RTM_PXI!H63</f>
        <v>0</v>
      </c>
      <c r="AN63" s="34">
        <f>RTM_PXI!N63</f>
        <v>0</v>
      </c>
      <c r="AO63" s="147">
        <f>GDAM_IEX!H63</f>
        <v>0</v>
      </c>
      <c r="AP63" s="147">
        <f>GDAM_IEX!N63</f>
        <v>0</v>
      </c>
      <c r="AQ63" s="147">
        <f>GDAM_PXI!H63</f>
        <v>0</v>
      </c>
      <c r="AR63" s="147">
        <f>GDAM_PXI!N63</f>
        <v>0</v>
      </c>
      <c r="AS63">
        <f>HPX!H63</f>
        <v>0</v>
      </c>
      <c r="AT63">
        <f>HPX!N63</f>
        <v>0</v>
      </c>
      <c r="AU63">
        <f>RTM_HPX!H63</f>
        <v>0</v>
      </c>
      <c r="AV63">
        <f>RTM_HPX!N63</f>
        <v>0</v>
      </c>
    </row>
    <row r="64" spans="1:48">
      <c r="A64" t="s">
        <v>106</v>
      </c>
      <c r="D64">
        <f>TWEPL!P64</f>
        <v>11.205991999999998</v>
      </c>
      <c r="E64">
        <f>GT_NG!P64</f>
        <v>11.45073664825046</v>
      </c>
      <c r="F64">
        <f>GT_Spot!P64</f>
        <v>0</v>
      </c>
      <c r="G64">
        <f>PPCL_NG!P64</f>
        <v>82.39</v>
      </c>
      <c r="H64">
        <f>PPCL_Spot!P64</f>
        <v>0</v>
      </c>
      <c r="I64">
        <f>Bawana_NG!P64</f>
        <v>134.60999999999999</v>
      </c>
      <c r="J64">
        <f>Bawana_RLNG!P64</f>
        <v>0</v>
      </c>
      <c r="K64">
        <f>Bawana_Spot!P64</f>
        <v>373.80999999999995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1241.0067426636472</v>
      </c>
      <c r="P64" s="36">
        <v>59.239999999999988</v>
      </c>
      <c r="Q64" s="36">
        <v>38.280000000000008</v>
      </c>
      <c r="R64" s="38">
        <v>47.5</v>
      </c>
      <c r="S64" s="38">
        <v>7.67</v>
      </c>
      <c r="T64" s="37">
        <f>SUMPRODUCT(LTA!J64:AN64,LTA!J$101:AN$101,LTA!J$103:AN$103)</f>
        <v>525.88</v>
      </c>
      <c r="U64" s="37">
        <f>SUMPRODUCT(LTA!J64:AN64,LTA!J$102:AN$102,LTA!J$103:AN$103)</f>
        <v>164.78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67.62</v>
      </c>
      <c r="Z64" s="34">
        <f>IEX!N64</f>
        <v>0</v>
      </c>
      <c r="AA64" s="75">
        <f>STOA!H64</f>
        <v>790.01999999999987</v>
      </c>
      <c r="AB64" s="75">
        <f>-STOA!N64</f>
        <v>0</v>
      </c>
      <c r="AC64">
        <f t="shared" si="0"/>
        <v>32.153105744739982</v>
      </c>
      <c r="AD64">
        <f t="shared" si="1"/>
        <v>3253.3103655671575</v>
      </c>
      <c r="AE64">
        <f>'IDT-1'!B64</f>
        <v>86</v>
      </c>
      <c r="AF64" s="24"/>
      <c r="AG64">
        <f t="shared" si="2"/>
        <v>3339.3103655671575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-270</v>
      </c>
      <c r="AM64" s="34">
        <f>RTM_PXI!H64</f>
        <v>0</v>
      </c>
      <c r="AN64" s="34">
        <f>RTM_PXI!N64</f>
        <v>0</v>
      </c>
      <c r="AO64" s="147">
        <f>GDAM_IEX!H64</f>
        <v>0</v>
      </c>
      <c r="AP64" s="147">
        <f>GDAM_IEX!N64</f>
        <v>0</v>
      </c>
      <c r="AQ64" s="147">
        <f>GDAM_PXI!H64</f>
        <v>0</v>
      </c>
      <c r="AR64" s="147">
        <f>GDAM_PXI!N64</f>
        <v>0</v>
      </c>
      <c r="AS64">
        <f>HPX!H64</f>
        <v>0</v>
      </c>
      <c r="AT64">
        <f>HPX!N64</f>
        <v>0</v>
      </c>
      <c r="AU64">
        <f>RTM_HPX!H64</f>
        <v>0</v>
      </c>
      <c r="AV64">
        <f>RTM_HPX!N64</f>
        <v>0</v>
      </c>
    </row>
    <row r="65" spans="1:48">
      <c r="A65" t="s">
        <v>107</v>
      </c>
      <c r="D65">
        <f>TWEPL!P65</f>
        <v>11.205991999999998</v>
      </c>
      <c r="E65">
        <f>GT_NG!P65</f>
        <v>11.45073664825046</v>
      </c>
      <c r="F65">
        <f>GT_Spot!P65</f>
        <v>0</v>
      </c>
      <c r="G65">
        <f>PPCL_NG!P65</f>
        <v>82.39</v>
      </c>
      <c r="H65">
        <f>PPCL_Spot!P65</f>
        <v>0</v>
      </c>
      <c r="I65">
        <f>Bawana_NG!P65</f>
        <v>134.60999999999999</v>
      </c>
      <c r="J65">
        <f>Bawana_RLNG!P65</f>
        <v>0</v>
      </c>
      <c r="K65">
        <f>Bawana_Spot!P65</f>
        <v>373.80999999999995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994.62214810995897</v>
      </c>
      <c r="P65" s="36">
        <v>59.239999999999988</v>
      </c>
      <c r="Q65" s="36">
        <v>38.280000000000008</v>
      </c>
      <c r="R65" s="38">
        <v>47.5</v>
      </c>
      <c r="S65" s="38">
        <v>7.67</v>
      </c>
      <c r="T65" s="37">
        <f>SUMPRODUCT(LTA!J65:AN65,LTA!J$101:AN$101,LTA!J$103:AN$103)</f>
        <v>496.28999999999996</v>
      </c>
      <c r="U65" s="37">
        <f>SUMPRODUCT(LTA!J65:AN65,LTA!J$102:AN$102,LTA!J$103:AN$103)</f>
        <v>164.26999999999998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182.57</v>
      </c>
      <c r="Z65" s="34">
        <f>IEX!N65</f>
        <v>0</v>
      </c>
      <c r="AA65" s="75">
        <f>STOA!H65</f>
        <v>790.01999999999987</v>
      </c>
      <c r="AB65" s="75">
        <f>-STOA!N65</f>
        <v>0</v>
      </c>
      <c r="AC65">
        <f t="shared" si="0"/>
        <v>30.787743992764117</v>
      </c>
      <c r="AD65">
        <f t="shared" si="1"/>
        <v>3094.1411327654455</v>
      </c>
      <c r="AE65">
        <f>'IDT-1'!B65</f>
        <v>0</v>
      </c>
      <c r="AF65" s="24"/>
      <c r="AG65">
        <f t="shared" si="2"/>
        <v>3094.1411327654455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-269</v>
      </c>
      <c r="AM65" s="34">
        <f>RTM_PXI!H65</f>
        <v>0</v>
      </c>
      <c r="AN65" s="34">
        <f>RTM_PXI!N65</f>
        <v>0</v>
      </c>
      <c r="AO65" s="147">
        <f>GDAM_IEX!H65</f>
        <v>0</v>
      </c>
      <c r="AP65" s="147">
        <f>GDAM_IEX!N65</f>
        <v>0</v>
      </c>
      <c r="AQ65" s="147">
        <f>GDAM_PXI!H65</f>
        <v>0</v>
      </c>
      <c r="AR65" s="147">
        <f>GDAM_PXI!N65</f>
        <v>0</v>
      </c>
      <c r="AS65">
        <f>HPX!H65</f>
        <v>0</v>
      </c>
      <c r="AT65">
        <f>HPX!N65</f>
        <v>0</v>
      </c>
      <c r="AU65">
        <f>RTM_HPX!H65</f>
        <v>0</v>
      </c>
      <c r="AV65">
        <f>RTM_HPX!N65</f>
        <v>0</v>
      </c>
    </row>
    <row r="66" spans="1:48">
      <c r="A66" t="s">
        <v>108</v>
      </c>
      <c r="D66">
        <f>TWEPL!P66</f>
        <v>11.205991999999998</v>
      </c>
      <c r="E66">
        <f>GT_NG!P66</f>
        <v>11.45073664825046</v>
      </c>
      <c r="F66">
        <f>GT_Spot!P66</f>
        <v>0</v>
      </c>
      <c r="G66">
        <f>PPCL_NG!P66</f>
        <v>82.39</v>
      </c>
      <c r="H66">
        <f>PPCL_Spot!P66</f>
        <v>0</v>
      </c>
      <c r="I66">
        <f>Bawana_NG!P66</f>
        <v>134.60999999999999</v>
      </c>
      <c r="J66">
        <f>Bawana_RLNG!P66</f>
        <v>0</v>
      </c>
      <c r="K66">
        <f>Bawana_Spot!P66</f>
        <v>373.80999999999995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996.91816833694133</v>
      </c>
      <c r="P66" s="36">
        <v>59.239999999999988</v>
      </c>
      <c r="Q66" s="36">
        <v>38.280000000000008</v>
      </c>
      <c r="R66" s="38">
        <v>47.5</v>
      </c>
      <c r="S66" s="38">
        <v>7.67</v>
      </c>
      <c r="T66" s="37">
        <f>SUMPRODUCT(LTA!J66:AN66,LTA!J$101:AN$101,LTA!J$103:AN$103)</f>
        <v>466.90000000000003</v>
      </c>
      <c r="U66" s="37">
        <f>SUMPRODUCT(LTA!J66:AN66,LTA!J$102:AN$102,LTA!J$103:AN$103)</f>
        <v>165.26999999999998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113.02</v>
      </c>
      <c r="Z66" s="34">
        <f>IEX!N66</f>
        <v>0</v>
      </c>
      <c r="AA66" s="75">
        <f>STOA!H66</f>
        <v>790.01999999999987</v>
      </c>
      <c r="AB66" s="75">
        <f>-STOA!N66</f>
        <v>0</v>
      </c>
      <c r="AC66">
        <f t="shared" si="0"/>
        <v>29.560776676426311</v>
      </c>
      <c r="AD66">
        <f t="shared" si="1"/>
        <v>3049.7241203087651</v>
      </c>
      <c r="AE66">
        <f>'IDT-1'!B66</f>
        <v>52</v>
      </c>
      <c r="AF66" s="24"/>
      <c r="AG66">
        <f t="shared" si="2"/>
        <v>3101.7241203087651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-219</v>
      </c>
      <c r="AM66" s="34">
        <f>RTM_PXI!H66</f>
        <v>0</v>
      </c>
      <c r="AN66" s="34">
        <f>RTM_PXI!N66</f>
        <v>0</v>
      </c>
      <c r="AO66" s="147">
        <f>GDAM_IEX!H66</f>
        <v>0</v>
      </c>
      <c r="AP66" s="147">
        <f>GDAM_IEX!N66</f>
        <v>0</v>
      </c>
      <c r="AQ66" s="147">
        <f>GDAM_PXI!H66</f>
        <v>0</v>
      </c>
      <c r="AR66" s="147">
        <f>GDAM_PXI!N66</f>
        <v>0</v>
      </c>
      <c r="AS66">
        <f>HPX!H66</f>
        <v>0</v>
      </c>
      <c r="AT66">
        <f>HPX!N66</f>
        <v>0</v>
      </c>
      <c r="AU66">
        <f>RTM_HPX!H66</f>
        <v>0</v>
      </c>
      <c r="AV66">
        <f>RTM_HPX!N66</f>
        <v>0</v>
      </c>
    </row>
    <row r="67" spans="1:48">
      <c r="A67" t="s">
        <v>109</v>
      </c>
      <c r="D67">
        <f>TWEPL!P67</f>
        <v>11.205991999999998</v>
      </c>
      <c r="E67">
        <f>GT_NG!P67</f>
        <v>11.45073664825046</v>
      </c>
      <c r="F67">
        <f>GT_Spot!P67</f>
        <v>0</v>
      </c>
      <c r="G67">
        <f>PPCL_NG!P67</f>
        <v>82.39</v>
      </c>
      <c r="H67">
        <f>PPCL_Spot!P67</f>
        <v>0</v>
      </c>
      <c r="I67">
        <f>Bawana_NG!P67</f>
        <v>134.60999999999999</v>
      </c>
      <c r="J67">
        <f>Bawana_RLNG!P67</f>
        <v>0</v>
      </c>
      <c r="K67">
        <f>Bawana_Spot!P67</f>
        <v>373.80999999999995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1009.2184900829072</v>
      </c>
      <c r="P67" s="36">
        <v>59.239999999999988</v>
      </c>
      <c r="Q67" s="36">
        <v>38.280000000000008</v>
      </c>
      <c r="R67" s="38">
        <v>47.5</v>
      </c>
      <c r="S67" s="38">
        <v>7.67</v>
      </c>
      <c r="T67" s="37">
        <f>SUMPRODUCT(LTA!J67:AN67,LTA!J$101:AN$101,LTA!J$103:AN$103)</f>
        <v>453.12999999999994</v>
      </c>
      <c r="U67" s="37">
        <f>SUMPRODUCT(LTA!J67:AN67,LTA!J$102:AN$102,LTA!J$103:AN$103)</f>
        <v>171.78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161.32</v>
      </c>
      <c r="Z67" s="34">
        <f>IEX!N67</f>
        <v>0</v>
      </c>
      <c r="AA67" s="75">
        <f>STOA!H67</f>
        <v>788.90999999999974</v>
      </c>
      <c r="AB67" s="75">
        <f>-STOA!N67</f>
        <v>0</v>
      </c>
      <c r="AC67">
        <f t="shared" si="0"/>
        <v>31.990233444441358</v>
      </c>
      <c r="AD67">
        <f t="shared" si="1"/>
        <v>2864.5249852867164</v>
      </c>
      <c r="AE67">
        <f>'IDT-1'!B67</f>
        <v>52</v>
      </c>
      <c r="AF67" s="24"/>
      <c r="AG67">
        <f t="shared" si="2"/>
        <v>2916.5249852867164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-454</v>
      </c>
      <c r="AM67" s="34">
        <f>RTM_PXI!H67</f>
        <v>0</v>
      </c>
      <c r="AN67" s="34">
        <f>RTM_PXI!N67</f>
        <v>0</v>
      </c>
      <c r="AO67" s="147">
        <f>GDAM_IEX!H67</f>
        <v>0</v>
      </c>
      <c r="AP67" s="147">
        <f>GDAM_IEX!N67</f>
        <v>0</v>
      </c>
      <c r="AQ67" s="147">
        <f>GDAM_PXI!H67</f>
        <v>0</v>
      </c>
      <c r="AR67" s="147">
        <f>GDAM_PXI!N67</f>
        <v>0</v>
      </c>
      <c r="AS67">
        <f>HPX!H67</f>
        <v>0</v>
      </c>
      <c r="AT67">
        <f>HPX!N67</f>
        <v>0</v>
      </c>
      <c r="AU67">
        <f>RTM_HPX!H67</f>
        <v>0</v>
      </c>
      <c r="AV67">
        <f>RTM_HPX!N67</f>
        <v>0</v>
      </c>
    </row>
    <row r="68" spans="1:48">
      <c r="A68" t="s">
        <v>110</v>
      </c>
      <c r="D68">
        <f>TWEPL!P68</f>
        <v>11.205991999999998</v>
      </c>
      <c r="E68">
        <f>GT_NG!P68</f>
        <v>11.45073664825046</v>
      </c>
      <c r="F68">
        <f>GT_Spot!P68</f>
        <v>0</v>
      </c>
      <c r="G68">
        <f>PPCL_NG!P68</f>
        <v>82.39</v>
      </c>
      <c r="H68">
        <f>PPCL_Spot!P68</f>
        <v>0</v>
      </c>
      <c r="I68">
        <f>Bawana_NG!P68</f>
        <v>134.60999999999999</v>
      </c>
      <c r="J68">
        <f>Bawana_RLNG!P68</f>
        <v>0</v>
      </c>
      <c r="K68">
        <f>Bawana_Spot!P68</f>
        <v>373.80999999999995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1020.3183036499963</v>
      </c>
      <c r="P68" s="36">
        <v>59.239999999999988</v>
      </c>
      <c r="Q68" s="36">
        <v>38.280000000000008</v>
      </c>
      <c r="R68" s="38">
        <v>47.5</v>
      </c>
      <c r="S68" s="38">
        <v>7.67</v>
      </c>
      <c r="T68" s="37">
        <f>SUMPRODUCT(LTA!J68:AN68,LTA!J$101:AN$101,LTA!J$103:AN$103)</f>
        <v>412.84000000000003</v>
      </c>
      <c r="U68" s="37">
        <f>SUMPRODUCT(LTA!J68:AN68,LTA!J$102:AN$102,LTA!J$103:AN$103)</f>
        <v>174.79999999999998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197.06</v>
      </c>
      <c r="Z68" s="34">
        <f>IEX!N68</f>
        <v>0</v>
      </c>
      <c r="AA68" s="75">
        <f>STOA!H68</f>
        <v>788.90999999999974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32.333225767876471</v>
      </c>
      <c r="AD68">
        <f t="shared" ref="AD68:AD98" si="4">SUM(B68:AB68,AI68:AV68)-AC68</f>
        <v>2842.7518065303702</v>
      </c>
      <c r="AE68">
        <f>'IDT-1'!B68</f>
        <v>57</v>
      </c>
      <c r="AF68" s="24"/>
      <c r="AG68">
        <f t="shared" ref="AG68:AG98" si="5">SUM(AD68:AF68)</f>
        <v>2899.7518065303702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-485</v>
      </c>
      <c r="AM68" s="34">
        <f>RTM_PXI!H68</f>
        <v>0</v>
      </c>
      <c r="AN68" s="34">
        <f>RTM_PXI!N68</f>
        <v>0</v>
      </c>
      <c r="AO68" s="147">
        <f>GDAM_IEX!H68</f>
        <v>0</v>
      </c>
      <c r="AP68" s="147">
        <f>GDAM_IEX!N68</f>
        <v>0</v>
      </c>
      <c r="AQ68" s="147">
        <f>GDAM_PXI!H68</f>
        <v>0</v>
      </c>
      <c r="AR68" s="147">
        <f>GDAM_PXI!N68</f>
        <v>0</v>
      </c>
      <c r="AS68">
        <f>HPX!H68</f>
        <v>0</v>
      </c>
      <c r="AT68">
        <f>HPX!N68</f>
        <v>0</v>
      </c>
      <c r="AU68">
        <f>RTM_HPX!H68</f>
        <v>0</v>
      </c>
      <c r="AV68">
        <f>RTM_HPX!N68</f>
        <v>0</v>
      </c>
    </row>
    <row r="69" spans="1:48">
      <c r="A69" t="s">
        <v>111</v>
      </c>
      <c r="D69">
        <f>TWEPL!P69</f>
        <v>11.205991999999998</v>
      </c>
      <c r="E69">
        <f>GT_NG!P69</f>
        <v>11.45073664825046</v>
      </c>
      <c r="F69">
        <f>GT_Spot!P69</f>
        <v>0</v>
      </c>
      <c r="G69">
        <f>PPCL_NG!P69</f>
        <v>82.39</v>
      </c>
      <c r="H69">
        <f>PPCL_Spot!P69</f>
        <v>0</v>
      </c>
      <c r="I69">
        <f>Bawana_NG!P69</f>
        <v>134.60999999999999</v>
      </c>
      <c r="J69">
        <f>Bawana_RLNG!P69</f>
        <v>0</v>
      </c>
      <c r="K69">
        <f>Bawana_Spot!P69</f>
        <v>373.80999999999995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993.62444525090996</v>
      </c>
      <c r="P69" s="36">
        <v>59.239999999999988</v>
      </c>
      <c r="Q69" s="36">
        <v>14.49</v>
      </c>
      <c r="R69" s="38">
        <v>47.5</v>
      </c>
      <c r="S69" s="38">
        <v>7.67</v>
      </c>
      <c r="T69" s="37">
        <f>SUMPRODUCT(LTA!J69:AN69,LTA!J$101:AN$101,LTA!J$103:AN$103)</f>
        <v>382.25</v>
      </c>
      <c r="U69" s="37">
        <f>SUMPRODUCT(LTA!J69:AN69,LTA!J$102:AN$102,LTA!J$103:AN$103)</f>
        <v>178.81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147.80000000000001</v>
      </c>
      <c r="Z69" s="34">
        <f>IEX!N69</f>
        <v>0</v>
      </c>
      <c r="AA69" s="75">
        <f>STOA!H69</f>
        <v>788.90999999999974</v>
      </c>
      <c r="AB69" s="75">
        <f>-STOA!N69</f>
        <v>0</v>
      </c>
      <c r="AC69">
        <f t="shared" si="3"/>
        <v>32.627490593306398</v>
      </c>
      <c r="AD69">
        <f t="shared" si="4"/>
        <v>2556.133683305854</v>
      </c>
      <c r="AE69">
        <f>'IDT-1'!B69</f>
        <v>90</v>
      </c>
      <c r="AF69" s="24"/>
      <c r="AG69">
        <f t="shared" si="5"/>
        <v>2646.133683305854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-645</v>
      </c>
      <c r="AM69" s="34">
        <f>RTM_PXI!H69</f>
        <v>0</v>
      </c>
      <c r="AN69" s="34">
        <f>RTM_PXI!N69</f>
        <v>0</v>
      </c>
      <c r="AO69" s="147">
        <f>GDAM_IEX!H69</f>
        <v>0</v>
      </c>
      <c r="AP69" s="147">
        <f>GDAM_IEX!N69</f>
        <v>0</v>
      </c>
      <c r="AQ69" s="147">
        <f>GDAM_PXI!H69</f>
        <v>0</v>
      </c>
      <c r="AR69" s="147">
        <f>GDAM_PXI!N69</f>
        <v>0</v>
      </c>
      <c r="AS69">
        <f>HPX!H69</f>
        <v>0</v>
      </c>
      <c r="AT69">
        <f>HPX!N69</f>
        <v>0</v>
      </c>
      <c r="AU69">
        <f>RTM_HPX!H69</f>
        <v>0</v>
      </c>
      <c r="AV69">
        <f>RTM_HPX!N69</f>
        <v>0</v>
      </c>
    </row>
    <row r="70" spans="1:48">
      <c r="A70" t="s">
        <v>112</v>
      </c>
      <c r="D70">
        <f>TWEPL!P70</f>
        <v>11.205991999999998</v>
      </c>
      <c r="E70">
        <f>GT_NG!P70</f>
        <v>11.45073664825046</v>
      </c>
      <c r="F70">
        <f>GT_Spot!P70</f>
        <v>0</v>
      </c>
      <c r="G70">
        <f>PPCL_NG!P70</f>
        <v>82.39</v>
      </c>
      <c r="H70">
        <f>PPCL_Spot!P70</f>
        <v>0</v>
      </c>
      <c r="I70">
        <f>Bawana_NG!P70</f>
        <v>134.60999999999999</v>
      </c>
      <c r="J70">
        <f>Bawana_RLNG!P70</f>
        <v>0</v>
      </c>
      <c r="K70">
        <f>Bawana_Spot!P70</f>
        <v>373.80999999999995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993.6228989418787</v>
      </c>
      <c r="P70" s="36">
        <v>59.239999999999988</v>
      </c>
      <c r="Q70" s="36">
        <v>14.49</v>
      </c>
      <c r="R70" s="38">
        <v>47.019999999999996</v>
      </c>
      <c r="S70" s="38">
        <v>7.67</v>
      </c>
      <c r="T70" s="37">
        <f>SUMPRODUCT(LTA!J70:AN70,LTA!J$101:AN$101,LTA!J$103:AN$103)</f>
        <v>343.25</v>
      </c>
      <c r="U70" s="37">
        <f>SUMPRODUCT(LTA!J70:AN70,LTA!J$102:AN$102,LTA!J$103:AN$103)</f>
        <v>180.81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136.21</v>
      </c>
      <c r="Z70" s="34">
        <f>IEX!N70</f>
        <v>0</v>
      </c>
      <c r="AA70" s="75">
        <f>STOA!H70</f>
        <v>788.90999999999974</v>
      </c>
      <c r="AB70" s="75">
        <f>-STOA!N70</f>
        <v>0</v>
      </c>
      <c r="AC70">
        <f t="shared" si="3"/>
        <v>31.842558664415414</v>
      </c>
      <c r="AD70">
        <f t="shared" si="4"/>
        <v>2551.8470689257138</v>
      </c>
      <c r="AE70">
        <f>'IDT-1'!B70</f>
        <v>95</v>
      </c>
      <c r="AF70" s="24"/>
      <c r="AG70">
        <f t="shared" si="5"/>
        <v>2646.8470689257138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-601</v>
      </c>
      <c r="AM70" s="34">
        <f>RTM_PXI!H70</f>
        <v>0</v>
      </c>
      <c r="AN70" s="34">
        <f>RTM_PXI!N70</f>
        <v>0</v>
      </c>
      <c r="AO70" s="147">
        <f>GDAM_IEX!H70</f>
        <v>0</v>
      </c>
      <c r="AP70" s="147">
        <f>GDAM_IEX!N70</f>
        <v>0</v>
      </c>
      <c r="AQ70" s="147">
        <f>GDAM_PXI!H70</f>
        <v>0</v>
      </c>
      <c r="AR70" s="147">
        <f>GDAM_PXI!N70</f>
        <v>0</v>
      </c>
      <c r="AS70">
        <f>HPX!H70</f>
        <v>0</v>
      </c>
      <c r="AT70">
        <f>HPX!N70</f>
        <v>0</v>
      </c>
      <c r="AU70">
        <f>RTM_HPX!H70</f>
        <v>0</v>
      </c>
      <c r="AV70">
        <f>RTM_HPX!N70</f>
        <v>0</v>
      </c>
    </row>
    <row r="71" spans="1:48">
      <c r="A71" t="s">
        <v>113</v>
      </c>
      <c r="D71">
        <f>TWEPL!P71</f>
        <v>11.205991999999998</v>
      </c>
      <c r="E71">
        <f>GT_NG!P71</f>
        <v>11.45073664825046</v>
      </c>
      <c r="F71">
        <f>GT_Spot!P71</f>
        <v>0</v>
      </c>
      <c r="G71">
        <f>PPCL_NG!P71</f>
        <v>82.39</v>
      </c>
      <c r="H71">
        <f>PPCL_Spot!P71</f>
        <v>0</v>
      </c>
      <c r="I71">
        <f>Bawana_NG!P71</f>
        <v>134.60999999999999</v>
      </c>
      <c r="J71">
        <f>Bawana_RLNG!P71</f>
        <v>0</v>
      </c>
      <c r="K71">
        <f>Bawana_Spot!P71</f>
        <v>373.80999999999995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994.1043134512604</v>
      </c>
      <c r="P71" s="36">
        <v>59.239999999999988</v>
      </c>
      <c r="Q71" s="36">
        <v>14.49</v>
      </c>
      <c r="R71" s="38">
        <v>39.400000000000006</v>
      </c>
      <c r="S71" s="38">
        <v>7.67</v>
      </c>
      <c r="T71" s="37">
        <f>SUMPRODUCT(LTA!J71:AN71,LTA!J$101:AN$101,LTA!J$103:AN$103)</f>
        <v>306.63</v>
      </c>
      <c r="U71" s="37">
        <f>SUMPRODUCT(LTA!J71:AN71,LTA!J$102:AN$102,LTA!J$103:AN$103)</f>
        <v>181.1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148.76</v>
      </c>
      <c r="Z71" s="34">
        <f>IEX!N71</f>
        <v>0</v>
      </c>
      <c r="AA71" s="75">
        <f>STOA!H71</f>
        <v>788.85999999999967</v>
      </c>
      <c r="AB71" s="75">
        <f>-STOA!N71</f>
        <v>0</v>
      </c>
      <c r="AC71">
        <f t="shared" si="3"/>
        <v>31.17580697549954</v>
      </c>
      <c r="AD71">
        <f t="shared" si="4"/>
        <v>2569.545235124011</v>
      </c>
      <c r="AE71">
        <f>'IDT-1'!B71</f>
        <v>77</v>
      </c>
      <c r="AF71" s="24"/>
      <c r="AG71">
        <f t="shared" si="5"/>
        <v>2646.545235124011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-553</v>
      </c>
      <c r="AM71" s="34">
        <f>RTM_PXI!H71</f>
        <v>0</v>
      </c>
      <c r="AN71" s="34">
        <f>RTM_PXI!N71</f>
        <v>0</v>
      </c>
      <c r="AO71" s="147">
        <f>GDAM_IEX!H71</f>
        <v>0</v>
      </c>
      <c r="AP71" s="147">
        <f>GDAM_IEX!N71</f>
        <v>0</v>
      </c>
      <c r="AQ71" s="147">
        <f>GDAM_PXI!H71</f>
        <v>0</v>
      </c>
      <c r="AR71" s="147">
        <f>GDAM_PXI!N71</f>
        <v>0</v>
      </c>
      <c r="AS71">
        <f>HPX!H71</f>
        <v>0</v>
      </c>
      <c r="AT71">
        <f>HPX!N71</f>
        <v>0</v>
      </c>
      <c r="AU71">
        <f>RTM_HPX!H71</f>
        <v>0</v>
      </c>
      <c r="AV71">
        <f>RTM_HPX!N71</f>
        <v>0</v>
      </c>
    </row>
    <row r="72" spans="1:48">
      <c r="A72" t="s">
        <v>114</v>
      </c>
      <c r="D72">
        <f>TWEPL!P72</f>
        <v>11.205991999999998</v>
      </c>
      <c r="E72">
        <f>GT_NG!P72</f>
        <v>10.19951475940154</v>
      </c>
      <c r="F72">
        <f>GT_Spot!P72</f>
        <v>0</v>
      </c>
      <c r="G72">
        <f>PPCL_NG!P72</f>
        <v>82.39</v>
      </c>
      <c r="H72">
        <f>PPCL_Spot!P72</f>
        <v>0</v>
      </c>
      <c r="I72">
        <f>Bawana_NG!P72</f>
        <v>134.60999999999999</v>
      </c>
      <c r="J72">
        <f>Bawana_RLNG!P72</f>
        <v>0</v>
      </c>
      <c r="K72">
        <f>Bawana_Spot!P72</f>
        <v>373.80999999999995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994.11279615330386</v>
      </c>
      <c r="P72" s="36">
        <v>59.239999999999988</v>
      </c>
      <c r="Q72" s="36">
        <v>14.49</v>
      </c>
      <c r="R72" s="38">
        <v>26.59</v>
      </c>
      <c r="S72" s="38">
        <v>7.67</v>
      </c>
      <c r="T72" s="37">
        <f>SUMPRODUCT(LTA!J72:AN72,LTA!J$101:AN$101,LTA!J$103:AN$103)</f>
        <v>272.21000000000004</v>
      </c>
      <c r="U72" s="37">
        <f>SUMPRODUCT(LTA!J72:AN72,LTA!J$102:AN$102,LTA!J$103:AN$103)</f>
        <v>182.81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119.78</v>
      </c>
      <c r="Z72" s="34">
        <f>IEX!N72</f>
        <v>0</v>
      </c>
      <c r="AA72" s="75">
        <f>STOA!H72</f>
        <v>788.85999999999967</v>
      </c>
      <c r="AB72" s="75">
        <f>-STOA!N72</f>
        <v>0</v>
      </c>
      <c r="AC72">
        <f t="shared" si="3"/>
        <v>30.065183133736589</v>
      </c>
      <c r="AD72">
        <f t="shared" si="4"/>
        <v>2550.9131197789684</v>
      </c>
      <c r="AE72">
        <f>'IDT-1'!B72</f>
        <v>87</v>
      </c>
      <c r="AF72" s="24"/>
      <c r="AG72">
        <f t="shared" si="5"/>
        <v>2637.9131197789684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-497</v>
      </c>
      <c r="AM72" s="34">
        <f>RTM_PXI!H72</f>
        <v>0</v>
      </c>
      <c r="AN72" s="34">
        <f>RTM_PXI!N72</f>
        <v>0</v>
      </c>
      <c r="AO72" s="147">
        <f>GDAM_IEX!H72</f>
        <v>0</v>
      </c>
      <c r="AP72" s="147">
        <f>GDAM_IEX!N72</f>
        <v>0</v>
      </c>
      <c r="AQ72" s="147">
        <f>GDAM_PXI!H72</f>
        <v>0</v>
      </c>
      <c r="AR72" s="147">
        <f>GDAM_PXI!N72</f>
        <v>0</v>
      </c>
      <c r="AS72">
        <f>HPX!H72</f>
        <v>0</v>
      </c>
      <c r="AT72">
        <f>HPX!N72</f>
        <v>0</v>
      </c>
      <c r="AU72">
        <f>RTM_HPX!H72</f>
        <v>0</v>
      </c>
      <c r="AV72">
        <f>RTM_HPX!N72</f>
        <v>0</v>
      </c>
    </row>
    <row r="73" spans="1:48">
      <c r="A73" t="s">
        <v>115</v>
      </c>
      <c r="D73">
        <f>TWEPL!P73</f>
        <v>11.205991999999998</v>
      </c>
      <c r="E73">
        <f>GT_NG!P73</f>
        <v>10.19951475940154</v>
      </c>
      <c r="F73">
        <f>GT_Spot!P73</f>
        <v>0</v>
      </c>
      <c r="G73">
        <f>PPCL_NG!P73</f>
        <v>82.39</v>
      </c>
      <c r="H73">
        <f>PPCL_Spot!P73</f>
        <v>0</v>
      </c>
      <c r="I73">
        <f>Bawana_NG!P73</f>
        <v>134.60999999999999</v>
      </c>
      <c r="J73">
        <f>Bawana_RLNG!P73</f>
        <v>0</v>
      </c>
      <c r="K73">
        <f>Bawana_Spot!P73</f>
        <v>373.80999999999995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993.71493210789902</v>
      </c>
      <c r="P73" s="36">
        <v>59.239999999999988</v>
      </c>
      <c r="Q73" s="36">
        <v>14.49</v>
      </c>
      <c r="R73" s="38">
        <v>16.45</v>
      </c>
      <c r="S73" s="38">
        <v>7.67</v>
      </c>
      <c r="T73" s="37">
        <f>SUMPRODUCT(LTA!J73:AN73,LTA!J$101:AN$101,LTA!J$103:AN$103)</f>
        <v>231.94</v>
      </c>
      <c r="U73" s="37">
        <f>SUMPRODUCT(LTA!J73:AN73,LTA!J$102:AN$102,LTA!J$103:AN$103)</f>
        <v>176.31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81.14</v>
      </c>
      <c r="Z73" s="34">
        <f>IEX!N73</f>
        <v>0</v>
      </c>
      <c r="AA73" s="75">
        <f>STOA!H73</f>
        <v>740.55999999999983</v>
      </c>
      <c r="AB73" s="75">
        <f>-STOA!N73</f>
        <v>0</v>
      </c>
      <c r="AC73">
        <f t="shared" si="3"/>
        <v>27.371048473899602</v>
      </c>
      <c r="AD73">
        <f t="shared" si="4"/>
        <v>2584.3593903934011</v>
      </c>
      <c r="AE73">
        <f>'IDT-1'!B73</f>
        <v>92</v>
      </c>
      <c r="AF73" s="24"/>
      <c r="AG73">
        <f t="shared" si="5"/>
        <v>2676.3593903934011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-322</v>
      </c>
      <c r="AM73" s="34">
        <f>RTM_PXI!H73</f>
        <v>0</v>
      </c>
      <c r="AN73" s="34">
        <f>RTM_PXI!N73</f>
        <v>0</v>
      </c>
      <c r="AO73" s="147">
        <f>GDAM_IEX!H73</f>
        <v>0</v>
      </c>
      <c r="AP73" s="147">
        <f>GDAM_IEX!N73</f>
        <v>0</v>
      </c>
      <c r="AQ73" s="147">
        <f>GDAM_PXI!H73</f>
        <v>0</v>
      </c>
      <c r="AR73" s="147">
        <f>GDAM_PXI!N73</f>
        <v>0</v>
      </c>
      <c r="AS73">
        <f>HPX!H73</f>
        <v>0</v>
      </c>
      <c r="AT73">
        <f>HPX!N73</f>
        <v>0</v>
      </c>
      <c r="AU73">
        <f>RTM_HPX!H73</f>
        <v>0</v>
      </c>
      <c r="AV73">
        <f>RTM_HPX!N73</f>
        <v>0</v>
      </c>
    </row>
    <row r="74" spans="1:48">
      <c r="A74" t="s">
        <v>116</v>
      </c>
      <c r="D74">
        <f>TWEPL!P74</f>
        <v>11.205991999999998</v>
      </c>
      <c r="E74">
        <f>GT_NG!P74</f>
        <v>10.19951475940154</v>
      </c>
      <c r="F74">
        <f>GT_Spot!P74</f>
        <v>0</v>
      </c>
      <c r="G74">
        <f>PPCL_NG!P74</f>
        <v>82.39</v>
      </c>
      <c r="H74">
        <f>PPCL_Spot!P74</f>
        <v>0</v>
      </c>
      <c r="I74">
        <f>Bawana_NG!P74</f>
        <v>134.60999999999999</v>
      </c>
      <c r="J74">
        <f>Bawana_RLNG!P74</f>
        <v>0</v>
      </c>
      <c r="K74">
        <f>Bawana_Spot!P74</f>
        <v>373.80999999999995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995.15883233419459</v>
      </c>
      <c r="P74" s="36">
        <v>59.239999999999988</v>
      </c>
      <c r="Q74" s="36">
        <v>14.49</v>
      </c>
      <c r="R74" s="38">
        <v>9.6800000000000015</v>
      </c>
      <c r="S74" s="38">
        <v>7.67</v>
      </c>
      <c r="T74" s="37">
        <f>SUMPRODUCT(LTA!J74:AN74,LTA!J$101:AN$101,LTA!J$103:AN$103)</f>
        <v>192.38</v>
      </c>
      <c r="U74" s="37">
        <f>SUMPRODUCT(LTA!J74:AN74,LTA!J$102:AN$102,LTA!J$103:AN$103)</f>
        <v>175.31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740.55999999999983</v>
      </c>
      <c r="AB74" s="75">
        <f>-STOA!N74</f>
        <v>0</v>
      </c>
      <c r="AC74">
        <f t="shared" si="3"/>
        <v>25.736461668232916</v>
      </c>
      <c r="AD74">
        <f t="shared" si="4"/>
        <v>2525.967877425363</v>
      </c>
      <c r="AE74">
        <f>'IDT-1'!B74</f>
        <v>130</v>
      </c>
      <c r="AF74" s="24"/>
      <c r="AG74">
        <f t="shared" si="5"/>
        <v>2655.967877425363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-255</v>
      </c>
      <c r="AM74" s="34">
        <f>RTM_PXI!H74</f>
        <v>0</v>
      </c>
      <c r="AN74" s="34">
        <f>RTM_PXI!N74</f>
        <v>0</v>
      </c>
      <c r="AO74" s="147">
        <f>GDAM_IEX!H74</f>
        <v>0</v>
      </c>
      <c r="AP74" s="147">
        <f>GDAM_IEX!N74</f>
        <v>0</v>
      </c>
      <c r="AQ74" s="147">
        <f>GDAM_PXI!H74</f>
        <v>0</v>
      </c>
      <c r="AR74" s="147">
        <f>GDAM_PXI!N74</f>
        <v>0</v>
      </c>
      <c r="AS74">
        <f>HPX!H74</f>
        <v>0</v>
      </c>
      <c r="AT74">
        <f>HPX!N74</f>
        <v>0</v>
      </c>
      <c r="AU74">
        <f>RTM_HPX!H74</f>
        <v>0</v>
      </c>
      <c r="AV74">
        <f>RTM_HPX!N74</f>
        <v>0</v>
      </c>
    </row>
    <row r="75" spans="1:48">
      <c r="A75" t="s">
        <v>117</v>
      </c>
      <c r="D75">
        <f>TWEPL!P75</f>
        <v>11.205991999999998</v>
      </c>
      <c r="E75">
        <f>GT_NG!P75</f>
        <v>10.325434694702793</v>
      </c>
      <c r="F75">
        <f>GT_Spot!P75</f>
        <v>0</v>
      </c>
      <c r="G75">
        <f>PPCL_NG!P75</f>
        <v>82.39</v>
      </c>
      <c r="H75">
        <f>PPCL_Spot!P75</f>
        <v>0</v>
      </c>
      <c r="I75">
        <f>Bawana_NG!P75</f>
        <v>134.60999999999999</v>
      </c>
      <c r="J75">
        <f>Bawana_RLNG!P75</f>
        <v>0</v>
      </c>
      <c r="K75">
        <f>Bawana_Spot!P75</f>
        <v>373.92399029266647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995.71931264099203</v>
      </c>
      <c r="P75" s="36">
        <v>59.239999999999988</v>
      </c>
      <c r="Q75" s="36">
        <v>14.49</v>
      </c>
      <c r="R75" s="38">
        <v>0</v>
      </c>
      <c r="S75" s="38">
        <v>7.67</v>
      </c>
      <c r="T75" s="37">
        <f>SUMPRODUCT(LTA!J75:AN75,LTA!J$101:AN$101,LTA!J$103:AN$103)</f>
        <v>165.32999999999998</v>
      </c>
      <c r="U75" s="37">
        <f>SUMPRODUCT(LTA!J75:AN75,LTA!J$102:AN$102,LTA!J$103:AN$103)</f>
        <v>176.6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777.11999999999966</v>
      </c>
      <c r="AB75" s="75">
        <f>-STOA!N75</f>
        <v>0</v>
      </c>
      <c r="AC75">
        <f t="shared" si="3"/>
        <v>25.320563904755602</v>
      </c>
      <c r="AD75">
        <f t="shared" si="4"/>
        <v>2579.3041657236054</v>
      </c>
      <c r="AE75">
        <f>'IDT-1'!B75</f>
        <v>140</v>
      </c>
      <c r="AF75" s="24"/>
      <c r="AG75">
        <f t="shared" si="5"/>
        <v>2719.3041657236054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-204</v>
      </c>
      <c r="AM75" s="34">
        <f>RTM_PXI!H75</f>
        <v>0</v>
      </c>
      <c r="AN75" s="34">
        <f>RTM_PXI!N75</f>
        <v>0</v>
      </c>
      <c r="AO75" s="147">
        <f>GDAM_IEX!H75</f>
        <v>0</v>
      </c>
      <c r="AP75" s="147">
        <f>GDAM_IEX!N75</f>
        <v>0</v>
      </c>
      <c r="AQ75" s="147">
        <f>GDAM_PXI!H75</f>
        <v>0</v>
      </c>
      <c r="AR75" s="147">
        <f>GDAM_PXI!N75</f>
        <v>0</v>
      </c>
      <c r="AS75">
        <f>HPX!H75</f>
        <v>0</v>
      </c>
      <c r="AT75">
        <f>HPX!N75</f>
        <v>0</v>
      </c>
      <c r="AU75">
        <f>RTM_HPX!H75</f>
        <v>0</v>
      </c>
      <c r="AV75">
        <f>RTM_HPX!N75</f>
        <v>0</v>
      </c>
    </row>
    <row r="76" spans="1:48">
      <c r="A76" t="s">
        <v>118</v>
      </c>
      <c r="D76">
        <f>TWEPL!P76</f>
        <v>11.205991999999998</v>
      </c>
      <c r="E76">
        <f>GT_NG!P76</f>
        <v>10.325434694702793</v>
      </c>
      <c r="F76">
        <f>GT_Spot!P76</f>
        <v>0</v>
      </c>
      <c r="G76">
        <f>PPCL_NG!P76</f>
        <v>82.39</v>
      </c>
      <c r="H76">
        <f>PPCL_Spot!P76</f>
        <v>0</v>
      </c>
      <c r="I76">
        <f>Bawana_NG!P76</f>
        <v>134.60999999999999</v>
      </c>
      <c r="J76">
        <f>Bawana_RLNG!P76</f>
        <v>0</v>
      </c>
      <c r="K76">
        <f>Bawana_Spot!P76</f>
        <v>373.92399029266647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1020.9071309180755</v>
      </c>
      <c r="P76" s="36">
        <v>59.239999999999988</v>
      </c>
      <c r="Q76" s="36">
        <v>14.49</v>
      </c>
      <c r="R76" s="38">
        <v>0</v>
      </c>
      <c r="S76" s="38">
        <v>7.67</v>
      </c>
      <c r="T76" s="37">
        <f>SUMPRODUCT(LTA!J76:AN76,LTA!J$101:AN$101,LTA!J$103:AN$103)</f>
        <v>140.88999999999999</v>
      </c>
      <c r="U76" s="37">
        <f>SUMPRODUCT(LTA!J76:AN76,LTA!J$102:AN$102,LTA!J$103:AN$103)</f>
        <v>175.81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777.11999999999966</v>
      </c>
      <c r="AB76" s="75">
        <f>-STOA!N76</f>
        <v>0</v>
      </c>
      <c r="AC76">
        <f t="shared" si="3"/>
        <v>25.489632732780883</v>
      </c>
      <c r="AD76">
        <f t="shared" si="4"/>
        <v>2559.0929151726637</v>
      </c>
      <c r="AE76">
        <f>'IDT-1'!B76</f>
        <v>139</v>
      </c>
      <c r="AF76" s="24"/>
      <c r="AG76">
        <f t="shared" si="5"/>
        <v>2698.0929151726637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-224</v>
      </c>
      <c r="AM76" s="34">
        <f>RTM_PXI!H76</f>
        <v>0</v>
      </c>
      <c r="AN76" s="34">
        <f>RTM_PXI!N76</f>
        <v>0</v>
      </c>
      <c r="AO76" s="147">
        <f>GDAM_IEX!H76</f>
        <v>0</v>
      </c>
      <c r="AP76" s="147">
        <f>GDAM_IEX!N76</f>
        <v>0</v>
      </c>
      <c r="AQ76" s="147">
        <f>GDAM_PXI!H76</f>
        <v>0</v>
      </c>
      <c r="AR76" s="147">
        <f>GDAM_PXI!N76</f>
        <v>0</v>
      </c>
      <c r="AS76">
        <f>HPX!H76</f>
        <v>0</v>
      </c>
      <c r="AT76">
        <f>HPX!N76</f>
        <v>0</v>
      </c>
      <c r="AU76">
        <f>RTM_HPX!H76</f>
        <v>0</v>
      </c>
      <c r="AV76">
        <f>RTM_HPX!N76</f>
        <v>0</v>
      </c>
    </row>
    <row r="77" spans="1:48">
      <c r="A77" t="s">
        <v>119</v>
      </c>
      <c r="D77">
        <f>TWEPL!P77</f>
        <v>11.205991999999998</v>
      </c>
      <c r="E77">
        <f>GT_NG!P77</f>
        <v>13.768397417906257</v>
      </c>
      <c r="F77">
        <f>GT_Spot!P77</f>
        <v>0</v>
      </c>
      <c r="G77">
        <f>PPCL_NG!P77</f>
        <v>82.39</v>
      </c>
      <c r="H77">
        <f>PPCL_Spot!P77</f>
        <v>0</v>
      </c>
      <c r="I77">
        <f>Bawana_NG!P77</f>
        <v>134.60999999999999</v>
      </c>
      <c r="J77">
        <f>Bawana_RLNG!P77</f>
        <v>0</v>
      </c>
      <c r="K77">
        <f>Bawana_Spot!P77</f>
        <v>322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1029.4719283687616</v>
      </c>
      <c r="P77" s="36">
        <v>59.239999999999988</v>
      </c>
      <c r="Q77" s="36">
        <v>14.49</v>
      </c>
      <c r="R77" s="38">
        <v>0</v>
      </c>
      <c r="S77" s="38">
        <v>7.67</v>
      </c>
      <c r="T77" s="37">
        <f>SUMPRODUCT(LTA!J77:AN77,LTA!J$101:AN$101,LTA!J$103:AN$103)</f>
        <v>127.61</v>
      </c>
      <c r="U77" s="37">
        <f>SUMPRODUCT(LTA!J77:AN77,LTA!J$102:AN$102,LTA!J$103:AN$103)</f>
        <v>177.31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777.11999999999966</v>
      </c>
      <c r="AB77" s="75">
        <f>-STOA!N77</f>
        <v>0</v>
      </c>
      <c r="AC77">
        <f t="shared" si="3"/>
        <v>23.47974906295379</v>
      </c>
      <c r="AD77">
        <f t="shared" si="4"/>
        <v>2695.4065687237135</v>
      </c>
      <c r="AE77">
        <f>'IDT-1'!B77</f>
        <v>88</v>
      </c>
      <c r="AF77" s="24"/>
      <c r="AG77">
        <f t="shared" si="5"/>
        <v>2783.4065687237135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-38</v>
      </c>
      <c r="AM77" s="34">
        <f>RTM_PXI!H77</f>
        <v>0</v>
      </c>
      <c r="AN77" s="34">
        <f>RTM_PXI!N77</f>
        <v>0</v>
      </c>
      <c r="AO77" s="147">
        <f>GDAM_IEX!H77</f>
        <v>0</v>
      </c>
      <c r="AP77" s="147">
        <f>GDAM_IEX!N77</f>
        <v>0</v>
      </c>
      <c r="AQ77" s="147">
        <f>GDAM_PXI!H77</f>
        <v>0</v>
      </c>
      <c r="AR77" s="147">
        <f>GDAM_PXI!N77</f>
        <v>0</v>
      </c>
      <c r="AS77">
        <f>HPX!H77</f>
        <v>0</v>
      </c>
      <c r="AT77">
        <f>HPX!N77</f>
        <v>0</v>
      </c>
      <c r="AU77">
        <f>RTM_HPX!H77</f>
        <v>0</v>
      </c>
      <c r="AV77">
        <f>RTM_HPX!N77</f>
        <v>0</v>
      </c>
    </row>
    <row r="78" spans="1:48">
      <c r="A78" t="s">
        <v>120</v>
      </c>
      <c r="D78">
        <f>TWEPL!P78</f>
        <v>11.205991999999998</v>
      </c>
      <c r="E78">
        <f>GT_NG!P78</f>
        <v>13.768397417906257</v>
      </c>
      <c r="F78">
        <f>GT_Spot!P78</f>
        <v>0</v>
      </c>
      <c r="G78">
        <f>PPCL_NG!P78</f>
        <v>82.39</v>
      </c>
      <c r="H78">
        <f>PPCL_Spot!P78</f>
        <v>0</v>
      </c>
      <c r="I78">
        <f>Bawana_NG!P78</f>
        <v>134.60999999999999</v>
      </c>
      <c r="J78">
        <f>Bawana_RLNG!P78</f>
        <v>0</v>
      </c>
      <c r="K78">
        <f>Bawana_Spot!P78</f>
        <v>322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1046.4470429127994</v>
      </c>
      <c r="P78" s="36">
        <v>59.239999999999988</v>
      </c>
      <c r="Q78" s="36">
        <v>14.49</v>
      </c>
      <c r="R78" s="38">
        <v>0</v>
      </c>
      <c r="S78" s="38">
        <v>7.67</v>
      </c>
      <c r="T78" s="37">
        <f>SUMPRODUCT(LTA!J78:AN78,LTA!J$101:AN$101,LTA!J$103:AN$103)</f>
        <v>116.23</v>
      </c>
      <c r="U78" s="37">
        <f>SUMPRODUCT(LTA!J78:AN78,LTA!J$102:AN$102,LTA!J$103:AN$103)</f>
        <v>176.4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777.11999999999966</v>
      </c>
      <c r="AB78" s="75">
        <f>-STOA!N78</f>
        <v>0</v>
      </c>
      <c r="AC78">
        <f t="shared" si="3"/>
        <v>23.197200031577925</v>
      </c>
      <c r="AD78">
        <f t="shared" si="4"/>
        <v>2738.3742322991279</v>
      </c>
      <c r="AE78">
        <f>'IDT-1'!B78</f>
        <v>34</v>
      </c>
      <c r="AF78" s="24"/>
      <c r="AG78">
        <f t="shared" si="5"/>
        <v>2772.3742322991279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0</v>
      </c>
      <c r="AM78" s="34">
        <f>RTM_PXI!H78</f>
        <v>0</v>
      </c>
      <c r="AN78" s="34">
        <f>RTM_PXI!N78</f>
        <v>0</v>
      </c>
      <c r="AO78" s="147">
        <f>GDAM_IEX!H78</f>
        <v>0</v>
      </c>
      <c r="AP78" s="147">
        <f>GDAM_IEX!N78</f>
        <v>0</v>
      </c>
      <c r="AQ78" s="147">
        <f>GDAM_PXI!H78</f>
        <v>0</v>
      </c>
      <c r="AR78" s="147">
        <f>GDAM_PXI!N78</f>
        <v>0</v>
      </c>
      <c r="AS78">
        <f>HPX!H78</f>
        <v>0</v>
      </c>
      <c r="AT78">
        <f>HPX!N78</f>
        <v>0</v>
      </c>
      <c r="AU78">
        <f>RTM_HPX!H78</f>
        <v>0</v>
      </c>
      <c r="AV78">
        <f>RTM_HPX!N78</f>
        <v>0</v>
      </c>
    </row>
    <row r="79" spans="1:48">
      <c r="A79" t="s">
        <v>121</v>
      </c>
      <c r="D79">
        <f>TWEPL!P79</f>
        <v>11.205991999999998</v>
      </c>
      <c r="E79">
        <f>GT_NG!P79</f>
        <v>13.768397417906257</v>
      </c>
      <c r="F79">
        <f>GT_Spot!P79</f>
        <v>0</v>
      </c>
      <c r="G79">
        <f>PPCL_NG!P79</f>
        <v>82.39</v>
      </c>
      <c r="H79">
        <f>PPCL_Spot!P79</f>
        <v>0</v>
      </c>
      <c r="I79">
        <f>Bawana_NG!P79</f>
        <v>134.60999999999999</v>
      </c>
      <c r="J79">
        <f>Bawana_RLNG!P79</f>
        <v>0</v>
      </c>
      <c r="K79">
        <f>Bawana_Spot!P79</f>
        <v>322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1079.929802419924</v>
      </c>
      <c r="P79" s="36">
        <v>59.239999999999988</v>
      </c>
      <c r="Q79" s="36">
        <v>14.49</v>
      </c>
      <c r="R79" s="38">
        <v>0</v>
      </c>
      <c r="S79" s="38">
        <v>7.67</v>
      </c>
      <c r="T79" s="37">
        <f>SUMPRODUCT(LTA!J79:AN79,LTA!J$101:AN$101,LTA!J$103:AN$103)</f>
        <v>110.85</v>
      </c>
      <c r="U79" s="37">
        <f>SUMPRODUCT(LTA!J79:AN79,LTA!J$102:AN$102,LTA!J$103:AN$103)</f>
        <v>174.6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720.66999999999985</v>
      </c>
      <c r="AB79" s="75">
        <f>-STOA!N79</f>
        <v>0</v>
      </c>
      <c r="AC79">
        <f t="shared" si="3"/>
        <v>23.71550321143777</v>
      </c>
      <c r="AD79">
        <f t="shared" si="4"/>
        <v>2799.5586886263923</v>
      </c>
      <c r="AE79">
        <f>'IDT-1'!B79</f>
        <v>0</v>
      </c>
      <c r="AF79" s="24"/>
      <c r="AG79">
        <f t="shared" si="5"/>
        <v>2799.5586886263923</v>
      </c>
      <c r="AI79" s="34">
        <f>PXIL!H79</f>
        <v>0</v>
      </c>
      <c r="AJ79" s="34">
        <f>PXIL!N79</f>
        <v>0</v>
      </c>
      <c r="AK79" s="34">
        <f>RTM_IEX!H79</f>
        <v>91.85</v>
      </c>
      <c r="AL79" s="34">
        <f>RTM_IEX!N79</f>
        <v>0</v>
      </c>
      <c r="AM79" s="34">
        <f>RTM_PXI!H79</f>
        <v>0</v>
      </c>
      <c r="AN79" s="34">
        <f>RTM_PXI!N79</f>
        <v>0</v>
      </c>
      <c r="AO79" s="147">
        <f>GDAM_IEX!H79</f>
        <v>0</v>
      </c>
      <c r="AP79" s="147">
        <f>GDAM_IEX!N79</f>
        <v>0</v>
      </c>
      <c r="AQ79" s="147">
        <f>GDAM_PXI!H79</f>
        <v>0</v>
      </c>
      <c r="AR79" s="147">
        <f>GDAM_PXI!N79</f>
        <v>0</v>
      </c>
      <c r="AS79">
        <f>HPX!H79</f>
        <v>0</v>
      </c>
      <c r="AT79">
        <f>HPX!N79</f>
        <v>0</v>
      </c>
      <c r="AU79">
        <f>RTM_HPX!H79</f>
        <v>0</v>
      </c>
      <c r="AV79">
        <f>RTM_HPX!N79</f>
        <v>0</v>
      </c>
    </row>
    <row r="80" spans="1:48">
      <c r="A80" t="s">
        <v>122</v>
      </c>
      <c r="D80">
        <f>TWEPL!P80</f>
        <v>11.205991999999998</v>
      </c>
      <c r="E80">
        <f>GT_NG!P80</f>
        <v>13.768397417906257</v>
      </c>
      <c r="F80">
        <f>GT_Spot!P80</f>
        <v>0</v>
      </c>
      <c r="G80">
        <f>PPCL_NG!P80</f>
        <v>82.39</v>
      </c>
      <c r="H80">
        <f>PPCL_Spot!P80</f>
        <v>0</v>
      </c>
      <c r="I80">
        <f>Bawana_NG!P80</f>
        <v>134.60515895849818</v>
      </c>
      <c r="J80">
        <f>Bawana_RLNG!P80</f>
        <v>0</v>
      </c>
      <c r="K80">
        <f>Bawana_Spot!P80</f>
        <v>322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1068.5933382899004</v>
      </c>
      <c r="P80" s="36">
        <v>59.239999999999988</v>
      </c>
      <c r="Q80" s="36">
        <v>14.49</v>
      </c>
      <c r="R80" s="38">
        <v>0</v>
      </c>
      <c r="S80" s="38">
        <v>7.67</v>
      </c>
      <c r="T80" s="37">
        <f>SUMPRODUCT(LTA!J80:AN80,LTA!J$101:AN$101,LTA!J$103:AN$103)</f>
        <v>103.74000000000001</v>
      </c>
      <c r="U80" s="37">
        <f>SUMPRODUCT(LTA!J80:AN80,LTA!J$102:AN$102,LTA!J$103:AN$103)</f>
        <v>171.1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720.66999999999985</v>
      </c>
      <c r="AB80" s="75">
        <f>-STOA!N80</f>
        <v>0</v>
      </c>
      <c r="AC80">
        <f t="shared" si="3"/>
        <v>23.329512247996956</v>
      </c>
      <c r="AD80">
        <f t="shared" si="4"/>
        <v>2753.9933744183072</v>
      </c>
      <c r="AE80">
        <f>'IDT-1'!B80</f>
        <v>12</v>
      </c>
      <c r="AF80" s="24"/>
      <c r="AG80">
        <f t="shared" si="5"/>
        <v>2765.9933744183072</v>
      </c>
      <c r="AI80" s="34">
        <f>PXIL!H80</f>
        <v>0</v>
      </c>
      <c r="AJ80" s="34">
        <f>PXIL!N80</f>
        <v>0</v>
      </c>
      <c r="AK80" s="34">
        <f>RTM_IEX!H80</f>
        <v>67.849999999999994</v>
      </c>
      <c r="AL80" s="34">
        <f>RTM_IEX!N80</f>
        <v>0</v>
      </c>
      <c r="AM80" s="34">
        <f>RTM_PXI!H80</f>
        <v>0</v>
      </c>
      <c r="AN80" s="34">
        <f>RTM_PXI!N80</f>
        <v>0</v>
      </c>
      <c r="AO80" s="147">
        <f>GDAM_IEX!H80</f>
        <v>0</v>
      </c>
      <c r="AP80" s="147">
        <f>GDAM_IEX!N80</f>
        <v>0</v>
      </c>
      <c r="AQ80" s="147">
        <f>GDAM_PXI!H80</f>
        <v>0</v>
      </c>
      <c r="AR80" s="147">
        <f>GDAM_PXI!N80</f>
        <v>0</v>
      </c>
      <c r="AS80">
        <f>HPX!H80</f>
        <v>0</v>
      </c>
      <c r="AT80">
        <f>HPX!N80</f>
        <v>0</v>
      </c>
      <c r="AU80">
        <f>RTM_HPX!H80</f>
        <v>0</v>
      </c>
      <c r="AV80">
        <f>RTM_HPX!N80</f>
        <v>0</v>
      </c>
    </row>
    <row r="81" spans="1:48">
      <c r="A81" t="s">
        <v>123</v>
      </c>
      <c r="D81">
        <f>TWEPL!P81</f>
        <v>11.205991999999998</v>
      </c>
      <c r="E81">
        <f>GT_NG!P81</f>
        <v>13.768397417906257</v>
      </c>
      <c r="F81">
        <f>GT_Spot!P81</f>
        <v>0</v>
      </c>
      <c r="G81">
        <f>PPCL_NG!P81</f>
        <v>82.39</v>
      </c>
      <c r="H81">
        <f>PPCL_Spot!P81</f>
        <v>0</v>
      </c>
      <c r="I81">
        <f>Bawana_NG!P81</f>
        <v>134.60515895849818</v>
      </c>
      <c r="J81">
        <f>Bawana_RLNG!P81</f>
        <v>0</v>
      </c>
      <c r="K81">
        <f>Bawana_Spot!P81</f>
        <v>322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1098.5436574112343</v>
      </c>
      <c r="P81" s="36">
        <v>59.239999999999988</v>
      </c>
      <c r="Q81" s="36">
        <v>38.280000000000008</v>
      </c>
      <c r="R81" s="38">
        <v>0</v>
      </c>
      <c r="S81" s="38">
        <v>7.67</v>
      </c>
      <c r="T81" s="37">
        <f>SUMPRODUCT(LTA!J81:AN81,LTA!J$101:AN$101,LTA!J$103:AN$103)</f>
        <v>96.210000000000008</v>
      </c>
      <c r="U81" s="37">
        <f>SUMPRODUCT(LTA!J81:AN81,LTA!J$102:AN$102,LTA!J$103:AN$103)</f>
        <v>160.71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720.66999999999985</v>
      </c>
      <c r="AB81" s="75">
        <f>-STOA!N81</f>
        <v>0</v>
      </c>
      <c r="AC81">
        <f t="shared" si="3"/>
        <v>23.856751754755738</v>
      </c>
      <c r="AD81">
        <f t="shared" si="4"/>
        <v>2627.4364540328829</v>
      </c>
      <c r="AE81">
        <f>'IDT-1'!B81</f>
        <v>40</v>
      </c>
      <c r="AF81" s="24"/>
      <c r="AG81">
        <f t="shared" si="5"/>
        <v>2667.4364540328829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-94</v>
      </c>
      <c r="AM81" s="34">
        <f>RTM_PXI!H81</f>
        <v>0</v>
      </c>
      <c r="AN81" s="34">
        <f>RTM_PXI!N81</f>
        <v>0</v>
      </c>
      <c r="AO81" s="147">
        <f>GDAM_IEX!H81</f>
        <v>0</v>
      </c>
      <c r="AP81" s="147">
        <f>GDAM_IEX!N81</f>
        <v>0</v>
      </c>
      <c r="AQ81" s="147">
        <f>GDAM_PXI!H81</f>
        <v>0</v>
      </c>
      <c r="AR81" s="147">
        <f>GDAM_PXI!N81</f>
        <v>0</v>
      </c>
      <c r="AS81">
        <f>HPX!H81</f>
        <v>0</v>
      </c>
      <c r="AT81">
        <f>HPX!N81</f>
        <v>0</v>
      </c>
      <c r="AU81">
        <f>RTM_HPX!H81</f>
        <v>0</v>
      </c>
      <c r="AV81">
        <f>RTM_HPX!N81</f>
        <v>0</v>
      </c>
    </row>
    <row r="82" spans="1:48">
      <c r="A82" t="s">
        <v>124</v>
      </c>
      <c r="D82">
        <f>TWEPL!P82</f>
        <v>11.205991999999998</v>
      </c>
      <c r="E82">
        <f>GT_NG!P82</f>
        <v>13.768397417906257</v>
      </c>
      <c r="F82">
        <f>GT_Spot!P82</f>
        <v>0</v>
      </c>
      <c r="G82">
        <f>PPCL_NG!P82</f>
        <v>82.39</v>
      </c>
      <c r="H82">
        <f>PPCL_Spot!P82</f>
        <v>0</v>
      </c>
      <c r="I82">
        <f>Bawana_NG!P82</f>
        <v>134.60515895849818</v>
      </c>
      <c r="J82">
        <f>Bawana_RLNG!P82</f>
        <v>0</v>
      </c>
      <c r="K82">
        <f>Bawana_Spot!P82</f>
        <v>322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1141.7195365580785</v>
      </c>
      <c r="P82" s="36">
        <v>59.239999999999988</v>
      </c>
      <c r="Q82" s="36">
        <v>38.280000000000008</v>
      </c>
      <c r="R82" s="38">
        <v>0</v>
      </c>
      <c r="S82" s="38">
        <v>7.67</v>
      </c>
      <c r="T82" s="37">
        <f>SUMPRODUCT(LTA!J82:AN82,LTA!J$101:AN$101,LTA!J$103:AN$103)</f>
        <v>94.66</v>
      </c>
      <c r="U82" s="37">
        <f>SUMPRODUCT(LTA!J82:AN82,LTA!J$102:AN$102,LTA!J$103:AN$103)</f>
        <v>158.91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720.66999999999985</v>
      </c>
      <c r="AB82" s="75">
        <f>-STOA!N82</f>
        <v>0</v>
      </c>
      <c r="AC82">
        <f t="shared" si="3"/>
        <v>24.335298820912342</v>
      </c>
      <c r="AD82">
        <f t="shared" si="4"/>
        <v>2649.7837861135708</v>
      </c>
      <c r="AE82">
        <f>'IDT-1'!B82</f>
        <v>75</v>
      </c>
      <c r="AF82" s="24"/>
      <c r="AG82">
        <f t="shared" si="5"/>
        <v>2724.7837861135708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-111</v>
      </c>
      <c r="AM82" s="34">
        <f>RTM_PXI!H82</f>
        <v>0</v>
      </c>
      <c r="AN82" s="34">
        <f>RTM_PXI!N82</f>
        <v>0</v>
      </c>
      <c r="AO82" s="147">
        <f>GDAM_IEX!H82</f>
        <v>0</v>
      </c>
      <c r="AP82" s="147">
        <f>GDAM_IEX!N82</f>
        <v>0</v>
      </c>
      <c r="AQ82" s="147">
        <f>GDAM_PXI!H82</f>
        <v>0</v>
      </c>
      <c r="AR82" s="147">
        <f>GDAM_PXI!N82</f>
        <v>0</v>
      </c>
      <c r="AS82">
        <f>HPX!H82</f>
        <v>0</v>
      </c>
      <c r="AT82">
        <f>HPX!N82</f>
        <v>0</v>
      </c>
      <c r="AU82">
        <f>RTM_HPX!H82</f>
        <v>0</v>
      </c>
      <c r="AV82">
        <f>RTM_HPX!N82</f>
        <v>0</v>
      </c>
    </row>
    <row r="83" spans="1:48">
      <c r="A83" t="s">
        <v>125</v>
      </c>
      <c r="D83">
        <f>TWEPL!P83</f>
        <v>11.205991999999998</v>
      </c>
      <c r="E83">
        <f>GT_NG!P83</f>
        <v>13.768397417906257</v>
      </c>
      <c r="F83">
        <f>GT_Spot!P83</f>
        <v>0</v>
      </c>
      <c r="G83">
        <f>PPCL_NG!P83</f>
        <v>82.39</v>
      </c>
      <c r="H83">
        <f>PPCL_Spot!P83</f>
        <v>0</v>
      </c>
      <c r="I83">
        <f>Bawana_NG!P83</f>
        <v>99.956095465020894</v>
      </c>
      <c r="J83">
        <f>Bawana_RLNG!P83</f>
        <v>0</v>
      </c>
      <c r="K83">
        <f>Bawana_Spot!P83</f>
        <v>250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1188.5755485068537</v>
      </c>
      <c r="P83" s="36">
        <v>59.239999999999988</v>
      </c>
      <c r="Q83" s="36">
        <v>38.280000000000008</v>
      </c>
      <c r="R83" s="38">
        <v>0</v>
      </c>
      <c r="S83" s="38">
        <v>7.67</v>
      </c>
      <c r="T83" s="37">
        <f>SUMPRODUCT(LTA!J83:AN83,LTA!J$101:AN$101,LTA!J$103:AN$103)</f>
        <v>79.67</v>
      </c>
      <c r="U83" s="37">
        <f>SUMPRODUCT(LTA!J83:AN83,LTA!J$102:AN$102,LTA!J$103:AN$103)</f>
        <v>141.31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816.29999999999973</v>
      </c>
      <c r="AB83" s="75">
        <f>-STOA!N83</f>
        <v>0</v>
      </c>
      <c r="AC83">
        <f t="shared" si="3"/>
        <v>24.074553825290614</v>
      </c>
      <c r="AD83">
        <f t="shared" si="4"/>
        <v>2687.2914795644901</v>
      </c>
      <c r="AE83">
        <f>'IDT-1'!B83</f>
        <v>0</v>
      </c>
      <c r="AF83" s="24"/>
      <c r="AG83">
        <f t="shared" si="5"/>
        <v>2687.2914795644901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-77</v>
      </c>
      <c r="AM83" s="34">
        <f>RTM_PXI!H83</f>
        <v>0</v>
      </c>
      <c r="AN83" s="34">
        <f>RTM_PXI!N83</f>
        <v>0</v>
      </c>
      <c r="AO83" s="147">
        <f>GDAM_IEX!H83</f>
        <v>0</v>
      </c>
      <c r="AP83" s="147">
        <f>GDAM_IEX!N83</f>
        <v>0</v>
      </c>
      <c r="AQ83" s="147">
        <f>GDAM_PXI!H83</f>
        <v>0</v>
      </c>
      <c r="AR83" s="147">
        <f>GDAM_PXI!N83</f>
        <v>0</v>
      </c>
      <c r="AS83">
        <f>HPX!H83</f>
        <v>0</v>
      </c>
      <c r="AT83">
        <f>HPX!N83</f>
        <v>0</v>
      </c>
      <c r="AU83">
        <f>RTM_HPX!H83</f>
        <v>0</v>
      </c>
      <c r="AV83">
        <f>RTM_HPX!N83</f>
        <v>0</v>
      </c>
    </row>
    <row r="84" spans="1:48">
      <c r="A84" t="s">
        <v>126</v>
      </c>
      <c r="D84">
        <f>TWEPL!P84</f>
        <v>11.205991999999998</v>
      </c>
      <c r="E84">
        <f>GT_NG!P84</f>
        <v>13.768397417906257</v>
      </c>
      <c r="F84">
        <f>GT_Spot!P84</f>
        <v>0</v>
      </c>
      <c r="G84">
        <f>PPCL_NG!P84</f>
        <v>82.39</v>
      </c>
      <c r="H84">
        <f>PPCL_Spot!P84</f>
        <v>0</v>
      </c>
      <c r="I84">
        <f>Bawana_NG!P84</f>
        <v>99.956095465020894</v>
      </c>
      <c r="J84">
        <f>Bawana_RLNG!P84</f>
        <v>0</v>
      </c>
      <c r="K84">
        <f>Bawana_Spot!P84</f>
        <v>250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1236.8755978186687</v>
      </c>
      <c r="P84" s="36">
        <v>59.239999999999988</v>
      </c>
      <c r="Q84" s="36">
        <v>38.280000000000008</v>
      </c>
      <c r="R84" s="38">
        <v>0</v>
      </c>
      <c r="S84" s="38">
        <v>7.67</v>
      </c>
      <c r="T84" s="37">
        <f>SUMPRODUCT(LTA!J84:AN84,LTA!J$101:AN$101,LTA!J$103:AN$103)</f>
        <v>78.33</v>
      </c>
      <c r="U84" s="37">
        <f>SUMPRODUCT(LTA!J84:AN84,LTA!J$102:AN$102,LTA!J$103:AN$103)</f>
        <v>139.21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816.29999999999973</v>
      </c>
      <c r="AB84" s="75">
        <f>-STOA!N84</f>
        <v>0</v>
      </c>
      <c r="AC84">
        <f t="shared" si="3"/>
        <v>24.4174936086103</v>
      </c>
      <c r="AD84">
        <f t="shared" si="4"/>
        <v>2735.8085890929851</v>
      </c>
      <c r="AE84">
        <f>'IDT-1'!B84</f>
        <v>0</v>
      </c>
      <c r="AF84" s="24"/>
      <c r="AG84">
        <f t="shared" si="5"/>
        <v>2735.8085890929851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-73</v>
      </c>
      <c r="AM84" s="34">
        <f>RTM_PXI!H84</f>
        <v>0</v>
      </c>
      <c r="AN84" s="34">
        <f>RTM_PXI!N84</f>
        <v>0</v>
      </c>
      <c r="AO84" s="147">
        <f>GDAM_IEX!H84</f>
        <v>0</v>
      </c>
      <c r="AP84" s="147">
        <f>GDAM_IEX!N84</f>
        <v>0</v>
      </c>
      <c r="AQ84" s="147">
        <f>GDAM_PXI!H84</f>
        <v>0</v>
      </c>
      <c r="AR84" s="147">
        <f>GDAM_PXI!N84</f>
        <v>0</v>
      </c>
      <c r="AS84">
        <f>HPX!H84</f>
        <v>0</v>
      </c>
      <c r="AT84">
        <f>HPX!N84</f>
        <v>0</v>
      </c>
      <c r="AU84">
        <f>RTM_HPX!H84</f>
        <v>0</v>
      </c>
      <c r="AV84">
        <f>RTM_HPX!N84</f>
        <v>0</v>
      </c>
    </row>
    <row r="85" spans="1:48">
      <c r="A85" t="s">
        <v>127</v>
      </c>
      <c r="D85">
        <f>TWEPL!P85</f>
        <v>11.205991999999998</v>
      </c>
      <c r="E85">
        <f>GT_NG!P85</f>
        <v>14.705981972138762</v>
      </c>
      <c r="F85">
        <f>GT_Spot!P85</f>
        <v>0</v>
      </c>
      <c r="G85">
        <f>PPCL_NG!P85</f>
        <v>82.39</v>
      </c>
      <c r="H85">
        <f>PPCL_Spot!P85</f>
        <v>0</v>
      </c>
      <c r="I85">
        <f>Bawana_NG!P85</f>
        <v>99.956095465020894</v>
      </c>
      <c r="J85">
        <f>Bawana_RLNG!P85</f>
        <v>0</v>
      </c>
      <c r="K85">
        <f>Bawana_Spot!P85</f>
        <v>250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1284.6973889617698</v>
      </c>
      <c r="P85" s="36">
        <v>59.239999999999988</v>
      </c>
      <c r="Q85" s="36">
        <v>38.280000000000008</v>
      </c>
      <c r="R85" s="38">
        <v>0</v>
      </c>
      <c r="S85" s="38">
        <v>7.67</v>
      </c>
      <c r="T85" s="37">
        <f>SUMPRODUCT(LTA!J85:AN85,LTA!J$101:AN$101,LTA!J$103:AN$103)</f>
        <v>77</v>
      </c>
      <c r="U85" s="37">
        <f>SUMPRODUCT(LTA!J85:AN85,LTA!J$102:AN$102,LTA!J$103:AN$103)</f>
        <v>137.10999999999999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816.29999999999973</v>
      </c>
      <c r="AB85" s="75">
        <f>-STOA!N85</f>
        <v>0</v>
      </c>
      <c r="AC85">
        <f t="shared" si="3"/>
        <v>25.459010667009252</v>
      </c>
      <c r="AD85">
        <f t="shared" si="4"/>
        <v>2702.0964477319199</v>
      </c>
      <c r="AE85">
        <f>'IDT-1'!B85</f>
        <v>64</v>
      </c>
      <c r="AF85" s="24"/>
      <c r="AG85">
        <f t="shared" si="5"/>
        <v>2766.0964477319199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-151</v>
      </c>
      <c r="AM85" s="34">
        <f>RTM_PXI!H85</f>
        <v>0</v>
      </c>
      <c r="AN85" s="34">
        <f>RTM_PXI!N85</f>
        <v>0</v>
      </c>
      <c r="AO85" s="147">
        <f>GDAM_IEX!H85</f>
        <v>0</v>
      </c>
      <c r="AP85" s="147">
        <f>GDAM_IEX!N85</f>
        <v>0</v>
      </c>
      <c r="AQ85" s="147">
        <f>GDAM_PXI!H85</f>
        <v>0</v>
      </c>
      <c r="AR85" s="147">
        <f>GDAM_PXI!N85</f>
        <v>0</v>
      </c>
      <c r="AS85">
        <f>HPX!H85</f>
        <v>0</v>
      </c>
      <c r="AT85">
        <f>HPX!N85</f>
        <v>0</v>
      </c>
      <c r="AU85">
        <f>RTM_HPX!H85</f>
        <v>0</v>
      </c>
      <c r="AV85">
        <f>RTM_HPX!N85</f>
        <v>0</v>
      </c>
    </row>
    <row r="86" spans="1:48">
      <c r="A86" t="s">
        <v>128</v>
      </c>
      <c r="D86">
        <f>TWEPL!P86</f>
        <v>11.205991999999998</v>
      </c>
      <c r="E86">
        <f>GT_NG!P86</f>
        <v>14.705981972138762</v>
      </c>
      <c r="F86">
        <f>GT_Spot!P86</f>
        <v>0</v>
      </c>
      <c r="G86">
        <f>PPCL_NG!P86</f>
        <v>82.39</v>
      </c>
      <c r="H86">
        <f>PPCL_Spot!P86</f>
        <v>0</v>
      </c>
      <c r="I86">
        <f>Bawana_NG!P86</f>
        <v>99.956095465020894</v>
      </c>
      <c r="J86">
        <f>Bawana_RLNG!P86</f>
        <v>0</v>
      </c>
      <c r="K86">
        <f>Bawana_Spot!P86</f>
        <v>250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1274.9612320491615</v>
      </c>
      <c r="P86" s="36">
        <v>59.239999999999988</v>
      </c>
      <c r="Q86" s="36">
        <v>38.280000000000008</v>
      </c>
      <c r="R86" s="38">
        <v>0</v>
      </c>
      <c r="S86" s="38">
        <v>7.67</v>
      </c>
      <c r="T86" s="37">
        <f>SUMPRODUCT(LTA!J86:AN86,LTA!J$101:AN$101,LTA!J$103:AN$103)</f>
        <v>75.989999999999995</v>
      </c>
      <c r="U86" s="37">
        <f>SUMPRODUCT(LTA!J86:AN86,LTA!J$102:AN$102,LTA!J$103:AN$103)</f>
        <v>137.51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0.97</v>
      </c>
      <c r="Z86" s="34">
        <f>IEX!N86</f>
        <v>0</v>
      </c>
      <c r="AA86" s="75">
        <f>STOA!H86</f>
        <v>816.29999999999973</v>
      </c>
      <c r="AB86" s="75">
        <f>-STOA!N86</f>
        <v>0</v>
      </c>
      <c r="AC86">
        <f t="shared" si="3"/>
        <v>24.990842535873554</v>
      </c>
      <c r="AD86">
        <f t="shared" si="4"/>
        <v>2741.228458950447</v>
      </c>
      <c r="AE86">
        <f>'IDT-1'!B86</f>
        <v>85</v>
      </c>
      <c r="AF86" s="24"/>
      <c r="AG86">
        <f t="shared" si="5"/>
        <v>2826.228458950447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-104</v>
      </c>
      <c r="AM86" s="34">
        <f>RTM_PXI!H86</f>
        <v>0</v>
      </c>
      <c r="AN86" s="34">
        <f>RTM_PXI!N86</f>
        <v>0</v>
      </c>
      <c r="AO86" s="147">
        <f>GDAM_IEX!H86</f>
        <v>1.04</v>
      </c>
      <c r="AP86" s="147">
        <f>GDAM_IEX!N86</f>
        <v>0</v>
      </c>
      <c r="AQ86" s="147">
        <f>GDAM_PXI!H86</f>
        <v>0</v>
      </c>
      <c r="AR86" s="147">
        <f>GDAM_PXI!N86</f>
        <v>0</v>
      </c>
      <c r="AS86">
        <f>HPX!H86</f>
        <v>0</v>
      </c>
      <c r="AT86">
        <f>HPX!N86</f>
        <v>0</v>
      </c>
      <c r="AU86">
        <f>RTM_HPX!H86</f>
        <v>0</v>
      </c>
      <c r="AV86">
        <f>RTM_HPX!N86</f>
        <v>0</v>
      </c>
    </row>
    <row r="87" spans="1:48">
      <c r="A87" t="s">
        <v>129</v>
      </c>
      <c r="D87">
        <f>TWEPL!P87</f>
        <v>11.205991999999998</v>
      </c>
      <c r="E87">
        <f>GT_NG!P87</f>
        <v>14.705981972138762</v>
      </c>
      <c r="F87">
        <f>GT_Spot!P87</f>
        <v>0</v>
      </c>
      <c r="G87">
        <f>PPCL_NG!P87</f>
        <v>82.39</v>
      </c>
      <c r="H87">
        <f>PPCL_Spot!P87</f>
        <v>0</v>
      </c>
      <c r="I87">
        <f>Bawana_NG!P87</f>
        <v>99.956095465020894</v>
      </c>
      <c r="J87">
        <f>Bawana_RLNG!P87</f>
        <v>0</v>
      </c>
      <c r="K87">
        <f>Bawana_Spot!P87</f>
        <v>250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1274.9612320491615</v>
      </c>
      <c r="P87" s="36">
        <v>59.239999999999988</v>
      </c>
      <c r="Q87" s="36">
        <v>38.280000000000008</v>
      </c>
      <c r="R87" s="38">
        <v>0</v>
      </c>
      <c r="S87" s="38">
        <v>7.67</v>
      </c>
      <c r="T87" s="37">
        <f>SUMPRODUCT(LTA!J87:AN87,LTA!J$101:AN$101,LTA!J$103:AN$103)</f>
        <v>74.34</v>
      </c>
      <c r="U87" s="37">
        <f>SUMPRODUCT(LTA!J87:AN87,LTA!J$102:AN$102,LTA!J$103:AN$103)</f>
        <v>118.67999999999999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3.6</v>
      </c>
      <c r="Z87" s="34">
        <f>IEX!N87</f>
        <v>0</v>
      </c>
      <c r="AA87" s="75">
        <f>STOA!H87</f>
        <v>816.29999999999973</v>
      </c>
      <c r="AB87" s="75">
        <f>-STOA!N87</f>
        <v>0</v>
      </c>
      <c r="AC87">
        <f t="shared" si="3"/>
        <v>24.203924233332209</v>
      </c>
      <c r="AD87">
        <f t="shared" si="4"/>
        <v>2804.9953772529884</v>
      </c>
      <c r="AE87">
        <f>'IDT-1'!B87</f>
        <v>60</v>
      </c>
      <c r="AF87" s="24"/>
      <c r="AG87">
        <f t="shared" si="5"/>
        <v>2864.9953772529884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-26</v>
      </c>
      <c r="AM87" s="34">
        <f>RTM_PXI!H87</f>
        <v>0</v>
      </c>
      <c r="AN87" s="34">
        <f>RTM_PXI!N87</f>
        <v>0</v>
      </c>
      <c r="AO87" s="147">
        <f>GDAM_IEX!H87</f>
        <v>3.87</v>
      </c>
      <c r="AP87" s="147">
        <f>GDAM_IEX!N87</f>
        <v>0</v>
      </c>
      <c r="AQ87" s="147">
        <f>GDAM_PXI!H87</f>
        <v>0</v>
      </c>
      <c r="AR87" s="147">
        <f>GDAM_PXI!N87</f>
        <v>0</v>
      </c>
      <c r="AS87">
        <f>HPX!H87</f>
        <v>0</v>
      </c>
      <c r="AT87">
        <f>HPX!N87</f>
        <v>0</v>
      </c>
      <c r="AU87">
        <f>RTM_HPX!H87</f>
        <v>0</v>
      </c>
      <c r="AV87">
        <f>RTM_HPX!N87</f>
        <v>0</v>
      </c>
    </row>
    <row r="88" spans="1:48">
      <c r="A88" t="s">
        <v>130</v>
      </c>
      <c r="D88">
        <f>TWEPL!P88</f>
        <v>11.205991999999998</v>
      </c>
      <c r="E88">
        <f>GT_NG!P88</f>
        <v>14.705981972138762</v>
      </c>
      <c r="F88">
        <f>GT_Spot!P88</f>
        <v>0</v>
      </c>
      <c r="G88">
        <f>PPCL_NG!P88</f>
        <v>82.39</v>
      </c>
      <c r="H88">
        <f>PPCL_Spot!P88</f>
        <v>0</v>
      </c>
      <c r="I88">
        <f>Bawana_NG!P88</f>
        <v>99.956095465020894</v>
      </c>
      <c r="J88">
        <f>Bawana_RLNG!P88</f>
        <v>0</v>
      </c>
      <c r="K88">
        <f>Bawana_Spot!P88</f>
        <v>323.92999999999995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1274.9612320491615</v>
      </c>
      <c r="P88" s="36">
        <v>59.239999999999988</v>
      </c>
      <c r="Q88" s="36">
        <v>38.280000000000008</v>
      </c>
      <c r="R88" s="38">
        <v>0</v>
      </c>
      <c r="S88" s="38">
        <v>7.67</v>
      </c>
      <c r="T88" s="37">
        <f>SUMPRODUCT(LTA!J88:AN88,LTA!J$101:AN$101,LTA!J$103:AN$103)</f>
        <v>71.989999999999995</v>
      </c>
      <c r="U88" s="37">
        <f>SUMPRODUCT(LTA!J88:AN88,LTA!J$102:AN$102,LTA!J$103:AN$103)</f>
        <v>117.58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8.6999999999999993</v>
      </c>
      <c r="Z88" s="34">
        <f>IEX!N88</f>
        <v>0</v>
      </c>
      <c r="AA88" s="75">
        <f>STOA!H88</f>
        <v>816.29999999999973</v>
      </c>
      <c r="AB88" s="75">
        <f>-STOA!N88</f>
        <v>0</v>
      </c>
      <c r="AC88">
        <f t="shared" si="3"/>
        <v>24.662730132485091</v>
      </c>
      <c r="AD88">
        <f t="shared" si="4"/>
        <v>2911.3765713538355</v>
      </c>
      <c r="AE88">
        <f>'IDT-1'!B88</f>
        <v>25</v>
      </c>
      <c r="AF88" s="24"/>
      <c r="AG88">
        <f t="shared" si="5"/>
        <v>2936.3765713538355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7">
        <f>GDAM_IEX!H88</f>
        <v>9.1300000000000008</v>
      </c>
      <c r="AP88" s="147">
        <f>GDAM_IEX!N88</f>
        <v>0</v>
      </c>
      <c r="AQ88" s="147">
        <f>GDAM_PXI!H88</f>
        <v>0</v>
      </c>
      <c r="AR88" s="147">
        <f>GDAM_PXI!N88</f>
        <v>0</v>
      </c>
      <c r="AS88">
        <f>HPX!H88</f>
        <v>0</v>
      </c>
      <c r="AT88">
        <f>HPX!N88</f>
        <v>0</v>
      </c>
      <c r="AU88">
        <f>RTM_HPX!H88</f>
        <v>0</v>
      </c>
      <c r="AV88">
        <f>RTM_HPX!N88</f>
        <v>0</v>
      </c>
    </row>
    <row r="89" spans="1:48">
      <c r="A89" t="s">
        <v>131</v>
      </c>
      <c r="D89">
        <f>TWEPL!P89</f>
        <v>11.205991999999998</v>
      </c>
      <c r="E89">
        <f>GT_NG!P89</f>
        <v>14.705981972138762</v>
      </c>
      <c r="F89">
        <f>GT_Spot!P89</f>
        <v>0</v>
      </c>
      <c r="G89">
        <f>PPCL_NG!P89</f>
        <v>82.39</v>
      </c>
      <c r="H89">
        <f>PPCL_Spot!P89</f>
        <v>0</v>
      </c>
      <c r="I89">
        <f>Bawana_NG!P89</f>
        <v>99.956095465020894</v>
      </c>
      <c r="J89">
        <f>Bawana_RLNG!P89</f>
        <v>0</v>
      </c>
      <c r="K89">
        <f>Bawana_Spot!P89</f>
        <v>353.92999999999995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1274.9612320491615</v>
      </c>
      <c r="P89" s="36">
        <v>59.239999999999988</v>
      </c>
      <c r="Q89" s="36">
        <v>38.280000000000008</v>
      </c>
      <c r="R89" s="38">
        <v>0</v>
      </c>
      <c r="S89" s="38">
        <v>7.67</v>
      </c>
      <c r="T89" s="37">
        <f>SUMPRODUCT(LTA!J89:AN89,LTA!J$101:AN$101,LTA!J$103:AN$103)</f>
        <v>70.010000000000005</v>
      </c>
      <c r="U89" s="37">
        <f>SUMPRODUCT(LTA!J89:AN89,LTA!J$102:AN$102,LTA!J$103:AN$103)</f>
        <v>118.08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44.44</v>
      </c>
      <c r="Z89" s="34">
        <f>IEX!N89</f>
        <v>0</v>
      </c>
      <c r="AA89" s="75">
        <f>STOA!H89</f>
        <v>816.29999999999973</v>
      </c>
      <c r="AB89" s="75">
        <f>-STOA!N89</f>
        <v>0</v>
      </c>
      <c r="AC89">
        <f t="shared" si="3"/>
        <v>25.710471179681544</v>
      </c>
      <c r="AD89">
        <f t="shared" si="4"/>
        <v>2970.7888303066393</v>
      </c>
      <c r="AE89">
        <f>'IDT-1'!B89</f>
        <v>0</v>
      </c>
      <c r="AF89" s="24"/>
      <c r="AG89">
        <f t="shared" si="5"/>
        <v>2970.7888303066393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-32</v>
      </c>
      <c r="AM89" s="34">
        <f>RTM_PXI!H89</f>
        <v>0</v>
      </c>
      <c r="AN89" s="34">
        <f>RTM_PXI!N89</f>
        <v>0</v>
      </c>
      <c r="AO89" s="147">
        <f>GDAM_IEX!H89</f>
        <v>37.33</v>
      </c>
      <c r="AP89" s="147">
        <f>GDAM_IEX!N89</f>
        <v>0</v>
      </c>
      <c r="AQ89" s="147">
        <f>GDAM_PXI!H89</f>
        <v>0</v>
      </c>
      <c r="AR89" s="147">
        <f>GDAM_PXI!N89</f>
        <v>0</v>
      </c>
      <c r="AS89">
        <f>HPX!H89</f>
        <v>0</v>
      </c>
      <c r="AT89">
        <f>HPX!N89</f>
        <v>0</v>
      </c>
      <c r="AU89">
        <f>RTM_HPX!H89</f>
        <v>0</v>
      </c>
      <c r="AV89">
        <f>RTM_HPX!N89</f>
        <v>0</v>
      </c>
    </row>
    <row r="90" spans="1:48">
      <c r="A90" t="s">
        <v>132</v>
      </c>
      <c r="D90">
        <f>TWEPL!P90</f>
        <v>11.205991999999998</v>
      </c>
      <c r="E90">
        <f>GT_NG!P90</f>
        <v>14.705981972138762</v>
      </c>
      <c r="F90">
        <f>GT_Spot!P90</f>
        <v>0</v>
      </c>
      <c r="G90">
        <f>PPCL_NG!P90</f>
        <v>82.39</v>
      </c>
      <c r="H90">
        <f>PPCL_Spot!P90</f>
        <v>0</v>
      </c>
      <c r="I90">
        <f>Bawana_NG!P90</f>
        <v>99.956095465020894</v>
      </c>
      <c r="J90">
        <f>Bawana_RLNG!P90</f>
        <v>0</v>
      </c>
      <c r="K90">
        <f>Bawana_Spot!P90</f>
        <v>389.71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1284.6973889617698</v>
      </c>
      <c r="P90" s="36">
        <v>59.239999999999988</v>
      </c>
      <c r="Q90" s="36">
        <v>38.280000000000008</v>
      </c>
      <c r="R90" s="38">
        <v>0</v>
      </c>
      <c r="S90" s="38">
        <v>7.67</v>
      </c>
      <c r="T90" s="37">
        <f>SUMPRODUCT(LTA!J90:AN90,LTA!J$101:AN$101,LTA!J$103:AN$103)</f>
        <v>66</v>
      </c>
      <c r="U90" s="37">
        <f>SUMPRODUCT(LTA!J90:AN90,LTA!J$102:AN$102,LTA!J$103:AN$103)</f>
        <v>120.08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50.9</v>
      </c>
      <c r="Z90" s="34">
        <f>IEX!N90</f>
        <v>0</v>
      </c>
      <c r="AA90" s="75">
        <f>STOA!H90</f>
        <v>816.29999999999973</v>
      </c>
      <c r="AB90" s="75">
        <f>-STOA!N90</f>
        <v>0</v>
      </c>
      <c r="AC90">
        <f t="shared" si="3"/>
        <v>25.924191112350119</v>
      </c>
      <c r="AD90">
        <f t="shared" si="4"/>
        <v>3044.2212672865794</v>
      </c>
      <c r="AE90">
        <f>'IDT-1'!B90</f>
        <v>0</v>
      </c>
      <c r="AF90" s="24"/>
      <c r="AG90">
        <f t="shared" si="5"/>
        <v>3044.2212672865794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-8</v>
      </c>
      <c r="AM90" s="34">
        <f>RTM_PXI!H90</f>
        <v>0</v>
      </c>
      <c r="AN90" s="34">
        <f>RTM_PXI!N90</f>
        <v>0</v>
      </c>
      <c r="AO90" s="147">
        <f>GDAM_IEX!H90</f>
        <v>37.01</v>
      </c>
      <c r="AP90" s="147">
        <f>GDAM_IEX!N90</f>
        <v>0</v>
      </c>
      <c r="AQ90" s="147">
        <f>GDAM_PXI!H90</f>
        <v>0</v>
      </c>
      <c r="AR90" s="147">
        <f>GDAM_PXI!N90</f>
        <v>0</v>
      </c>
      <c r="AS90">
        <f>HPX!H90</f>
        <v>0</v>
      </c>
      <c r="AT90">
        <f>HPX!N90</f>
        <v>0</v>
      </c>
      <c r="AU90">
        <f>RTM_HPX!H90</f>
        <v>0</v>
      </c>
      <c r="AV90">
        <f>RTM_HPX!N90</f>
        <v>0</v>
      </c>
    </row>
    <row r="91" spans="1:48">
      <c r="A91" t="s">
        <v>133</v>
      </c>
      <c r="D91">
        <f>TWEPL!P91</f>
        <v>11.205991999999998</v>
      </c>
      <c r="E91">
        <f>GT_NG!P91</f>
        <v>14.705981972138762</v>
      </c>
      <c r="F91">
        <f>GT_Spot!P91</f>
        <v>0</v>
      </c>
      <c r="G91">
        <f>PPCL_NG!P91</f>
        <v>82.39</v>
      </c>
      <c r="H91">
        <f>PPCL_Spot!P91</f>
        <v>0</v>
      </c>
      <c r="I91">
        <f>Bawana_NG!P91</f>
        <v>99.956095465020894</v>
      </c>
      <c r="J91">
        <f>Bawana_RLNG!P91</f>
        <v>0</v>
      </c>
      <c r="K91">
        <f>Bawana_Spot!P91</f>
        <v>373.33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1279.3152839731856</v>
      </c>
      <c r="P91" s="36">
        <v>59.239999999999988</v>
      </c>
      <c r="Q91" s="36">
        <v>38.280000000000008</v>
      </c>
      <c r="R91" s="38">
        <v>0</v>
      </c>
      <c r="S91" s="38">
        <v>7.67</v>
      </c>
      <c r="T91" s="37">
        <f>SUMPRODUCT(LTA!J91:AN91,LTA!J$101:AN$101,LTA!J$103:AN$103)</f>
        <v>65.33</v>
      </c>
      <c r="U91" s="37">
        <f>SUMPRODUCT(LTA!J91:AN91,LTA!J$102:AN$102,LTA!J$103:AN$103)</f>
        <v>118.9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26.27</v>
      </c>
      <c r="Z91" s="34">
        <f>IEX!N91</f>
        <v>0</v>
      </c>
      <c r="AA91" s="75">
        <f>STOA!H91</f>
        <v>958.24999999999989</v>
      </c>
      <c r="AB91" s="75">
        <f>-STOA!N91</f>
        <v>0</v>
      </c>
      <c r="AC91">
        <f t="shared" si="3"/>
        <v>27.24199636711402</v>
      </c>
      <c r="AD91">
        <f t="shared" si="4"/>
        <v>3073.2513570432311</v>
      </c>
      <c r="AE91">
        <f>'IDT-1'!B91</f>
        <v>0</v>
      </c>
      <c r="AF91" s="24"/>
      <c r="AG91">
        <f t="shared" si="5"/>
        <v>3073.2513570432311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-71</v>
      </c>
      <c r="AM91" s="34">
        <f>RTM_PXI!H91</f>
        <v>0</v>
      </c>
      <c r="AN91" s="34">
        <f>RTM_PXI!N91</f>
        <v>0</v>
      </c>
      <c r="AO91" s="147">
        <f>GDAM_IEX!H91</f>
        <v>36.65</v>
      </c>
      <c r="AP91" s="147">
        <f>GDAM_IEX!N91</f>
        <v>0</v>
      </c>
      <c r="AQ91" s="147">
        <f>GDAM_PXI!H91</f>
        <v>0</v>
      </c>
      <c r="AR91" s="147">
        <f>GDAM_PXI!N91</f>
        <v>0</v>
      </c>
      <c r="AS91">
        <f>HPX!H91</f>
        <v>0</v>
      </c>
      <c r="AT91">
        <f>HPX!N91</f>
        <v>0</v>
      </c>
      <c r="AU91">
        <f>RTM_HPX!H91</f>
        <v>0</v>
      </c>
      <c r="AV91">
        <f>RTM_HPX!N91</f>
        <v>0</v>
      </c>
    </row>
    <row r="92" spans="1:48">
      <c r="A92" t="s">
        <v>134</v>
      </c>
      <c r="D92">
        <f>TWEPL!P92</f>
        <v>11.205991999999998</v>
      </c>
      <c r="E92">
        <f>GT_NG!P92</f>
        <v>14.705981972138762</v>
      </c>
      <c r="F92">
        <f>GT_Spot!P92</f>
        <v>0</v>
      </c>
      <c r="G92">
        <f>PPCL_NG!P92</f>
        <v>82.39</v>
      </c>
      <c r="H92">
        <f>PPCL_Spot!P92</f>
        <v>0</v>
      </c>
      <c r="I92">
        <f>Bawana_NG!P92</f>
        <v>99.956095465020894</v>
      </c>
      <c r="J92">
        <f>Bawana_RLNG!P92</f>
        <v>0</v>
      </c>
      <c r="K92">
        <f>Bawana_Spot!P92</f>
        <v>389.71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1279.3152839731856</v>
      </c>
      <c r="P92" s="36">
        <v>59.239999999999988</v>
      </c>
      <c r="Q92" s="36">
        <v>38.280000000000008</v>
      </c>
      <c r="R92" s="38">
        <v>0</v>
      </c>
      <c r="S92" s="38">
        <v>7.67</v>
      </c>
      <c r="T92" s="37">
        <f>SUMPRODUCT(LTA!J92:AN92,LTA!J$101:AN$101,LTA!J$103:AN$103)</f>
        <v>58.67</v>
      </c>
      <c r="U92" s="37">
        <f>SUMPRODUCT(LTA!J92:AN92,LTA!J$102:AN$102,LTA!J$103:AN$103)</f>
        <v>120.50999999999999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26.48</v>
      </c>
      <c r="Z92" s="34">
        <f>IEX!N92</f>
        <v>0</v>
      </c>
      <c r="AA92" s="75">
        <f>STOA!H92</f>
        <v>958.24999999999989</v>
      </c>
      <c r="AB92" s="75">
        <f>-STOA!N92</f>
        <v>0</v>
      </c>
      <c r="AC92">
        <f t="shared" si="3"/>
        <v>27.03196753129313</v>
      </c>
      <c r="AD92">
        <f t="shared" si="4"/>
        <v>3122.7713858790526</v>
      </c>
      <c r="AE92">
        <f>'IDT-1'!B92</f>
        <v>0</v>
      </c>
      <c r="AF92" s="24"/>
      <c r="AG92">
        <f t="shared" si="5"/>
        <v>3122.7713858790526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-34</v>
      </c>
      <c r="AM92" s="34">
        <f>RTM_PXI!H92</f>
        <v>0</v>
      </c>
      <c r="AN92" s="34">
        <f>RTM_PXI!N92</f>
        <v>0</v>
      </c>
      <c r="AO92" s="147">
        <f>GDAM_IEX!H92</f>
        <v>37.42</v>
      </c>
      <c r="AP92" s="147">
        <f>GDAM_IEX!N92</f>
        <v>0</v>
      </c>
      <c r="AQ92" s="147">
        <f>GDAM_PXI!H92</f>
        <v>0</v>
      </c>
      <c r="AR92" s="147">
        <f>GDAM_PXI!N92</f>
        <v>0</v>
      </c>
      <c r="AS92">
        <f>HPX!H92</f>
        <v>0</v>
      </c>
      <c r="AT92">
        <f>HPX!N92</f>
        <v>0</v>
      </c>
      <c r="AU92">
        <f>RTM_HPX!H92</f>
        <v>0</v>
      </c>
      <c r="AV92">
        <f>RTM_HPX!N92</f>
        <v>0</v>
      </c>
    </row>
    <row r="93" spans="1:48">
      <c r="A93" t="s">
        <v>135</v>
      </c>
      <c r="D93">
        <f>TWEPL!P93</f>
        <v>11.205991999999998</v>
      </c>
      <c r="E93">
        <f>GT_NG!P93</f>
        <v>14.705981972138762</v>
      </c>
      <c r="F93">
        <f>GT_Spot!P93</f>
        <v>0</v>
      </c>
      <c r="G93">
        <f>PPCL_NG!P93</f>
        <v>82.39</v>
      </c>
      <c r="H93">
        <f>PPCL_Spot!P93</f>
        <v>0</v>
      </c>
      <c r="I93">
        <f>Bawana_NG!P93</f>
        <v>99.956095465020894</v>
      </c>
      <c r="J93">
        <f>Bawana_RLNG!P93</f>
        <v>0</v>
      </c>
      <c r="K93">
        <f>Bawana_Spot!P93</f>
        <v>323.92999999999995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1282.3043773330032</v>
      </c>
      <c r="P93" s="36">
        <v>59.239999999999988</v>
      </c>
      <c r="Q93" s="36">
        <v>38.280000000000008</v>
      </c>
      <c r="R93" s="38">
        <v>0</v>
      </c>
      <c r="S93" s="38">
        <v>7.67</v>
      </c>
      <c r="T93" s="37">
        <f>SUMPRODUCT(LTA!J93:AN93,LTA!J$101:AN$101,LTA!J$103:AN$103)</f>
        <v>59.010000000000005</v>
      </c>
      <c r="U93" s="37">
        <f>SUMPRODUCT(LTA!J93:AN93,LTA!J$102:AN$102,LTA!J$103:AN$103)</f>
        <v>122.21000000000001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25.8</v>
      </c>
      <c r="Z93" s="34">
        <f>IEX!N93</f>
        <v>0</v>
      </c>
      <c r="AA93" s="75">
        <f>STOA!H93</f>
        <v>958.24999999999989</v>
      </c>
      <c r="AB93" s="75">
        <f>-STOA!N93</f>
        <v>0</v>
      </c>
      <c r="AC93">
        <f t="shared" si="3"/>
        <v>27.595396946576507</v>
      </c>
      <c r="AD93">
        <f t="shared" si="4"/>
        <v>2934.2070498235867</v>
      </c>
      <c r="AE93">
        <f>'IDT-1'!B93</f>
        <v>185</v>
      </c>
      <c r="AF93" s="24"/>
      <c r="AG93">
        <f t="shared" si="5"/>
        <v>3119.2070498235867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-161</v>
      </c>
      <c r="AM93" s="34">
        <f>RTM_PXI!H93</f>
        <v>0</v>
      </c>
      <c r="AN93" s="34">
        <f>RTM_PXI!N93</f>
        <v>0</v>
      </c>
      <c r="AO93" s="147">
        <f>GDAM_IEX!H93</f>
        <v>37.85</v>
      </c>
      <c r="AP93" s="147">
        <f>GDAM_IEX!N93</f>
        <v>0</v>
      </c>
      <c r="AQ93" s="147">
        <f>GDAM_PXI!H93</f>
        <v>0</v>
      </c>
      <c r="AR93" s="147">
        <f>GDAM_PXI!N93</f>
        <v>0</v>
      </c>
      <c r="AS93">
        <f>HPX!H93</f>
        <v>0</v>
      </c>
      <c r="AT93">
        <f>HPX!N93</f>
        <v>0</v>
      </c>
      <c r="AU93">
        <f>RTM_HPX!H93</f>
        <v>0</v>
      </c>
      <c r="AV93">
        <f>RTM_HPX!N93</f>
        <v>0</v>
      </c>
    </row>
    <row r="94" spans="1:48">
      <c r="A94" t="s">
        <v>136</v>
      </c>
      <c r="D94">
        <f>TWEPL!P94</f>
        <v>11.205991999999998</v>
      </c>
      <c r="E94">
        <f>GT_NG!P94</f>
        <v>14.705981972138762</v>
      </c>
      <c r="F94">
        <f>GT_Spot!P94</f>
        <v>0</v>
      </c>
      <c r="G94">
        <f>PPCL_NG!P94</f>
        <v>82.39</v>
      </c>
      <c r="H94">
        <f>PPCL_Spot!P94</f>
        <v>0</v>
      </c>
      <c r="I94">
        <f>Bawana_NG!P94</f>
        <v>99.956095465020894</v>
      </c>
      <c r="J94">
        <f>Bawana_RLNG!P94</f>
        <v>0</v>
      </c>
      <c r="K94">
        <f>Bawana_Spot!P94</f>
        <v>373.33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1273.9346437370314</v>
      </c>
      <c r="P94" s="36">
        <v>59.239999999999988</v>
      </c>
      <c r="Q94" s="36">
        <v>38.280000000000008</v>
      </c>
      <c r="R94" s="38">
        <v>0</v>
      </c>
      <c r="S94" s="38">
        <v>7.67</v>
      </c>
      <c r="T94" s="37">
        <f>SUMPRODUCT(LTA!J94:AN94,LTA!J$101:AN$101,LTA!J$103:AN$103)</f>
        <v>58.67</v>
      </c>
      <c r="U94" s="37">
        <f>SUMPRODUCT(LTA!J94:AN94,LTA!J$102:AN$102,LTA!J$103:AN$103)</f>
        <v>120.81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21.12</v>
      </c>
      <c r="Z94" s="34">
        <f>IEX!N94</f>
        <v>0</v>
      </c>
      <c r="AA94" s="75">
        <f>STOA!H94</f>
        <v>958.24999999999989</v>
      </c>
      <c r="AB94" s="75">
        <f>-STOA!N94</f>
        <v>0</v>
      </c>
      <c r="AC94">
        <f t="shared" si="3"/>
        <v>27.667049083523231</v>
      </c>
      <c r="AD94">
        <f t="shared" si="4"/>
        <v>2994.8856640906679</v>
      </c>
      <c r="AE94">
        <f>'IDT-1'!B94</f>
        <v>150</v>
      </c>
      <c r="AF94" s="24"/>
      <c r="AG94">
        <f t="shared" si="5"/>
        <v>3144.8856640906679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-135</v>
      </c>
      <c r="AM94" s="34">
        <f>RTM_PXI!H94</f>
        <v>0</v>
      </c>
      <c r="AN94" s="34">
        <f>RTM_PXI!N94</f>
        <v>0</v>
      </c>
      <c r="AO94" s="147">
        <f>GDAM_IEX!H94</f>
        <v>37.99</v>
      </c>
      <c r="AP94" s="147">
        <f>GDAM_IEX!N94</f>
        <v>0</v>
      </c>
      <c r="AQ94" s="147">
        <f>GDAM_PXI!H94</f>
        <v>0</v>
      </c>
      <c r="AR94" s="147">
        <f>GDAM_PXI!N94</f>
        <v>0</v>
      </c>
      <c r="AS94">
        <f>HPX!H94</f>
        <v>0</v>
      </c>
      <c r="AT94">
        <f>HPX!N94</f>
        <v>0</v>
      </c>
      <c r="AU94">
        <f>RTM_HPX!H94</f>
        <v>0</v>
      </c>
      <c r="AV94">
        <f>RTM_HPX!N94</f>
        <v>0</v>
      </c>
    </row>
    <row r="95" spans="1:48">
      <c r="A95" t="s">
        <v>137</v>
      </c>
      <c r="D95">
        <f>TWEPL!P95</f>
        <v>11.205991999999998</v>
      </c>
      <c r="E95">
        <f>GT_NG!P95</f>
        <v>14.705981972138762</v>
      </c>
      <c r="F95">
        <f>GT_Spot!P95</f>
        <v>0</v>
      </c>
      <c r="G95">
        <f>PPCL_NG!P95</f>
        <v>82.39</v>
      </c>
      <c r="H95">
        <f>PPCL_Spot!P95</f>
        <v>0</v>
      </c>
      <c r="I95">
        <f>Bawana_NG!P95</f>
        <v>99.956095465020894</v>
      </c>
      <c r="J95">
        <f>Bawana_RLNG!P95</f>
        <v>0</v>
      </c>
      <c r="K95">
        <f>Bawana_Spot!P95</f>
        <v>389.71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1272.096852137282</v>
      </c>
      <c r="P95" s="36">
        <v>59.239999999999988</v>
      </c>
      <c r="Q95" s="36">
        <v>38.280000000000008</v>
      </c>
      <c r="R95" s="38">
        <v>0</v>
      </c>
      <c r="S95" s="38">
        <v>7.67</v>
      </c>
      <c r="T95" s="37">
        <f>SUMPRODUCT(LTA!J95:AN95,LTA!J$101:AN$101,LTA!J$103:AN$103)</f>
        <v>58.33</v>
      </c>
      <c r="U95" s="37">
        <f>SUMPRODUCT(LTA!J95:AN95,LTA!J$102:AN$102,LTA!J$103:AN$103)</f>
        <v>119.1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21.4</v>
      </c>
      <c r="Z95" s="34">
        <f>IEX!N95</f>
        <v>0</v>
      </c>
      <c r="AA95" s="75">
        <f>STOA!H95</f>
        <v>958.15999999999985</v>
      </c>
      <c r="AB95" s="75">
        <f>-STOA!N95</f>
        <v>0</v>
      </c>
      <c r="AC95">
        <f t="shared" si="3"/>
        <v>27.892259842233774</v>
      </c>
      <c r="AD95">
        <f t="shared" si="4"/>
        <v>2993.3526617322077</v>
      </c>
      <c r="AE95">
        <f>'IDT-1'!B95</f>
        <v>125</v>
      </c>
      <c r="AF95" s="24"/>
      <c r="AG95">
        <f t="shared" si="5"/>
        <v>3118.3526617322077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-149</v>
      </c>
      <c r="AM95" s="34">
        <f>RTM_PXI!H95</f>
        <v>0</v>
      </c>
      <c r="AN95" s="34">
        <f>RTM_PXI!N95</f>
        <v>0</v>
      </c>
      <c r="AO95" s="147">
        <f>GDAM_IEX!H95</f>
        <v>38</v>
      </c>
      <c r="AP95" s="147">
        <f>GDAM_IEX!N95</f>
        <v>0</v>
      </c>
      <c r="AQ95" s="147">
        <f>GDAM_PXI!H95</f>
        <v>0</v>
      </c>
      <c r="AR95" s="147">
        <f>GDAM_PXI!N95</f>
        <v>0</v>
      </c>
      <c r="AS95">
        <f>HPX!H95</f>
        <v>0</v>
      </c>
      <c r="AT95">
        <f>HPX!N95</f>
        <v>0</v>
      </c>
      <c r="AU95">
        <f>RTM_HPX!H95</f>
        <v>0</v>
      </c>
      <c r="AV95">
        <f>RTM_HPX!N95</f>
        <v>0</v>
      </c>
    </row>
    <row r="96" spans="1:48">
      <c r="A96" t="s">
        <v>138</v>
      </c>
      <c r="D96">
        <f>TWEPL!P96</f>
        <v>11.205991999999998</v>
      </c>
      <c r="E96">
        <f>GT_NG!P96</f>
        <v>14.705981972138762</v>
      </c>
      <c r="F96">
        <f>GT_Spot!P96</f>
        <v>0</v>
      </c>
      <c r="G96">
        <f>PPCL_NG!P96</f>
        <v>82.39</v>
      </c>
      <c r="H96">
        <f>PPCL_Spot!P96</f>
        <v>0</v>
      </c>
      <c r="I96">
        <f>Bawana_NG!P96</f>
        <v>99.956095465020894</v>
      </c>
      <c r="J96">
        <f>Bawana_RLNG!P96</f>
        <v>0</v>
      </c>
      <c r="K96">
        <f>Bawana_Spot!P96</f>
        <v>389.71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1267.8424119370343</v>
      </c>
      <c r="P96" s="36">
        <v>59.239999999999988</v>
      </c>
      <c r="Q96" s="36">
        <v>38.280000000000008</v>
      </c>
      <c r="R96" s="38">
        <v>0</v>
      </c>
      <c r="S96" s="38">
        <v>7.67</v>
      </c>
      <c r="T96" s="37">
        <f>SUMPRODUCT(LTA!J96:AN96,LTA!J$101:AN$101,LTA!J$103:AN$103)</f>
        <v>59.33</v>
      </c>
      <c r="U96" s="37">
        <f>SUMPRODUCT(LTA!J96:AN96,LTA!J$102:AN$102,LTA!J$103:AN$103)</f>
        <v>118.4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21.5</v>
      </c>
      <c r="Z96" s="34">
        <f>IEX!N96</f>
        <v>0</v>
      </c>
      <c r="AA96" s="75">
        <f>STOA!H96</f>
        <v>958.15999999999985</v>
      </c>
      <c r="AB96" s="75">
        <f>-STOA!N96</f>
        <v>0</v>
      </c>
      <c r="AC96">
        <f t="shared" si="3"/>
        <v>27.733907178678358</v>
      </c>
      <c r="AD96">
        <f t="shared" si="4"/>
        <v>3004.7865741955156</v>
      </c>
      <c r="AE96">
        <f>'IDT-1'!B96</f>
        <v>110</v>
      </c>
      <c r="AF96" s="24"/>
      <c r="AG96">
        <f t="shared" si="5"/>
        <v>3114.7865741955156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-134</v>
      </c>
      <c r="AM96" s="34">
        <f>RTM_PXI!H96</f>
        <v>0</v>
      </c>
      <c r="AN96" s="34">
        <f>RTM_PXI!N96</f>
        <v>0</v>
      </c>
      <c r="AO96" s="147">
        <f>GDAM_IEX!H96</f>
        <v>38.130000000000003</v>
      </c>
      <c r="AP96" s="147">
        <f>GDAM_IEX!N96</f>
        <v>0</v>
      </c>
      <c r="AQ96" s="147">
        <f>GDAM_PXI!H96</f>
        <v>0</v>
      </c>
      <c r="AR96" s="147">
        <f>GDAM_PXI!N96</f>
        <v>0</v>
      </c>
      <c r="AS96">
        <f>HPX!H96</f>
        <v>0</v>
      </c>
      <c r="AT96">
        <f>HPX!N96</f>
        <v>0</v>
      </c>
      <c r="AU96">
        <f>RTM_HPX!H96</f>
        <v>0</v>
      </c>
      <c r="AV96">
        <f>RTM_HPX!N96</f>
        <v>0</v>
      </c>
    </row>
    <row r="97" spans="1:48">
      <c r="A97" t="s">
        <v>139</v>
      </c>
      <c r="D97">
        <f>TWEPL!P97</f>
        <v>11.205991999999998</v>
      </c>
      <c r="E97">
        <f>GT_NG!P97</f>
        <v>14.705981972138762</v>
      </c>
      <c r="F97">
        <f>GT_Spot!P97</f>
        <v>0</v>
      </c>
      <c r="G97">
        <f>PPCL_NG!P97</f>
        <v>82.39</v>
      </c>
      <c r="H97">
        <f>PPCL_Spot!P97</f>
        <v>0</v>
      </c>
      <c r="I97">
        <f>Bawana_NG!P97</f>
        <v>99.956095465020894</v>
      </c>
      <c r="J97">
        <f>Bawana_RLNG!P97</f>
        <v>0</v>
      </c>
      <c r="K97">
        <f>Bawana_Spot!P97</f>
        <v>389.71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1267.8424119370343</v>
      </c>
      <c r="P97" s="36">
        <v>59.239999999999988</v>
      </c>
      <c r="Q97" s="36">
        <v>38.280000000000008</v>
      </c>
      <c r="R97" s="38">
        <v>0</v>
      </c>
      <c r="S97" s="38">
        <v>7.67</v>
      </c>
      <c r="T97" s="37">
        <f>SUMPRODUCT(LTA!J97:AN97,LTA!J$101:AN$101,LTA!J$103:AN$103)</f>
        <v>60.33</v>
      </c>
      <c r="U97" s="37">
        <f>SUMPRODUCT(LTA!J97:AN97,LTA!J$102:AN$102,LTA!J$103:AN$103)</f>
        <v>119.1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21.73</v>
      </c>
      <c r="Z97" s="34">
        <f>IEX!N97</f>
        <v>0</v>
      </c>
      <c r="AA97" s="75">
        <f>STOA!H97</f>
        <v>958.15999999999985</v>
      </c>
      <c r="AB97" s="75">
        <f>-STOA!N97</f>
        <v>0</v>
      </c>
      <c r="AC97">
        <f t="shared" si="3"/>
        <v>27.566105708730802</v>
      </c>
      <c r="AD97">
        <f t="shared" si="4"/>
        <v>3029.1643756654626</v>
      </c>
      <c r="AE97">
        <f>'IDT-1'!B97</f>
        <v>100</v>
      </c>
      <c r="AF97" s="24"/>
      <c r="AG97">
        <f t="shared" si="5"/>
        <v>3129.1643756654626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-112</v>
      </c>
      <c r="AM97" s="34">
        <f>RTM_PXI!H97</f>
        <v>0</v>
      </c>
      <c r="AN97" s="34">
        <f>RTM_PXI!N97</f>
        <v>0</v>
      </c>
      <c r="AO97" s="147">
        <f>GDAM_IEX!H97</f>
        <v>38.409999999999997</v>
      </c>
      <c r="AP97" s="147">
        <f>GDAM_IEX!N97</f>
        <v>0</v>
      </c>
      <c r="AQ97" s="147">
        <f>GDAM_PXI!H97</f>
        <v>0</v>
      </c>
      <c r="AR97" s="147">
        <f>GDAM_PXI!N97</f>
        <v>0</v>
      </c>
      <c r="AS97">
        <f>HPX!H97</f>
        <v>0</v>
      </c>
      <c r="AT97">
        <f>HPX!N97</f>
        <v>0</v>
      </c>
      <c r="AU97">
        <f>RTM_HPX!H97</f>
        <v>0</v>
      </c>
      <c r="AV97">
        <f>RTM_HPX!N97</f>
        <v>0</v>
      </c>
    </row>
    <row r="98" spans="1:48">
      <c r="A98" t="s">
        <v>140</v>
      </c>
      <c r="D98">
        <f>TWEPL!P98</f>
        <v>11.205991999999998</v>
      </c>
      <c r="E98">
        <f>GT_NG!P98</f>
        <v>14.705981972138762</v>
      </c>
      <c r="F98">
        <f>GT_Spot!P98</f>
        <v>0</v>
      </c>
      <c r="G98">
        <f>PPCL_NG!P98</f>
        <v>82.39</v>
      </c>
      <c r="H98">
        <f>PPCL_Spot!P98</f>
        <v>0</v>
      </c>
      <c r="I98">
        <f>Bawana_NG!P98</f>
        <v>99.956095465020894</v>
      </c>
      <c r="J98">
        <f>Bawana_RLNG!P98</f>
        <v>0</v>
      </c>
      <c r="K98">
        <f>Bawana_Spot!P98</f>
        <v>389.71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1267.8424119370343</v>
      </c>
      <c r="P98" s="36">
        <v>59.239999999999988</v>
      </c>
      <c r="Q98" s="36">
        <v>38.280000000000008</v>
      </c>
      <c r="R98" s="38">
        <v>0</v>
      </c>
      <c r="S98" s="38">
        <v>7.67</v>
      </c>
      <c r="T98" s="37">
        <f>SUMPRODUCT(LTA!J98:AN98,LTA!J$101:AN$101,LTA!J$103:AN$103)</f>
        <v>60.67</v>
      </c>
      <c r="U98" s="37">
        <f>SUMPRODUCT(LTA!J98:AN98,LTA!J$102:AN$102,LTA!J$103:AN$103)</f>
        <v>123.80000000000001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20.77</v>
      </c>
      <c r="Z98" s="34">
        <f>IEX!N98</f>
        <v>0</v>
      </c>
      <c r="AA98" s="75">
        <f>STOA!H98</f>
        <v>958.15999999999985</v>
      </c>
      <c r="AB98" s="75">
        <f>-STOA!N98</f>
        <v>0</v>
      </c>
      <c r="AC98">
        <f t="shared" si="3"/>
        <v>27.847973282752587</v>
      </c>
      <c r="AD98">
        <f t="shared" si="4"/>
        <v>3004.1925080914411</v>
      </c>
      <c r="AE98">
        <f>'IDT-1'!B98</f>
        <v>105</v>
      </c>
      <c r="AF98" s="24"/>
      <c r="AG98">
        <f t="shared" si="5"/>
        <v>3109.1925080914411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-141</v>
      </c>
      <c r="AM98" s="34">
        <f>RTM_PXI!H98</f>
        <v>0</v>
      </c>
      <c r="AN98" s="34">
        <f>RTM_PXI!N98</f>
        <v>0</v>
      </c>
      <c r="AO98" s="147">
        <f>GDAM_IEX!H98</f>
        <v>38.64</v>
      </c>
      <c r="AP98" s="147">
        <f>GDAM_IEX!N98</f>
        <v>0</v>
      </c>
      <c r="AQ98" s="147">
        <f>GDAM_PXI!H98</f>
        <v>0</v>
      </c>
      <c r="AR98" s="147">
        <f>GDAM_PXI!N98</f>
        <v>0</v>
      </c>
      <c r="AS98">
        <f>HPX!H98</f>
        <v>0</v>
      </c>
      <c r="AT98">
        <f>HPX!N98</f>
        <v>0</v>
      </c>
      <c r="AU98">
        <f>RTM_HPX!H98</f>
        <v>0</v>
      </c>
      <c r="AV98">
        <f>RTM_HPX!N98</f>
        <v>0</v>
      </c>
    </row>
    <row r="99" spans="1:48">
      <c r="A99" t="s">
        <v>141</v>
      </c>
      <c r="C99">
        <f t="shared" ref="C99:AT99" si="6">SUM(C3:C98)/4000</f>
        <v>0</v>
      </c>
      <c r="D99">
        <f t="shared" si="6"/>
        <v>0.26894380800000028</v>
      </c>
      <c r="E99">
        <f t="shared" si="6"/>
        <v>0.31740923633790424</v>
      </c>
      <c r="F99">
        <f t="shared" si="6"/>
        <v>0</v>
      </c>
      <c r="G99">
        <f t="shared" si="6"/>
        <v>1.9773600000000033</v>
      </c>
      <c r="H99">
        <f t="shared" si="6"/>
        <v>0</v>
      </c>
      <c r="I99">
        <f t="shared" si="6"/>
        <v>2.9880590374740188</v>
      </c>
      <c r="J99">
        <f t="shared" si="6"/>
        <v>0</v>
      </c>
      <c r="K99">
        <f t="shared" si="6"/>
        <v>8.7796331608374256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25.421603743199096</v>
      </c>
      <c r="P99" s="36">
        <f t="shared" si="6"/>
        <v>1.6191964129443632</v>
      </c>
      <c r="Q99" s="36">
        <f t="shared" si="6"/>
        <v>0.67616395724800771</v>
      </c>
      <c r="R99" s="38">
        <f t="shared" si="6"/>
        <v>0.51322500000000004</v>
      </c>
      <c r="S99" s="38">
        <f t="shared" si="6"/>
        <v>0.1512700000000001</v>
      </c>
      <c r="T99" s="37">
        <f t="shared" si="6"/>
        <v>6.4043150000000022</v>
      </c>
      <c r="U99" s="37">
        <f t="shared" si="6"/>
        <v>3.8340099999999984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0.41683750000000003</v>
      </c>
      <c r="Z99" s="34">
        <f t="shared" si="6"/>
        <v>-1.8594999999999999</v>
      </c>
      <c r="AA99" s="75">
        <f t="shared" si="6"/>
        <v>21.061000000000007</v>
      </c>
      <c r="AB99" s="75">
        <f t="shared" si="6"/>
        <v>0</v>
      </c>
      <c r="AC99">
        <f t="shared" si="6"/>
        <v>0.68500669484770116</v>
      </c>
      <c r="AD99">
        <f t="shared" si="6"/>
        <v>67.097850161193122</v>
      </c>
      <c r="AE99">
        <f t="shared" si="6"/>
        <v>1.2665</v>
      </c>
      <c r="AG99">
        <f t="shared" si="6"/>
        <v>68.36435016119313</v>
      </c>
      <c r="AI99">
        <f t="shared" si="6"/>
        <v>0</v>
      </c>
      <c r="AJ99">
        <f t="shared" si="6"/>
        <v>0</v>
      </c>
      <c r="AK99">
        <f t="shared" si="6"/>
        <v>9.1360000000000011E-2</v>
      </c>
      <c r="AL99">
        <f t="shared" si="6"/>
        <v>-4.9942500000000001</v>
      </c>
      <c r="AM99">
        <f t="shared" si="6"/>
        <v>0</v>
      </c>
      <c r="AN99">
        <f t="shared" si="6"/>
        <v>0</v>
      </c>
      <c r="AO99">
        <f t="shared" si="6"/>
        <v>0.11622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</row>
    <row r="101" spans="1:48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1"/>
      <c r="AU101" s="33"/>
    </row>
    <row r="102" spans="1:48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1"/>
      <c r="AU102" s="33"/>
    </row>
    <row r="106" spans="1:48">
      <c r="K106">
        <f>96*5</f>
        <v>480</v>
      </c>
    </row>
  </sheetData>
  <mergeCells count="40">
    <mergeCell ref="J1:J2"/>
    <mergeCell ref="I1:I2"/>
    <mergeCell ref="AG1:AG2"/>
    <mergeCell ref="L1:L2"/>
    <mergeCell ref="M1:M2"/>
    <mergeCell ref="N1:N2"/>
    <mergeCell ref="AD1:AD2"/>
    <mergeCell ref="P1:P2"/>
    <mergeCell ref="K1:K2"/>
    <mergeCell ref="R1:R2"/>
    <mergeCell ref="S1:S2"/>
    <mergeCell ref="H1:H2"/>
    <mergeCell ref="B1:B2"/>
    <mergeCell ref="D1:D2"/>
    <mergeCell ref="G1:G2"/>
    <mergeCell ref="E1:E2"/>
    <mergeCell ref="F1:F2"/>
    <mergeCell ref="C1:C2"/>
    <mergeCell ref="AU1:AU2"/>
    <mergeCell ref="AV1:AV2"/>
    <mergeCell ref="AS1:AS2"/>
    <mergeCell ref="AT1:AT2"/>
    <mergeCell ref="AK1:AK2"/>
    <mergeCell ref="AL1:AL2"/>
    <mergeCell ref="AM1:AM2"/>
    <mergeCell ref="AO1:AO2"/>
    <mergeCell ref="AP1:AP2"/>
    <mergeCell ref="AQ1:AQ2"/>
    <mergeCell ref="AR1:AR2"/>
    <mergeCell ref="AN1:AN2"/>
    <mergeCell ref="AI1:AI2"/>
    <mergeCell ref="AJ1:AJ2"/>
    <mergeCell ref="O1:O2"/>
    <mergeCell ref="X1:X2"/>
    <mergeCell ref="Q1:Q2"/>
    <mergeCell ref="U1:U2"/>
    <mergeCell ref="AA1:AA2"/>
    <mergeCell ref="AB1:AB2"/>
    <mergeCell ref="Y1:Y2"/>
    <mergeCell ref="Z1:Z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3" activePane="bottomRight" state="frozen"/>
      <selection activeCell="M3" sqref="M3:M98"/>
      <selection pane="topRight" activeCell="M3" sqref="M3:M98"/>
      <selection pane="bottomLeft" activeCell="M3" sqref="M3:M98"/>
      <selection pane="bottomRight" activeCell="AV3" sqref="AV3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8" ht="15" customHeight="1">
      <c r="A1" s="189">
        <f>Allocation_SG!A1</f>
        <v>45464</v>
      </c>
      <c r="B1" s="227"/>
      <c r="C1" s="227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7" t="s">
        <v>196</v>
      </c>
      <c r="M1" s="227" t="s">
        <v>197</v>
      </c>
      <c r="N1" s="227" t="s">
        <v>198</v>
      </c>
      <c r="O1" s="227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372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7"/>
      <c r="C2" s="227"/>
      <c r="D2" s="232"/>
      <c r="E2" s="220"/>
      <c r="F2" s="220"/>
      <c r="G2" s="220"/>
      <c r="H2" s="220"/>
      <c r="I2" s="220"/>
      <c r="J2" s="220"/>
      <c r="K2" s="220"/>
      <c r="L2" s="227"/>
      <c r="M2" s="227"/>
      <c r="N2" s="227"/>
      <c r="O2" s="227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TWEPL!Q3</f>
        <v>6.2664379999999991</v>
      </c>
      <c r="E3">
        <f>GT_NG!Q3</f>
        <v>8.0072068712532243</v>
      </c>
      <c r="F3">
        <f>GT_Spot!Q3</f>
        <v>0</v>
      </c>
      <c r="G3">
        <f>PPCL_NG!Q3</f>
        <v>46.6</v>
      </c>
      <c r="H3">
        <f>PPCL_Spot!Q3</f>
        <v>0</v>
      </c>
      <c r="I3">
        <f>Bawana_NG!Q3</f>
        <v>57.597750087887192</v>
      </c>
      <c r="J3">
        <f>Bawana_RLNG!Q3</f>
        <v>0</v>
      </c>
      <c r="K3">
        <f>Bawana_Spot!Q3</f>
        <v>111.99859534708723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861.53031940949836</v>
      </c>
      <c r="P3" s="36">
        <v>68.507387906054589</v>
      </c>
      <c r="Q3" s="36">
        <v>22.129999999999995</v>
      </c>
      <c r="R3" s="38">
        <v>0</v>
      </c>
      <c r="S3" s="38">
        <v>0</v>
      </c>
      <c r="T3" s="37">
        <f>SUMPRODUCT(LTA!J3:AN3,LTA!J$101:AN$101,LTA!J$104:AN$104)</f>
        <v>80</v>
      </c>
      <c r="U3" s="37">
        <f>SUMPRODUCT(LTA!J3:AN3,LTA!J$102:AN$102,LTA!J$104:AN$104)</f>
        <v>137.30000000000001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0</v>
      </c>
      <c r="AA3" s="75">
        <f>STOA!I3</f>
        <v>634.37999999999988</v>
      </c>
      <c r="AB3" s="75">
        <f>-STOA!O3</f>
        <v>0</v>
      </c>
      <c r="AC3">
        <f>SUMIF(B3:AB3,"&gt;0")*$AC$2-SUMIF(B3:AB3,"&lt;0")*($AC$2/(1-$AC$2))+SUMIF(AI3:AR3,"&gt;0")*$AC$2-SUMIF(AI3:AR3,"&lt;0")*($AC$2/(1-$AC$2))</f>
        <v>18.494480842354541</v>
      </c>
      <c r="AD3">
        <f>SUM(B3:AB3,AI3:AV3)-AC3</f>
        <v>1849.823216779426</v>
      </c>
      <c r="AE3">
        <f>'IDT-1'!C3</f>
        <v>-150</v>
      </c>
      <c r="AF3" s="24"/>
      <c r="AG3">
        <f>SUM(AD3:AF3)</f>
        <v>1699.823216779426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-166</v>
      </c>
      <c r="AM3" s="34">
        <f>RTM_PXI!I3</f>
        <v>0</v>
      </c>
      <c r="AN3" s="34">
        <f>RTM_PXI!O3</f>
        <v>0</v>
      </c>
      <c r="AO3" s="147">
        <f>GDAM_IEX!I3</f>
        <v>0</v>
      </c>
      <c r="AP3" s="147">
        <f>GDAM_IEX!O3</f>
        <v>0</v>
      </c>
      <c r="AQ3" s="147">
        <f>GDAM_PXI!I3</f>
        <v>0</v>
      </c>
      <c r="AR3" s="147">
        <f>GDAM_PXI!O3</f>
        <v>0</v>
      </c>
      <c r="AS3">
        <f>HPX!I3</f>
        <v>0</v>
      </c>
      <c r="AT3">
        <f>HPX!O3</f>
        <v>0</v>
      </c>
      <c r="AU3">
        <f>RTM_HPX!I3</f>
        <v>0</v>
      </c>
      <c r="AV3">
        <f>RTM_HPX!O3</f>
        <v>0</v>
      </c>
    </row>
    <row r="4" spans="1:48">
      <c r="A4" t="s">
        <v>46</v>
      </c>
      <c r="D4">
        <f>TWEPL!Q4</f>
        <v>6.2664379999999991</v>
      </c>
      <c r="E4">
        <f>GT_NG!Q4</f>
        <v>8.0072068712532243</v>
      </c>
      <c r="F4">
        <f>GT_Spot!Q4</f>
        <v>0</v>
      </c>
      <c r="G4">
        <f>PPCL_NG!Q4</f>
        <v>46.6</v>
      </c>
      <c r="H4">
        <f>PPCL_Spot!Q4</f>
        <v>0</v>
      </c>
      <c r="I4">
        <f>Bawana_NG!Q4</f>
        <v>57.597750087887192</v>
      </c>
      <c r="J4">
        <f>Bawana_RLNG!Q4</f>
        <v>0</v>
      </c>
      <c r="K4">
        <f>Bawana_Spot!Q4</f>
        <v>111.99854043135467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858.37174160827658</v>
      </c>
      <c r="P4" s="36">
        <v>68.507387906054589</v>
      </c>
      <c r="Q4" s="36">
        <v>22.129999999999995</v>
      </c>
      <c r="R4" s="38">
        <v>0</v>
      </c>
      <c r="S4" s="38">
        <v>0</v>
      </c>
      <c r="T4" s="37">
        <f>SUMPRODUCT(LTA!J4:AN4,LTA!J$101:AN$101,LTA!J$104:AN$104)</f>
        <v>80</v>
      </c>
      <c r="U4" s="37">
        <f>SUMPRODUCT(LTA!J4:AN4,LTA!J$102:AN$102,LTA!J$104:AN$104)</f>
        <v>137.30000000000001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641.36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18.577407273881459</v>
      </c>
      <c r="AD4">
        <f t="shared" ref="AD4:AD67" si="1">SUM(B4:AB4,AI4:AV4)-AC4</f>
        <v>1847.5616576309449</v>
      </c>
      <c r="AE4">
        <f>'IDT-1'!C4</f>
        <v>-160</v>
      </c>
      <c r="AF4" s="24"/>
      <c r="AG4">
        <f t="shared" ref="AG4:AG67" si="2">SUM(AD4:AF4)</f>
        <v>1687.5616576309449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-172</v>
      </c>
      <c r="AM4" s="34">
        <f>RTM_PXI!I4</f>
        <v>0</v>
      </c>
      <c r="AN4" s="34">
        <f>RTM_PXI!O4</f>
        <v>0</v>
      </c>
      <c r="AO4" s="147">
        <f>GDAM_IEX!I4</f>
        <v>0</v>
      </c>
      <c r="AP4" s="147">
        <f>GDAM_IEX!O4</f>
        <v>0</v>
      </c>
      <c r="AQ4" s="147">
        <f>GDAM_PXI!I4</f>
        <v>0</v>
      </c>
      <c r="AR4" s="147">
        <f>GDAM_PXI!O4</f>
        <v>0</v>
      </c>
      <c r="AS4">
        <f>HPX!I4</f>
        <v>0</v>
      </c>
      <c r="AT4">
        <f>HPX!O4</f>
        <v>0</v>
      </c>
      <c r="AU4">
        <f>RTM_HPX!I4</f>
        <v>0</v>
      </c>
      <c r="AV4">
        <f>RTM_HPX!O4</f>
        <v>0</v>
      </c>
    </row>
    <row r="5" spans="1:48">
      <c r="A5" t="s">
        <v>47</v>
      </c>
      <c r="D5">
        <f>TWEPL!Q5</f>
        <v>6.2664379999999991</v>
      </c>
      <c r="E5">
        <f>GT_NG!Q5</f>
        <v>8.0072068712532243</v>
      </c>
      <c r="F5">
        <f>GT_Spot!Q5</f>
        <v>0</v>
      </c>
      <c r="G5">
        <f>PPCL_NG!Q5</f>
        <v>46.6</v>
      </c>
      <c r="H5">
        <f>PPCL_Spot!Q5</f>
        <v>0</v>
      </c>
      <c r="I5">
        <f>Bawana_NG!Q5</f>
        <v>57.597750087887192</v>
      </c>
      <c r="J5">
        <f>Bawana_RLNG!Q5</f>
        <v>0</v>
      </c>
      <c r="K5">
        <f>Bawana_Spot!Q5</f>
        <v>111.99839605888755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858.37174160827658</v>
      </c>
      <c r="P5" s="36">
        <v>68.507387906054589</v>
      </c>
      <c r="Q5" s="36">
        <v>22.129999999999995</v>
      </c>
      <c r="R5" s="38">
        <v>0</v>
      </c>
      <c r="S5" s="38">
        <v>0</v>
      </c>
      <c r="T5" s="37">
        <f>SUMPRODUCT(LTA!J5:AN5,LTA!J$101:AN$101,LTA!J$104:AN$104)</f>
        <v>80</v>
      </c>
      <c r="U5" s="37">
        <f>SUMPRODUCT(LTA!J5:AN5,LTA!J$102:AN$102,LTA!J$104:AN$104)</f>
        <v>137.63999999999999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642.54</v>
      </c>
      <c r="AB5" s="75">
        <f>-STOA!O5</f>
        <v>0</v>
      </c>
      <c r="AC5">
        <f t="shared" si="0"/>
        <v>18.92054921242341</v>
      </c>
      <c r="AD5">
        <f t="shared" si="1"/>
        <v>1809.7383713199356</v>
      </c>
      <c r="AE5">
        <f>'IDT-1'!C5</f>
        <v>-175</v>
      </c>
      <c r="AF5" s="24"/>
      <c r="AG5">
        <f t="shared" si="2"/>
        <v>1634.7383713199356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-211</v>
      </c>
      <c r="AM5" s="34">
        <f>RTM_PXI!I5</f>
        <v>0</v>
      </c>
      <c r="AN5" s="34">
        <f>RTM_PXI!O5</f>
        <v>0</v>
      </c>
      <c r="AO5" s="147">
        <f>GDAM_IEX!I5</f>
        <v>0</v>
      </c>
      <c r="AP5" s="147">
        <f>GDAM_IEX!O5</f>
        <v>0</v>
      </c>
      <c r="AQ5" s="147">
        <f>GDAM_PXI!I5</f>
        <v>0</v>
      </c>
      <c r="AR5" s="147">
        <f>GDAM_PXI!O5</f>
        <v>0</v>
      </c>
      <c r="AS5">
        <f>HPX!I5</f>
        <v>0</v>
      </c>
      <c r="AT5">
        <f>HPX!O5</f>
        <v>0</v>
      </c>
      <c r="AU5">
        <f>RTM_HPX!I5</f>
        <v>0</v>
      </c>
      <c r="AV5">
        <f>RTM_HPX!O5</f>
        <v>0</v>
      </c>
    </row>
    <row r="6" spans="1:48">
      <c r="A6" t="s">
        <v>48</v>
      </c>
      <c r="D6">
        <f>TWEPL!Q6</f>
        <v>6.2664379999999991</v>
      </c>
      <c r="E6">
        <f>GT_NG!Q6</f>
        <v>8.0132607051299463</v>
      </c>
      <c r="F6">
        <f>GT_Spot!Q6</f>
        <v>0</v>
      </c>
      <c r="G6">
        <f>PPCL_NG!Q6</f>
        <v>46.6</v>
      </c>
      <c r="H6">
        <f>PPCL_Spot!Q6</f>
        <v>0</v>
      </c>
      <c r="I6">
        <f>Bawana_NG!Q6</f>
        <v>57.597750087887192</v>
      </c>
      <c r="J6">
        <f>Bawana_RLNG!Q6</f>
        <v>0</v>
      </c>
      <c r="K6">
        <f>Bawana_Spot!Q6</f>
        <v>111.99832655988526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858.37174160827658</v>
      </c>
      <c r="P6" s="36">
        <v>68.507387906054589</v>
      </c>
      <c r="Q6" s="36">
        <v>22.129999999999995</v>
      </c>
      <c r="R6" s="38">
        <v>0</v>
      </c>
      <c r="S6" s="38">
        <v>0</v>
      </c>
      <c r="T6" s="37">
        <f>SUMPRODUCT(LTA!J6:AN6,LTA!J$101:AN$101,LTA!J$104:AN$104)</f>
        <v>80</v>
      </c>
      <c r="U6" s="37">
        <f>SUMPRODUCT(LTA!J6:AN6,LTA!J$102:AN$102,LTA!J$104:AN$104)</f>
        <v>137.80000000000001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641.95000000000005</v>
      </c>
      <c r="AB6" s="75">
        <f>-STOA!O6</f>
        <v>0</v>
      </c>
      <c r="AC6">
        <f t="shared" si="0"/>
        <v>18.950872111735908</v>
      </c>
      <c r="AD6">
        <f t="shared" si="1"/>
        <v>1805.2840327554977</v>
      </c>
      <c r="AE6">
        <f>'IDT-1'!C6</f>
        <v>-180</v>
      </c>
      <c r="AF6" s="24"/>
      <c r="AG6">
        <f t="shared" si="2"/>
        <v>1625.2840327554977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-215</v>
      </c>
      <c r="AM6" s="34">
        <f>RTM_PXI!I6</f>
        <v>0</v>
      </c>
      <c r="AN6" s="34">
        <f>RTM_PXI!O6</f>
        <v>0</v>
      </c>
      <c r="AO6" s="147">
        <f>GDAM_IEX!I6</f>
        <v>0</v>
      </c>
      <c r="AP6" s="147">
        <f>GDAM_IEX!O6</f>
        <v>0</v>
      </c>
      <c r="AQ6" s="147">
        <f>GDAM_PXI!I6</f>
        <v>0</v>
      </c>
      <c r="AR6" s="147">
        <f>GDAM_PXI!O6</f>
        <v>0</v>
      </c>
      <c r="AS6">
        <f>HPX!I6</f>
        <v>0</v>
      </c>
      <c r="AT6">
        <f>HPX!O6</f>
        <v>0</v>
      </c>
      <c r="AU6">
        <f>RTM_HPX!I6</f>
        <v>0</v>
      </c>
      <c r="AV6">
        <f>RTM_HPX!O6</f>
        <v>0</v>
      </c>
    </row>
    <row r="7" spans="1:48">
      <c r="A7" t="s">
        <v>49</v>
      </c>
      <c r="D7">
        <f>TWEPL!Q7</f>
        <v>6.2664379999999991</v>
      </c>
      <c r="E7">
        <f>GT_NG!Q7</f>
        <v>8.0127615610897536</v>
      </c>
      <c r="F7">
        <f>GT_Spot!Q7</f>
        <v>0</v>
      </c>
      <c r="G7">
        <f>PPCL_NG!Q7</f>
        <v>46.6</v>
      </c>
      <c r="H7">
        <f>PPCL_Spot!Q7</f>
        <v>0</v>
      </c>
      <c r="I7">
        <f>Bawana_NG!Q7</f>
        <v>57.597750087887192</v>
      </c>
      <c r="J7">
        <f>Bawana_RLNG!Q7</f>
        <v>0</v>
      </c>
      <c r="K7">
        <f>Bawana_Spot!Q7</f>
        <v>111.99833667483479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854.17743554674053</v>
      </c>
      <c r="P7" s="36">
        <v>68.507387906054589</v>
      </c>
      <c r="Q7" s="36">
        <v>22.129999999999995</v>
      </c>
      <c r="R7" s="38">
        <v>0</v>
      </c>
      <c r="S7" s="38">
        <v>0</v>
      </c>
      <c r="T7" s="37">
        <f>SUMPRODUCT(LTA!J7:AN7,LTA!J$101:AN$101,LTA!J$104:AN$104)</f>
        <v>80</v>
      </c>
      <c r="U7" s="37">
        <f>SUMPRODUCT(LTA!J7:AN7,LTA!J$102:AN$102,LTA!J$104:AN$104)</f>
        <v>138.13999999999999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637.15</v>
      </c>
      <c r="AB7" s="75">
        <f>-STOA!O7</f>
        <v>0</v>
      </c>
      <c r="AC7">
        <f t="shared" si="0"/>
        <v>19.132306564721322</v>
      </c>
      <c r="AD7">
        <f t="shared" si="1"/>
        <v>1766.4478032118857</v>
      </c>
      <c r="AE7">
        <f>'IDT-1'!C7</f>
        <v>-175</v>
      </c>
      <c r="AF7" s="24"/>
      <c r="AG7">
        <f t="shared" si="2"/>
        <v>1591.4478032118857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-245</v>
      </c>
      <c r="AM7" s="34">
        <f>RTM_PXI!I7</f>
        <v>0</v>
      </c>
      <c r="AN7" s="34">
        <f>RTM_PXI!O7</f>
        <v>0</v>
      </c>
      <c r="AO7" s="147">
        <f>GDAM_IEX!I7</f>
        <v>0</v>
      </c>
      <c r="AP7" s="147">
        <f>GDAM_IEX!O7</f>
        <v>0</v>
      </c>
      <c r="AQ7" s="147">
        <f>GDAM_PXI!I7</f>
        <v>0</v>
      </c>
      <c r="AR7" s="147">
        <f>GDAM_PXI!O7</f>
        <v>0</v>
      </c>
      <c r="AS7">
        <f>HPX!I7</f>
        <v>0</v>
      </c>
      <c r="AT7">
        <f>HPX!O7</f>
        <v>0</v>
      </c>
      <c r="AU7">
        <f>RTM_HPX!I7</f>
        <v>0</v>
      </c>
      <c r="AV7">
        <f>RTM_HPX!O7</f>
        <v>0</v>
      </c>
    </row>
    <row r="8" spans="1:48">
      <c r="A8" t="s">
        <v>50</v>
      </c>
      <c r="D8">
        <f>TWEPL!Q8</f>
        <v>6.2664379999999991</v>
      </c>
      <c r="E8">
        <f>GT_NG!Q8</f>
        <v>8.0127615610897536</v>
      </c>
      <c r="F8">
        <f>GT_Spot!Q8</f>
        <v>0</v>
      </c>
      <c r="G8">
        <f>PPCL_NG!Q8</f>
        <v>46.6</v>
      </c>
      <c r="H8">
        <f>PPCL_Spot!Q8</f>
        <v>0</v>
      </c>
      <c r="I8">
        <f>Bawana_NG!Q8</f>
        <v>57.597750087887192</v>
      </c>
      <c r="J8">
        <f>Bawana_RLNG!Q8</f>
        <v>0</v>
      </c>
      <c r="K8">
        <f>Bawana_Spot!Q8</f>
        <v>111.99833667483479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855.59160011301026</v>
      </c>
      <c r="P8" s="36">
        <v>68.507387906054589</v>
      </c>
      <c r="Q8" s="36">
        <v>22.129999999999995</v>
      </c>
      <c r="R8" s="38">
        <v>0</v>
      </c>
      <c r="S8" s="38">
        <v>0</v>
      </c>
      <c r="T8" s="37">
        <f>SUMPRODUCT(LTA!J8:AN8,LTA!J$101:AN$101,LTA!J$104:AN$104)</f>
        <v>80</v>
      </c>
      <c r="U8" s="37">
        <f>SUMPRODUCT(LTA!J8:AN8,LTA!J$102:AN$102,LTA!J$104:AN$104)</f>
        <v>138.48000000000002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636.6099999999999</v>
      </c>
      <c r="AB8" s="75">
        <f>-STOA!O8</f>
        <v>0</v>
      </c>
      <c r="AC8">
        <f t="shared" si="0"/>
        <v>19.142505547077985</v>
      </c>
      <c r="AD8">
        <f t="shared" si="1"/>
        <v>1767.6517687957985</v>
      </c>
      <c r="AE8">
        <f>'IDT-1'!C8</f>
        <v>-190</v>
      </c>
      <c r="AF8" s="24"/>
      <c r="AG8">
        <f t="shared" si="2"/>
        <v>1577.6517687957985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-245</v>
      </c>
      <c r="AM8" s="34">
        <f>RTM_PXI!I8</f>
        <v>0</v>
      </c>
      <c r="AN8" s="34">
        <f>RTM_PXI!O8</f>
        <v>0</v>
      </c>
      <c r="AO8" s="147">
        <f>GDAM_IEX!I8</f>
        <v>0</v>
      </c>
      <c r="AP8" s="147">
        <f>GDAM_IEX!O8</f>
        <v>0</v>
      </c>
      <c r="AQ8" s="147">
        <f>GDAM_PXI!I8</f>
        <v>0</v>
      </c>
      <c r="AR8" s="147">
        <f>GDAM_PXI!O8</f>
        <v>0</v>
      </c>
      <c r="AS8">
        <f>HPX!I8</f>
        <v>0</v>
      </c>
      <c r="AT8">
        <f>HPX!O8</f>
        <v>0</v>
      </c>
      <c r="AU8">
        <f>RTM_HPX!I8</f>
        <v>0</v>
      </c>
      <c r="AV8">
        <f>RTM_HPX!O8</f>
        <v>0</v>
      </c>
    </row>
    <row r="9" spans="1:48">
      <c r="A9" t="s">
        <v>51</v>
      </c>
      <c r="D9">
        <f>TWEPL!Q9</f>
        <v>6.2664379999999991</v>
      </c>
      <c r="E9">
        <f>GT_NG!Q9</f>
        <v>8.0127615610897536</v>
      </c>
      <c r="F9">
        <f>GT_Spot!Q9</f>
        <v>0</v>
      </c>
      <c r="G9">
        <f>PPCL_NG!Q9</f>
        <v>46.6</v>
      </c>
      <c r="H9">
        <f>PPCL_Spot!Q9</f>
        <v>0</v>
      </c>
      <c r="I9">
        <f>Bawana_NG!Q9</f>
        <v>57.597750087887192</v>
      </c>
      <c r="J9">
        <f>Bawana_RLNG!Q9</f>
        <v>0</v>
      </c>
      <c r="K9">
        <f>Bawana_Spot!Q9</f>
        <v>111.99833667483479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854.02302110504183</v>
      </c>
      <c r="P9" s="36">
        <v>68.507387906054589</v>
      </c>
      <c r="Q9" s="36">
        <v>22.129999999999995</v>
      </c>
      <c r="R9" s="38">
        <v>0</v>
      </c>
      <c r="S9" s="38">
        <v>0</v>
      </c>
      <c r="T9" s="37">
        <f>SUMPRODUCT(LTA!J9:AN9,LTA!J$101:AN$101,LTA!J$104:AN$104)</f>
        <v>80</v>
      </c>
      <c r="U9" s="37">
        <f>SUMPRODUCT(LTA!J9:AN9,LTA!J$102:AN$102,LTA!J$104:AN$104)</f>
        <v>138.80000000000001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-35</v>
      </c>
      <c r="AA9" s="75">
        <f>STOA!I9</f>
        <v>635.22</v>
      </c>
      <c r="AB9" s="75">
        <f>-STOA!O9</f>
        <v>0</v>
      </c>
      <c r="AC9">
        <f t="shared" si="0"/>
        <v>19.518485896480836</v>
      </c>
      <c r="AD9">
        <f t="shared" si="1"/>
        <v>1717.6372094384274</v>
      </c>
      <c r="AE9">
        <f>'IDT-1'!C9</f>
        <v>-153</v>
      </c>
      <c r="AF9" s="24"/>
      <c r="AG9">
        <f t="shared" si="2"/>
        <v>1564.6372094384274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-257</v>
      </c>
      <c r="AM9" s="34">
        <f>RTM_PXI!I9</f>
        <v>0</v>
      </c>
      <c r="AN9" s="34">
        <f>RTM_PXI!O9</f>
        <v>0</v>
      </c>
      <c r="AO9" s="147">
        <f>GDAM_IEX!I9</f>
        <v>0</v>
      </c>
      <c r="AP9" s="147">
        <f>GDAM_IEX!O9</f>
        <v>0</v>
      </c>
      <c r="AQ9" s="147">
        <f>GDAM_PXI!I9</f>
        <v>0</v>
      </c>
      <c r="AR9" s="147">
        <f>GDAM_PXI!O9</f>
        <v>0</v>
      </c>
      <c r="AS9">
        <f>HPX!I9</f>
        <v>0</v>
      </c>
      <c r="AT9">
        <f>HPX!O9</f>
        <v>0</v>
      </c>
      <c r="AU9">
        <f>RTM_HPX!I9</f>
        <v>0</v>
      </c>
      <c r="AV9">
        <f>RTM_HPX!O9</f>
        <v>0</v>
      </c>
    </row>
    <row r="10" spans="1:48">
      <c r="A10" t="s">
        <v>52</v>
      </c>
      <c r="D10">
        <f>TWEPL!Q10</f>
        <v>6.2664379999999991</v>
      </c>
      <c r="E10">
        <f>GT_NG!Q10</f>
        <v>8.0127615610897536</v>
      </c>
      <c r="F10">
        <f>GT_Spot!Q10</f>
        <v>0</v>
      </c>
      <c r="G10">
        <f>PPCL_NG!Q10</f>
        <v>46.6</v>
      </c>
      <c r="H10">
        <f>PPCL_Spot!Q10</f>
        <v>0</v>
      </c>
      <c r="I10">
        <f>Bawana_NG!Q10</f>
        <v>57.597750087887192</v>
      </c>
      <c r="J10">
        <f>Bawana_RLNG!Q10</f>
        <v>0</v>
      </c>
      <c r="K10">
        <f>Bawana_Spot!Q10</f>
        <v>111.99833667483479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854.02092830071774</v>
      </c>
      <c r="P10" s="36">
        <v>68.507387906054589</v>
      </c>
      <c r="Q10" s="36">
        <v>22.129999999999995</v>
      </c>
      <c r="R10" s="38">
        <v>0</v>
      </c>
      <c r="S10" s="38">
        <v>0</v>
      </c>
      <c r="T10" s="37">
        <f>SUMPRODUCT(LTA!J10:AN10,LTA!J$101:AN$101,LTA!J$104:AN$104)</f>
        <v>80</v>
      </c>
      <c r="U10" s="37">
        <f>SUMPRODUCT(LTA!J10:AN10,LTA!J$102:AN$102,LTA!J$104:AN$104)</f>
        <v>138.98000000000002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-95</v>
      </c>
      <c r="AA10" s="75">
        <f>STOA!I10</f>
        <v>634.59</v>
      </c>
      <c r="AB10" s="75">
        <f>-STOA!O10</f>
        <v>0</v>
      </c>
      <c r="AC10">
        <f t="shared" si="0"/>
        <v>19.989073149518301</v>
      </c>
      <c r="AD10">
        <f t="shared" si="1"/>
        <v>1660.7145293810659</v>
      </c>
      <c r="AE10">
        <f>'IDT-1'!C10</f>
        <v>-113</v>
      </c>
      <c r="AF10" s="24"/>
      <c r="AG10">
        <f t="shared" si="2"/>
        <v>1547.7145293810659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-253</v>
      </c>
      <c r="AM10" s="34">
        <f>RTM_PXI!I10</f>
        <v>0</v>
      </c>
      <c r="AN10" s="34">
        <f>RTM_PXI!O10</f>
        <v>0</v>
      </c>
      <c r="AO10" s="147">
        <f>GDAM_IEX!I10</f>
        <v>0</v>
      </c>
      <c r="AP10" s="147">
        <f>GDAM_IEX!O10</f>
        <v>0</v>
      </c>
      <c r="AQ10" s="147">
        <f>GDAM_PXI!I10</f>
        <v>0</v>
      </c>
      <c r="AR10" s="147">
        <f>GDAM_PXI!O10</f>
        <v>0</v>
      </c>
      <c r="AS10">
        <f>HPX!I10</f>
        <v>0</v>
      </c>
      <c r="AT10">
        <f>HPX!O10</f>
        <v>0</v>
      </c>
      <c r="AU10">
        <f>RTM_HPX!I10</f>
        <v>0</v>
      </c>
      <c r="AV10">
        <f>RTM_HPX!O10</f>
        <v>0</v>
      </c>
    </row>
    <row r="11" spans="1:48">
      <c r="A11" t="s">
        <v>53</v>
      </c>
      <c r="D11">
        <f>TWEPL!Q11</f>
        <v>6.2664379999999991</v>
      </c>
      <c r="E11">
        <f>GT_NG!Q11</f>
        <v>8.0127615610897536</v>
      </c>
      <c r="F11">
        <f>GT_Spot!Q11</f>
        <v>0</v>
      </c>
      <c r="G11">
        <f>PPCL_NG!Q11</f>
        <v>46.6</v>
      </c>
      <c r="H11">
        <f>PPCL_Spot!Q11</f>
        <v>0</v>
      </c>
      <c r="I11">
        <f>Bawana_NG!Q11</f>
        <v>57.597750087887192</v>
      </c>
      <c r="J11">
        <f>Bawana_RLNG!Q11</f>
        <v>0</v>
      </c>
      <c r="K11">
        <f>Bawana_Spot!Q11</f>
        <v>111.99999999999999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854.02104877874285</v>
      </c>
      <c r="P11" s="36">
        <v>68.507387906054589</v>
      </c>
      <c r="Q11" s="36">
        <v>22.129999999999995</v>
      </c>
      <c r="R11" s="38">
        <v>0</v>
      </c>
      <c r="S11" s="38">
        <v>0</v>
      </c>
      <c r="T11" s="37">
        <f>SUMPRODUCT(LTA!J11:AN11,LTA!J$101:AN$101,LTA!J$104:AN$104)</f>
        <v>80</v>
      </c>
      <c r="U11" s="37">
        <f>SUMPRODUCT(LTA!J11:AN11,LTA!J$102:AN$102,LTA!J$104:AN$104)</f>
        <v>138.98000000000002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-65</v>
      </c>
      <c r="AA11" s="75">
        <f>STOA!I11</f>
        <v>654.09999999999991</v>
      </c>
      <c r="AB11" s="75">
        <f>-STOA!O11</f>
        <v>0</v>
      </c>
      <c r="AC11">
        <f t="shared" si="0"/>
        <v>20.000491294417099</v>
      </c>
      <c r="AD11">
        <f t="shared" si="1"/>
        <v>1698.2148950393573</v>
      </c>
      <c r="AE11">
        <f>'IDT-1'!C11</f>
        <v>-172</v>
      </c>
      <c r="AF11" s="24"/>
      <c r="AG11">
        <f t="shared" si="2"/>
        <v>1526.2148950393573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-265</v>
      </c>
      <c r="AM11" s="34">
        <f>RTM_PXI!I11</f>
        <v>0</v>
      </c>
      <c r="AN11" s="34">
        <f>RTM_PXI!O11</f>
        <v>0</v>
      </c>
      <c r="AO11" s="147">
        <f>GDAM_IEX!I11</f>
        <v>0</v>
      </c>
      <c r="AP11" s="147">
        <f>GDAM_IEX!O11</f>
        <v>0</v>
      </c>
      <c r="AQ11" s="147">
        <f>GDAM_PXI!I11</f>
        <v>0</v>
      </c>
      <c r="AR11" s="147">
        <f>GDAM_PXI!O11</f>
        <v>0</v>
      </c>
      <c r="AS11">
        <f>HPX!I11</f>
        <v>0</v>
      </c>
      <c r="AT11">
        <f>HPX!O11</f>
        <v>0</v>
      </c>
      <c r="AU11">
        <f>RTM_HPX!I11</f>
        <v>0</v>
      </c>
      <c r="AV11">
        <f>RTM_HPX!O11</f>
        <v>0</v>
      </c>
    </row>
    <row r="12" spans="1:48">
      <c r="A12" t="s">
        <v>54</v>
      </c>
      <c r="D12">
        <f>TWEPL!Q12</f>
        <v>6.2664379999999991</v>
      </c>
      <c r="E12">
        <f>GT_NG!Q12</f>
        <v>8.0127615610897536</v>
      </c>
      <c r="F12">
        <f>GT_Spot!Q12</f>
        <v>0</v>
      </c>
      <c r="G12">
        <f>PPCL_NG!Q12</f>
        <v>46.6</v>
      </c>
      <c r="H12">
        <f>PPCL_Spot!Q12</f>
        <v>0</v>
      </c>
      <c r="I12">
        <f>Bawana_NG!Q12</f>
        <v>57.597750087887192</v>
      </c>
      <c r="J12">
        <f>Bawana_RLNG!Q12</f>
        <v>0</v>
      </c>
      <c r="K12">
        <f>Bawana_Spot!Q12</f>
        <v>111.99999999999999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854.02216636767889</v>
      </c>
      <c r="P12" s="36">
        <v>68.507387906054589</v>
      </c>
      <c r="Q12" s="36">
        <v>22.129999999999995</v>
      </c>
      <c r="R12" s="38">
        <v>0</v>
      </c>
      <c r="S12" s="38">
        <v>0</v>
      </c>
      <c r="T12" s="37">
        <f>SUMPRODUCT(LTA!J12:AN12,LTA!J$101:AN$101,LTA!J$104:AN$104)</f>
        <v>80</v>
      </c>
      <c r="U12" s="37">
        <f>SUMPRODUCT(LTA!J12:AN12,LTA!J$102:AN$102,LTA!J$104:AN$104)</f>
        <v>138.98000000000002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-85</v>
      </c>
      <c r="AA12" s="75">
        <f>STOA!I12</f>
        <v>659.26</v>
      </c>
      <c r="AB12" s="75">
        <f>-STOA!O12</f>
        <v>0</v>
      </c>
      <c r="AC12">
        <f t="shared" si="0"/>
        <v>20.255623625286383</v>
      </c>
      <c r="AD12">
        <f t="shared" si="1"/>
        <v>1678.1208802974238</v>
      </c>
      <c r="AE12">
        <f>'IDT-1'!C12</f>
        <v>-166</v>
      </c>
      <c r="AF12" s="24"/>
      <c r="AG12">
        <f t="shared" si="2"/>
        <v>1512.1208802974238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-270</v>
      </c>
      <c r="AM12" s="34">
        <f>RTM_PXI!I12</f>
        <v>0</v>
      </c>
      <c r="AN12" s="34">
        <f>RTM_PXI!O12</f>
        <v>0</v>
      </c>
      <c r="AO12" s="147">
        <f>GDAM_IEX!I12</f>
        <v>0</v>
      </c>
      <c r="AP12" s="147">
        <f>GDAM_IEX!O12</f>
        <v>0</v>
      </c>
      <c r="AQ12" s="147">
        <f>GDAM_PXI!I12</f>
        <v>0</v>
      </c>
      <c r="AR12" s="147">
        <f>GDAM_PXI!O12</f>
        <v>0</v>
      </c>
      <c r="AS12">
        <f>HPX!I12</f>
        <v>0</v>
      </c>
      <c r="AT12">
        <f>HPX!O12</f>
        <v>0</v>
      </c>
      <c r="AU12">
        <f>RTM_HPX!I12</f>
        <v>0</v>
      </c>
      <c r="AV12">
        <f>RTM_HPX!O12</f>
        <v>0</v>
      </c>
    </row>
    <row r="13" spans="1:48">
      <c r="A13" t="s">
        <v>55</v>
      </c>
      <c r="D13">
        <f>TWEPL!Q13</f>
        <v>6.2664379999999991</v>
      </c>
      <c r="E13">
        <f>GT_NG!Q13</f>
        <v>8.0127615610897536</v>
      </c>
      <c r="F13">
        <f>GT_Spot!Q13</f>
        <v>0</v>
      </c>
      <c r="G13">
        <f>PPCL_NG!Q13</f>
        <v>46.6</v>
      </c>
      <c r="H13">
        <f>PPCL_Spot!Q13</f>
        <v>0</v>
      </c>
      <c r="I13">
        <f>Bawana_NG!Q13</f>
        <v>57.597750087887192</v>
      </c>
      <c r="J13">
        <f>Bawana_RLNG!Q13</f>
        <v>0</v>
      </c>
      <c r="K13">
        <f>Bawana_Spot!Q13</f>
        <v>111.99999999999999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852.72709446952808</v>
      </c>
      <c r="P13" s="36">
        <v>68.507387906054589</v>
      </c>
      <c r="Q13" s="36">
        <v>22.129999999999995</v>
      </c>
      <c r="R13" s="38">
        <v>0</v>
      </c>
      <c r="S13" s="38">
        <v>0</v>
      </c>
      <c r="T13" s="37">
        <f>SUMPRODUCT(LTA!J13:AN13,LTA!J$101:AN$101,LTA!J$104:AN$104)</f>
        <v>60</v>
      </c>
      <c r="U13" s="37">
        <f>SUMPRODUCT(LTA!J13:AN13,LTA!J$102:AN$102,LTA!J$104:AN$104)</f>
        <v>129.80000000000001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-115</v>
      </c>
      <c r="AA13" s="75">
        <f>STOA!I13</f>
        <v>660.57999999999993</v>
      </c>
      <c r="AB13" s="75">
        <f>-STOA!O13</f>
        <v>0</v>
      </c>
      <c r="AC13">
        <f t="shared" si="0"/>
        <v>20.476634696210816</v>
      </c>
      <c r="AD13">
        <f t="shared" si="1"/>
        <v>1593.7447973283488</v>
      </c>
      <c r="AE13">
        <f>'IDT-1'!C13</f>
        <v>-155</v>
      </c>
      <c r="AF13" s="24"/>
      <c r="AG13">
        <f t="shared" si="2"/>
        <v>1438.7447973283488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-295</v>
      </c>
      <c r="AM13" s="34">
        <f>RTM_PXI!I13</f>
        <v>0</v>
      </c>
      <c r="AN13" s="34">
        <f>RTM_PXI!O13</f>
        <v>0</v>
      </c>
      <c r="AO13" s="147">
        <f>GDAM_IEX!I13</f>
        <v>0</v>
      </c>
      <c r="AP13" s="147">
        <f>GDAM_IEX!O13</f>
        <v>0</v>
      </c>
      <c r="AQ13" s="147">
        <f>GDAM_PXI!I13</f>
        <v>0</v>
      </c>
      <c r="AR13" s="147">
        <f>GDAM_PXI!O13</f>
        <v>0</v>
      </c>
      <c r="AS13">
        <f>HPX!I13</f>
        <v>0</v>
      </c>
      <c r="AT13">
        <f>HPX!O13</f>
        <v>0</v>
      </c>
      <c r="AU13">
        <f>RTM_HPX!I13</f>
        <v>0</v>
      </c>
      <c r="AV13">
        <f>RTM_HPX!O13</f>
        <v>0</v>
      </c>
    </row>
    <row r="14" spans="1:48">
      <c r="A14" t="s">
        <v>56</v>
      </c>
      <c r="D14">
        <f>TWEPL!Q14</f>
        <v>6.2664379999999991</v>
      </c>
      <c r="E14">
        <f>GT_NG!Q14</f>
        <v>8.0127615610897536</v>
      </c>
      <c r="F14">
        <f>GT_Spot!Q14</f>
        <v>0</v>
      </c>
      <c r="G14">
        <f>PPCL_NG!Q14</f>
        <v>46.6</v>
      </c>
      <c r="H14">
        <f>PPCL_Spot!Q14</f>
        <v>0</v>
      </c>
      <c r="I14">
        <f>Bawana_NG!Q14</f>
        <v>57.597750087887192</v>
      </c>
      <c r="J14">
        <f>Bawana_RLNG!Q14</f>
        <v>0</v>
      </c>
      <c r="K14">
        <f>Bawana_Spot!Q14</f>
        <v>111.99999999999999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851.38661493518896</v>
      </c>
      <c r="P14" s="36">
        <v>68.507387906054589</v>
      </c>
      <c r="Q14" s="36">
        <v>22.129999999999995</v>
      </c>
      <c r="R14" s="38">
        <v>0</v>
      </c>
      <c r="S14" s="38">
        <v>0</v>
      </c>
      <c r="T14" s="37">
        <f>SUMPRODUCT(LTA!J14:AN14,LTA!J$101:AN$101,LTA!J$104:AN$104)</f>
        <v>60</v>
      </c>
      <c r="U14" s="37">
        <f>SUMPRODUCT(LTA!J14:AN14,LTA!J$102:AN$102,LTA!J$104:AN$104)</f>
        <v>129.80000000000001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-160</v>
      </c>
      <c r="AA14" s="75">
        <f>STOA!I14</f>
        <v>660.84999999999991</v>
      </c>
      <c r="AB14" s="75">
        <f>-STOA!O14</f>
        <v>0</v>
      </c>
      <c r="AC14">
        <f t="shared" si="0"/>
        <v>20.840373608017487</v>
      </c>
      <c r="AD14">
        <f t="shared" si="1"/>
        <v>1548.3105788822031</v>
      </c>
      <c r="AE14">
        <f>'IDT-1'!C14</f>
        <v>-124</v>
      </c>
      <c r="AF14" s="24"/>
      <c r="AG14">
        <f t="shared" si="2"/>
        <v>1424.3105788822031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-294</v>
      </c>
      <c r="AM14" s="34">
        <f>RTM_PXI!I14</f>
        <v>0</v>
      </c>
      <c r="AN14" s="34">
        <f>RTM_PXI!O14</f>
        <v>0</v>
      </c>
      <c r="AO14" s="147">
        <f>GDAM_IEX!I14</f>
        <v>0</v>
      </c>
      <c r="AP14" s="147">
        <f>GDAM_IEX!O14</f>
        <v>0</v>
      </c>
      <c r="AQ14" s="147">
        <f>GDAM_PXI!I14</f>
        <v>0</v>
      </c>
      <c r="AR14" s="147">
        <f>GDAM_PXI!O14</f>
        <v>0</v>
      </c>
      <c r="AS14">
        <f>HPX!I14</f>
        <v>0</v>
      </c>
      <c r="AT14">
        <f>HPX!O14</f>
        <v>0</v>
      </c>
      <c r="AU14">
        <f>RTM_HPX!I14</f>
        <v>0</v>
      </c>
      <c r="AV14">
        <f>RTM_HPX!O14</f>
        <v>0</v>
      </c>
    </row>
    <row r="15" spans="1:48">
      <c r="A15" t="s">
        <v>57</v>
      </c>
      <c r="D15">
        <f>TWEPL!Q15</f>
        <v>6.2664379999999991</v>
      </c>
      <c r="E15">
        <f>GT_NG!Q15</f>
        <v>8.0127615610897536</v>
      </c>
      <c r="F15">
        <f>GT_Spot!Q15</f>
        <v>0</v>
      </c>
      <c r="G15">
        <f>PPCL_NG!Q15</f>
        <v>46.6</v>
      </c>
      <c r="H15">
        <f>PPCL_Spot!Q15</f>
        <v>0</v>
      </c>
      <c r="I15">
        <f>Bawana_NG!Q15</f>
        <v>57.599999999999987</v>
      </c>
      <c r="J15">
        <f>Bawana_RLNG!Q15</f>
        <v>0</v>
      </c>
      <c r="K15">
        <f>Bawana_Spot!Q15</f>
        <v>112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855.2019145169204</v>
      </c>
      <c r="P15" s="36">
        <v>68.507387906054589</v>
      </c>
      <c r="Q15" s="36">
        <v>22.129999999999995</v>
      </c>
      <c r="R15" s="38">
        <v>0</v>
      </c>
      <c r="S15" s="38">
        <v>0</v>
      </c>
      <c r="T15" s="37">
        <f>SUMPRODUCT(LTA!J15:AN15,LTA!J$101:AN$101,LTA!J$104:AN$104)</f>
        <v>60</v>
      </c>
      <c r="U15" s="37">
        <f>SUMPRODUCT(LTA!J15:AN15,LTA!J$102:AN$102,LTA!J$104:AN$104)</f>
        <v>129.80000000000001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-125</v>
      </c>
      <c r="AA15" s="75">
        <f>STOA!I15</f>
        <v>657.93000000000006</v>
      </c>
      <c r="AB15" s="75">
        <f>-STOA!O15</f>
        <v>0</v>
      </c>
      <c r="AC15">
        <f t="shared" si="0"/>
        <v>20.576835976569331</v>
      </c>
      <c r="AD15">
        <f t="shared" si="1"/>
        <v>1581.4716660074955</v>
      </c>
      <c r="AE15">
        <f>'IDT-1'!C15</f>
        <v>-181</v>
      </c>
      <c r="AF15" s="24"/>
      <c r="AG15">
        <f t="shared" si="2"/>
        <v>1400.4716660074955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-297</v>
      </c>
      <c r="AM15" s="34">
        <f>RTM_PXI!I15</f>
        <v>0</v>
      </c>
      <c r="AN15" s="34">
        <f>RTM_PXI!O15</f>
        <v>0</v>
      </c>
      <c r="AO15" s="147">
        <f>GDAM_IEX!I15</f>
        <v>0</v>
      </c>
      <c r="AP15" s="147">
        <f>GDAM_IEX!O15</f>
        <v>0</v>
      </c>
      <c r="AQ15" s="147">
        <f>GDAM_PXI!I15</f>
        <v>0</v>
      </c>
      <c r="AR15" s="147">
        <f>GDAM_PXI!O15</f>
        <v>0</v>
      </c>
      <c r="AS15">
        <f>HPX!I15</f>
        <v>0</v>
      </c>
      <c r="AT15">
        <f>HPX!O15</f>
        <v>0</v>
      </c>
      <c r="AU15">
        <f>RTM_HPX!I15</f>
        <v>0</v>
      </c>
      <c r="AV15">
        <f>RTM_HPX!O15</f>
        <v>0</v>
      </c>
    </row>
    <row r="16" spans="1:48">
      <c r="A16" t="s">
        <v>58</v>
      </c>
      <c r="D16">
        <f>TWEPL!Q16</f>
        <v>6.2664379999999991</v>
      </c>
      <c r="E16">
        <f>GT_NG!Q16</f>
        <v>8.0127615610897536</v>
      </c>
      <c r="F16">
        <f>GT_Spot!Q16</f>
        <v>0</v>
      </c>
      <c r="G16">
        <f>PPCL_NG!Q16</f>
        <v>46.6</v>
      </c>
      <c r="H16">
        <f>PPCL_Spot!Q16</f>
        <v>0</v>
      </c>
      <c r="I16">
        <f>Bawana_NG!Q16</f>
        <v>57.599999999999987</v>
      </c>
      <c r="J16">
        <f>Bawana_RLNG!Q16</f>
        <v>0</v>
      </c>
      <c r="K16">
        <f>Bawana_Spot!Q16</f>
        <v>112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849.62193249744018</v>
      </c>
      <c r="P16" s="36">
        <v>68.507387906054589</v>
      </c>
      <c r="Q16" s="36">
        <v>22.91</v>
      </c>
      <c r="R16" s="38">
        <v>0</v>
      </c>
      <c r="S16" s="38">
        <v>0</v>
      </c>
      <c r="T16" s="37">
        <f>SUMPRODUCT(LTA!J16:AN16,LTA!J$101:AN$101,LTA!J$104:AN$104)</f>
        <v>60.67</v>
      </c>
      <c r="U16" s="37">
        <f>SUMPRODUCT(LTA!J16:AN16,LTA!J$102:AN$102,LTA!J$104:AN$104)</f>
        <v>130.13999999999999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-180</v>
      </c>
      <c r="AA16" s="75">
        <f>STOA!I16</f>
        <v>657.93000000000006</v>
      </c>
      <c r="AB16" s="75">
        <f>-STOA!O16</f>
        <v>0</v>
      </c>
      <c r="AC16">
        <f t="shared" si="0"/>
        <v>20.985500329299931</v>
      </c>
      <c r="AD16">
        <f t="shared" si="1"/>
        <v>1525.273019635285</v>
      </c>
      <c r="AE16">
        <f>'IDT-1'!C16</f>
        <v>-149</v>
      </c>
      <c r="AF16" s="24"/>
      <c r="AG16">
        <f t="shared" si="2"/>
        <v>1376.273019635285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-294</v>
      </c>
      <c r="AM16" s="34">
        <f>RTM_PXI!I16</f>
        <v>0</v>
      </c>
      <c r="AN16" s="34">
        <f>RTM_PXI!O16</f>
        <v>0</v>
      </c>
      <c r="AO16" s="147">
        <f>GDAM_IEX!I16</f>
        <v>0</v>
      </c>
      <c r="AP16" s="147">
        <f>GDAM_IEX!O16</f>
        <v>0</v>
      </c>
      <c r="AQ16" s="147">
        <f>GDAM_PXI!I16</f>
        <v>0</v>
      </c>
      <c r="AR16" s="147">
        <f>GDAM_PXI!O16</f>
        <v>0</v>
      </c>
      <c r="AS16">
        <f>HPX!I16</f>
        <v>0</v>
      </c>
      <c r="AT16">
        <f>HPX!O16</f>
        <v>0</v>
      </c>
      <c r="AU16">
        <f>RTM_HPX!I16</f>
        <v>0</v>
      </c>
      <c r="AV16">
        <f>RTM_HPX!O16</f>
        <v>0</v>
      </c>
    </row>
    <row r="17" spans="1:48">
      <c r="A17" t="s">
        <v>59</v>
      </c>
      <c r="D17">
        <f>TWEPL!Q17</f>
        <v>6.2664379999999991</v>
      </c>
      <c r="E17">
        <f>GT_NG!Q17</f>
        <v>8.0127615610897536</v>
      </c>
      <c r="F17">
        <f>GT_Spot!Q17</f>
        <v>0</v>
      </c>
      <c r="G17">
        <f>PPCL_NG!Q17</f>
        <v>46.6</v>
      </c>
      <c r="H17">
        <f>PPCL_Spot!Q17</f>
        <v>0</v>
      </c>
      <c r="I17">
        <f>Bawana_NG!Q17</f>
        <v>57.599999999999987</v>
      </c>
      <c r="J17">
        <f>Bawana_RLNG!Q17</f>
        <v>0</v>
      </c>
      <c r="K17">
        <f>Bawana_Spot!Q17</f>
        <v>112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851.23112930901175</v>
      </c>
      <c r="P17" s="36">
        <v>68.507030985915506</v>
      </c>
      <c r="Q17" s="36">
        <v>22.130000000000003</v>
      </c>
      <c r="R17" s="38">
        <v>0</v>
      </c>
      <c r="S17" s="38">
        <v>0</v>
      </c>
      <c r="T17" s="37">
        <f>SUMPRODUCT(LTA!J17:AN17,LTA!J$101:AN$101,LTA!J$104:AN$104)</f>
        <v>66.67</v>
      </c>
      <c r="U17" s="37">
        <f>SUMPRODUCT(LTA!J17:AN17,LTA!J$102:AN$102,LTA!J$104:AN$104)</f>
        <v>130.47999999999999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-235</v>
      </c>
      <c r="AA17" s="75">
        <f>STOA!I17</f>
        <v>658.5</v>
      </c>
      <c r="AB17" s="75">
        <f>-STOA!O17</f>
        <v>0</v>
      </c>
      <c r="AC17">
        <f t="shared" si="0"/>
        <v>21.186045107986182</v>
      </c>
      <c r="AD17">
        <f t="shared" si="1"/>
        <v>1516.8113147480308</v>
      </c>
      <c r="AE17">
        <f>'IDT-1'!C17</f>
        <v>-108</v>
      </c>
      <c r="AF17" s="24"/>
      <c r="AG17">
        <f t="shared" si="2"/>
        <v>1408.8113147480308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-255</v>
      </c>
      <c r="AM17" s="34">
        <f>RTM_PXI!I17</f>
        <v>0</v>
      </c>
      <c r="AN17" s="34">
        <f>RTM_PXI!O17</f>
        <v>0</v>
      </c>
      <c r="AO17" s="147">
        <f>GDAM_IEX!I17</f>
        <v>0</v>
      </c>
      <c r="AP17" s="147">
        <f>GDAM_IEX!O17</f>
        <v>0</v>
      </c>
      <c r="AQ17" s="147">
        <f>GDAM_PXI!I17</f>
        <v>0</v>
      </c>
      <c r="AR17" s="147">
        <f>GDAM_PXI!O17</f>
        <v>0</v>
      </c>
      <c r="AS17">
        <f>HPX!I17</f>
        <v>0</v>
      </c>
      <c r="AT17">
        <f>HPX!O17</f>
        <v>0</v>
      </c>
      <c r="AU17">
        <f>RTM_HPX!I17</f>
        <v>0</v>
      </c>
      <c r="AV17">
        <f>RTM_HPX!O17</f>
        <v>0</v>
      </c>
    </row>
    <row r="18" spans="1:48">
      <c r="A18" t="s">
        <v>60</v>
      </c>
      <c r="D18">
        <f>TWEPL!Q18</f>
        <v>6.2664379999999991</v>
      </c>
      <c r="E18">
        <f>GT_NG!Q18</f>
        <v>8.0127615610897536</v>
      </c>
      <c r="F18">
        <f>GT_Spot!Q18</f>
        <v>0</v>
      </c>
      <c r="G18">
        <f>PPCL_NG!Q18</f>
        <v>46.6</v>
      </c>
      <c r="H18">
        <f>PPCL_Spot!Q18</f>
        <v>0</v>
      </c>
      <c r="I18">
        <f>Bawana_NG!Q18</f>
        <v>57.599999999999987</v>
      </c>
      <c r="J18">
        <f>Bawana_RLNG!Q18</f>
        <v>0</v>
      </c>
      <c r="K18">
        <f>Bawana_Spot!Q18</f>
        <v>112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851.22915483148563</v>
      </c>
      <c r="P18" s="36">
        <v>68.50660454973486</v>
      </c>
      <c r="Q18" s="36">
        <v>22.130000000000003</v>
      </c>
      <c r="R18" s="38">
        <v>0</v>
      </c>
      <c r="S18" s="38">
        <v>0</v>
      </c>
      <c r="T18" s="37">
        <f>SUMPRODUCT(LTA!J18:AN18,LTA!J$101:AN$101,LTA!J$104:AN$104)</f>
        <v>67.67</v>
      </c>
      <c r="U18" s="37">
        <f>SUMPRODUCT(LTA!J18:AN18,LTA!J$102:AN$102,LTA!J$104:AN$104)</f>
        <v>130.80000000000001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-295</v>
      </c>
      <c r="AA18" s="75">
        <f>STOA!I18</f>
        <v>659.36999999999989</v>
      </c>
      <c r="AB18" s="75">
        <f>-STOA!O18</f>
        <v>0</v>
      </c>
      <c r="AC18">
        <f t="shared" si="0"/>
        <v>21.661863457455055</v>
      </c>
      <c r="AD18">
        <f t="shared" si="1"/>
        <v>1464.5230954848553</v>
      </c>
      <c r="AE18">
        <f>'IDT-1'!C18</f>
        <v>-71</v>
      </c>
      <c r="AF18" s="24"/>
      <c r="AG18">
        <f t="shared" si="2"/>
        <v>1393.5230954848553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-249</v>
      </c>
      <c r="AM18" s="34">
        <f>RTM_PXI!I18</f>
        <v>0</v>
      </c>
      <c r="AN18" s="34">
        <f>RTM_PXI!O18</f>
        <v>0</v>
      </c>
      <c r="AO18" s="147">
        <f>GDAM_IEX!I18</f>
        <v>0</v>
      </c>
      <c r="AP18" s="147">
        <f>GDAM_IEX!O18</f>
        <v>0</v>
      </c>
      <c r="AQ18" s="147">
        <f>GDAM_PXI!I18</f>
        <v>0</v>
      </c>
      <c r="AR18" s="147">
        <f>GDAM_PXI!O18</f>
        <v>0</v>
      </c>
      <c r="AS18">
        <f>HPX!I18</f>
        <v>0</v>
      </c>
      <c r="AT18">
        <f>HPX!O18</f>
        <v>0</v>
      </c>
      <c r="AU18">
        <f>RTM_HPX!I18</f>
        <v>0</v>
      </c>
      <c r="AV18">
        <f>RTM_HPX!O18</f>
        <v>0</v>
      </c>
    </row>
    <row r="19" spans="1:48">
      <c r="A19" t="s">
        <v>61</v>
      </c>
      <c r="D19">
        <f>TWEPL!Q19</f>
        <v>6.2664379999999991</v>
      </c>
      <c r="E19">
        <f>GT_NG!Q19</f>
        <v>8.0127615610897536</v>
      </c>
      <c r="F19">
        <f>GT_Spot!Q19</f>
        <v>0</v>
      </c>
      <c r="G19">
        <f>PPCL_NG!Q19</f>
        <v>46.6</v>
      </c>
      <c r="H19">
        <f>PPCL_Spot!Q19</f>
        <v>0</v>
      </c>
      <c r="I19">
        <f>Bawana_NG!Q19</f>
        <v>57.599999999999987</v>
      </c>
      <c r="J19">
        <f>Bawana_RLNG!Q19</f>
        <v>0</v>
      </c>
      <c r="K19">
        <f>Bawana_Spot!Q19</f>
        <v>112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851.2287430217591</v>
      </c>
      <c r="P19" s="36">
        <v>68.50660454973486</v>
      </c>
      <c r="Q19" s="36">
        <v>22.130000000000003</v>
      </c>
      <c r="R19" s="38">
        <v>0</v>
      </c>
      <c r="S19" s="38">
        <v>0</v>
      </c>
      <c r="T19" s="37">
        <f>SUMPRODUCT(LTA!J19:AN19,LTA!J$101:AN$101,LTA!J$104:AN$104)</f>
        <v>68.67</v>
      </c>
      <c r="U19" s="37">
        <f>SUMPRODUCT(LTA!J19:AN19,LTA!J$102:AN$102,LTA!J$104:AN$104)</f>
        <v>131.47999999999999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-365</v>
      </c>
      <c r="AA19" s="75">
        <f>STOA!I19</f>
        <v>666.18000000000006</v>
      </c>
      <c r="AB19" s="75">
        <f>-STOA!O19</f>
        <v>0</v>
      </c>
      <c r="AC19">
        <f t="shared" si="0"/>
        <v>22.51252250894315</v>
      </c>
      <c r="AD19">
        <f t="shared" si="1"/>
        <v>1380.1620246236407</v>
      </c>
      <c r="AE19">
        <f>'IDT-1'!C19</f>
        <v>-23</v>
      </c>
      <c r="AF19" s="24"/>
      <c r="AG19">
        <f t="shared" si="2"/>
        <v>1357.1620246236407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-271</v>
      </c>
      <c r="AM19" s="34">
        <f>RTM_PXI!I19</f>
        <v>0</v>
      </c>
      <c r="AN19" s="34">
        <f>RTM_PXI!O19</f>
        <v>0</v>
      </c>
      <c r="AO19" s="147">
        <f>GDAM_IEX!I19</f>
        <v>0</v>
      </c>
      <c r="AP19" s="147">
        <f>GDAM_IEX!O19</f>
        <v>0</v>
      </c>
      <c r="AQ19" s="147">
        <f>GDAM_PXI!I19</f>
        <v>0</v>
      </c>
      <c r="AR19" s="147">
        <f>GDAM_PXI!O19</f>
        <v>0</v>
      </c>
      <c r="AS19">
        <f>HPX!I19</f>
        <v>0</v>
      </c>
      <c r="AT19">
        <f>HPX!O19</f>
        <v>0</v>
      </c>
      <c r="AU19">
        <f>RTM_HPX!I19</f>
        <v>0</v>
      </c>
      <c r="AV19">
        <f>RTM_HPX!O19</f>
        <v>0</v>
      </c>
    </row>
    <row r="20" spans="1:48">
      <c r="A20" t="s">
        <v>62</v>
      </c>
      <c r="D20">
        <f>TWEPL!Q20</f>
        <v>6.2664379999999991</v>
      </c>
      <c r="E20">
        <f>GT_NG!Q20</f>
        <v>8.0127615610897536</v>
      </c>
      <c r="F20">
        <f>GT_Spot!Q20</f>
        <v>0</v>
      </c>
      <c r="G20">
        <f>PPCL_NG!Q20</f>
        <v>46.6</v>
      </c>
      <c r="H20">
        <f>PPCL_Spot!Q20</f>
        <v>0</v>
      </c>
      <c r="I20">
        <f>Bawana_NG!Q20</f>
        <v>57.599999999999987</v>
      </c>
      <c r="J20">
        <f>Bawana_RLNG!Q20</f>
        <v>0</v>
      </c>
      <c r="K20">
        <f>Bawana_Spot!Q20</f>
        <v>112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851.2287430217591</v>
      </c>
      <c r="P20" s="36">
        <v>68.50660454973486</v>
      </c>
      <c r="Q20" s="36">
        <v>22.130000000000003</v>
      </c>
      <c r="R20" s="38">
        <v>0</v>
      </c>
      <c r="S20" s="38">
        <v>0</v>
      </c>
      <c r="T20" s="37">
        <f>SUMPRODUCT(LTA!J20:AN20,LTA!J$101:AN$101,LTA!J$104:AN$104)</f>
        <v>69.67</v>
      </c>
      <c r="U20" s="37">
        <f>SUMPRODUCT(LTA!J20:AN20,LTA!J$102:AN$102,LTA!J$104:AN$104)</f>
        <v>132.13999999999999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-410</v>
      </c>
      <c r="AA20" s="75">
        <f>STOA!I20</f>
        <v>673.87</v>
      </c>
      <c r="AB20" s="75">
        <f>-STOA!O20</f>
        <v>0</v>
      </c>
      <c r="AC20">
        <f t="shared" si="0"/>
        <v>23.040033868362272</v>
      </c>
      <c r="AD20">
        <f t="shared" si="1"/>
        <v>1335.9845132642215</v>
      </c>
      <c r="AE20">
        <f>'IDT-1'!C20</f>
        <v>0</v>
      </c>
      <c r="AF20" s="24"/>
      <c r="AG20">
        <f t="shared" si="2"/>
        <v>1335.9845132642215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-279</v>
      </c>
      <c r="AM20" s="34">
        <f>RTM_PXI!I20</f>
        <v>0</v>
      </c>
      <c r="AN20" s="34">
        <f>RTM_PXI!O20</f>
        <v>0</v>
      </c>
      <c r="AO20" s="147">
        <f>GDAM_IEX!I20</f>
        <v>0</v>
      </c>
      <c r="AP20" s="147">
        <f>GDAM_IEX!O20</f>
        <v>0</v>
      </c>
      <c r="AQ20" s="147">
        <f>GDAM_PXI!I20</f>
        <v>0</v>
      </c>
      <c r="AR20" s="147">
        <f>GDAM_PXI!O20</f>
        <v>0</v>
      </c>
      <c r="AS20">
        <f>HPX!I20</f>
        <v>0</v>
      </c>
      <c r="AT20">
        <f>HPX!O20</f>
        <v>0</v>
      </c>
      <c r="AU20">
        <f>RTM_HPX!I20</f>
        <v>0</v>
      </c>
      <c r="AV20">
        <f>RTM_HPX!O20</f>
        <v>0</v>
      </c>
    </row>
    <row r="21" spans="1:48">
      <c r="A21" t="s">
        <v>63</v>
      </c>
      <c r="D21">
        <f>TWEPL!Q21</f>
        <v>6.2664379999999991</v>
      </c>
      <c r="E21">
        <f>GT_NG!Q21</f>
        <v>8.0132607051299463</v>
      </c>
      <c r="F21">
        <f>GT_Spot!Q21</f>
        <v>0</v>
      </c>
      <c r="G21">
        <f>PPCL_NG!Q21</f>
        <v>46.6</v>
      </c>
      <c r="H21">
        <f>PPCL_Spot!Q21</f>
        <v>0</v>
      </c>
      <c r="I21">
        <f>Bawana_NG!Q21</f>
        <v>57.599999999999987</v>
      </c>
      <c r="J21">
        <f>Bawana_RLNG!Q21</f>
        <v>0</v>
      </c>
      <c r="K21">
        <f>Bawana_Spot!Q21</f>
        <v>112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749.94841473140036</v>
      </c>
      <c r="P21" s="36">
        <v>68.50660454973486</v>
      </c>
      <c r="Q21" s="36">
        <v>22.130000000000003</v>
      </c>
      <c r="R21" s="38">
        <v>0</v>
      </c>
      <c r="S21" s="38">
        <v>0</v>
      </c>
      <c r="T21" s="37">
        <f>SUMPRODUCT(LTA!J21:AN21,LTA!J$101:AN$101,LTA!J$104:AN$104)</f>
        <v>70.33</v>
      </c>
      <c r="U21" s="37">
        <f>SUMPRODUCT(LTA!J21:AN21,LTA!J$102:AN$102,LTA!J$104:AN$104)</f>
        <v>133.13999999999999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-425</v>
      </c>
      <c r="AA21" s="75">
        <f>STOA!I21</f>
        <v>675.8</v>
      </c>
      <c r="AB21" s="75">
        <f>-STOA!O21</f>
        <v>0</v>
      </c>
      <c r="AC21">
        <f t="shared" si="0"/>
        <v>21.770467944114074</v>
      </c>
      <c r="AD21">
        <f t="shared" si="1"/>
        <v>1292.5642500421511</v>
      </c>
      <c r="AE21">
        <f>'IDT-1'!C21</f>
        <v>0</v>
      </c>
      <c r="AF21" s="24"/>
      <c r="AG21">
        <f t="shared" si="2"/>
        <v>1292.5642500421511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-211</v>
      </c>
      <c r="AM21" s="34">
        <f>RTM_PXI!I21</f>
        <v>0</v>
      </c>
      <c r="AN21" s="34">
        <f>RTM_PXI!O21</f>
        <v>0</v>
      </c>
      <c r="AO21" s="147">
        <f>GDAM_IEX!I21</f>
        <v>0</v>
      </c>
      <c r="AP21" s="147">
        <f>GDAM_IEX!O21</f>
        <v>0</v>
      </c>
      <c r="AQ21" s="147">
        <f>GDAM_PXI!I21</f>
        <v>0</v>
      </c>
      <c r="AR21" s="147">
        <f>GDAM_PXI!O21</f>
        <v>0</v>
      </c>
      <c r="AS21">
        <f>HPX!I21</f>
        <v>0</v>
      </c>
      <c r="AT21">
        <f>HPX!O21</f>
        <v>0</v>
      </c>
      <c r="AU21">
        <f>RTM_HPX!I21</f>
        <v>0</v>
      </c>
      <c r="AV21">
        <f>RTM_HPX!O21</f>
        <v>0</v>
      </c>
    </row>
    <row r="22" spans="1:48">
      <c r="A22" t="s">
        <v>64</v>
      </c>
      <c r="D22">
        <f>TWEPL!Q22</f>
        <v>6.2664379999999991</v>
      </c>
      <c r="E22">
        <f>GT_NG!Q22</f>
        <v>8.0132607051299463</v>
      </c>
      <c r="F22">
        <f>GT_Spot!Q22</f>
        <v>0</v>
      </c>
      <c r="G22">
        <f>PPCL_NG!Q22</f>
        <v>46.6</v>
      </c>
      <c r="H22">
        <f>PPCL_Spot!Q22</f>
        <v>0</v>
      </c>
      <c r="I22">
        <f>Bawana_NG!Q22</f>
        <v>57.599999999999987</v>
      </c>
      <c r="J22">
        <f>Bawana_RLNG!Q22</f>
        <v>0</v>
      </c>
      <c r="K22">
        <f>Bawana_Spot!Q22</f>
        <v>112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749.43889851637255</v>
      </c>
      <c r="P22" s="36">
        <v>68.50660454973486</v>
      </c>
      <c r="Q22" s="36">
        <v>22.130000000000003</v>
      </c>
      <c r="R22" s="38">
        <v>0</v>
      </c>
      <c r="S22" s="38">
        <v>0</v>
      </c>
      <c r="T22" s="37">
        <f>SUMPRODUCT(LTA!J22:AN22,LTA!J$101:AN$101,LTA!J$104:AN$104)</f>
        <v>71</v>
      </c>
      <c r="U22" s="37">
        <f>SUMPRODUCT(LTA!J22:AN22,LTA!J$102:AN$102,LTA!J$104:AN$104)</f>
        <v>133.98000000000002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-445</v>
      </c>
      <c r="AA22" s="75">
        <f>STOA!I22</f>
        <v>678.57999999999993</v>
      </c>
      <c r="AB22" s="75">
        <f>-STOA!O22</f>
        <v>0</v>
      </c>
      <c r="AC22">
        <f t="shared" si="0"/>
        <v>21.97164716240562</v>
      </c>
      <c r="AD22">
        <f t="shared" si="1"/>
        <v>1276.1435546088319</v>
      </c>
      <c r="AE22">
        <f>'IDT-1'!C22</f>
        <v>0</v>
      </c>
      <c r="AF22" s="24"/>
      <c r="AG22">
        <f t="shared" si="2"/>
        <v>1276.1435546088319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-211</v>
      </c>
      <c r="AM22" s="34">
        <f>RTM_PXI!I22</f>
        <v>0</v>
      </c>
      <c r="AN22" s="34">
        <f>RTM_PXI!O22</f>
        <v>0</v>
      </c>
      <c r="AO22" s="147">
        <f>GDAM_IEX!I22</f>
        <v>0</v>
      </c>
      <c r="AP22" s="147">
        <f>GDAM_IEX!O22</f>
        <v>0</v>
      </c>
      <c r="AQ22" s="147">
        <f>GDAM_PXI!I22</f>
        <v>0</v>
      </c>
      <c r="AR22" s="147">
        <f>GDAM_PXI!O22</f>
        <v>0</v>
      </c>
      <c r="AS22">
        <f>HPX!I22</f>
        <v>0</v>
      </c>
      <c r="AT22">
        <f>HPX!O22</f>
        <v>0</v>
      </c>
      <c r="AU22">
        <f>RTM_HPX!I22</f>
        <v>0</v>
      </c>
      <c r="AV22">
        <f>RTM_HPX!O22</f>
        <v>0</v>
      </c>
    </row>
    <row r="23" spans="1:48">
      <c r="A23" t="s">
        <v>65</v>
      </c>
      <c r="D23">
        <f>TWEPL!Q23</f>
        <v>6.2664379999999991</v>
      </c>
      <c r="E23">
        <f>GT_NG!Q23</f>
        <v>8.0476995498467954</v>
      </c>
      <c r="F23">
        <f>GT_Spot!Q23</f>
        <v>0</v>
      </c>
      <c r="G23">
        <f>PPCL_NG!Q23</f>
        <v>46.6</v>
      </c>
      <c r="H23">
        <f>PPCL_Spot!Q23</f>
        <v>0</v>
      </c>
      <c r="I23">
        <f>Bawana_NG!Q23</f>
        <v>57.599999999999987</v>
      </c>
      <c r="J23">
        <f>Bawana_RLNG!Q23</f>
        <v>0</v>
      </c>
      <c r="K23">
        <f>Bawana_Spot!Q23</f>
        <v>112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748.86180238837255</v>
      </c>
      <c r="P23" s="36">
        <v>68.50660454973486</v>
      </c>
      <c r="Q23" s="36">
        <v>22.130000000000003</v>
      </c>
      <c r="R23" s="38">
        <v>0</v>
      </c>
      <c r="S23" s="38">
        <v>0</v>
      </c>
      <c r="T23" s="37">
        <f>SUMPRODUCT(LTA!J23:AN23,LTA!J$101:AN$101,LTA!J$104:AN$104)</f>
        <v>71.67</v>
      </c>
      <c r="U23" s="37">
        <f>SUMPRODUCT(LTA!J23:AN23,LTA!J$102:AN$102,LTA!J$104:AN$104)</f>
        <v>134.80000000000001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-225</v>
      </c>
      <c r="AA23" s="75">
        <f>STOA!I23</f>
        <v>442.88</v>
      </c>
      <c r="AB23" s="75">
        <f>-STOA!O23</f>
        <v>0</v>
      </c>
      <c r="AC23">
        <f t="shared" si="0"/>
        <v>18.237724034449119</v>
      </c>
      <c r="AD23">
        <f t="shared" si="1"/>
        <v>1253.1248204535052</v>
      </c>
      <c r="AE23">
        <f>'IDT-1'!C23</f>
        <v>0</v>
      </c>
      <c r="AF23" s="24"/>
      <c r="AG23">
        <f t="shared" si="2"/>
        <v>1253.1248204535052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-223</v>
      </c>
      <c r="AM23" s="34">
        <f>RTM_PXI!I23</f>
        <v>0</v>
      </c>
      <c r="AN23" s="34">
        <f>RTM_PXI!O23</f>
        <v>0</v>
      </c>
      <c r="AO23" s="147">
        <f>GDAM_IEX!I23</f>
        <v>0</v>
      </c>
      <c r="AP23" s="147">
        <f>GDAM_IEX!O23</f>
        <v>0</v>
      </c>
      <c r="AQ23" s="147">
        <f>GDAM_PXI!I23</f>
        <v>0</v>
      </c>
      <c r="AR23" s="147">
        <f>GDAM_PXI!O23</f>
        <v>0</v>
      </c>
      <c r="AS23">
        <f>HPX!I23</f>
        <v>0</v>
      </c>
      <c r="AT23">
        <f>HPX!O23</f>
        <v>0</v>
      </c>
      <c r="AU23">
        <f>RTM_HPX!I23</f>
        <v>0</v>
      </c>
      <c r="AV23">
        <f>RTM_HPX!O23</f>
        <v>0</v>
      </c>
    </row>
    <row r="24" spans="1:48">
      <c r="A24" t="s">
        <v>66</v>
      </c>
      <c r="D24">
        <f>TWEPL!Q24</f>
        <v>6.2664379999999991</v>
      </c>
      <c r="E24">
        <f>GT_NG!Q24</f>
        <v>8.0476995498467954</v>
      </c>
      <c r="F24">
        <f>GT_Spot!Q24</f>
        <v>0</v>
      </c>
      <c r="G24">
        <f>PPCL_NG!Q24</f>
        <v>46.6</v>
      </c>
      <c r="H24">
        <f>PPCL_Spot!Q24</f>
        <v>0</v>
      </c>
      <c r="I24">
        <f>Bawana_NG!Q24</f>
        <v>57.599999999999987</v>
      </c>
      <c r="J24">
        <f>Bawana_RLNG!Q24</f>
        <v>0</v>
      </c>
      <c r="K24">
        <f>Bawana_Spot!Q24</f>
        <v>112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749.48641794514572</v>
      </c>
      <c r="P24" s="36">
        <v>68.50660454973486</v>
      </c>
      <c r="Q24" s="36">
        <v>22.130000000000003</v>
      </c>
      <c r="R24" s="38">
        <v>0</v>
      </c>
      <c r="S24" s="38">
        <v>0</v>
      </c>
      <c r="T24" s="37">
        <f>SUMPRODUCT(LTA!J24:AN24,LTA!J$101:AN$101,LTA!J$104:AN$104)</f>
        <v>72.67</v>
      </c>
      <c r="U24" s="37">
        <f>SUMPRODUCT(LTA!J24:AN24,LTA!J$102:AN$102,LTA!J$104:AN$104)</f>
        <v>135.63999999999999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-245</v>
      </c>
      <c r="AA24" s="75">
        <f>STOA!I24</f>
        <v>442.88</v>
      </c>
      <c r="AB24" s="75">
        <f>-STOA!O24</f>
        <v>0</v>
      </c>
      <c r="AC24">
        <f t="shared" si="0"/>
        <v>18.461734590523353</v>
      </c>
      <c r="AD24">
        <f t="shared" si="1"/>
        <v>1231.3654254542046</v>
      </c>
      <c r="AE24">
        <f>'IDT-1'!C24</f>
        <v>0</v>
      </c>
      <c r="AF24" s="24"/>
      <c r="AG24">
        <f t="shared" si="2"/>
        <v>1231.3654254542046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-227</v>
      </c>
      <c r="AM24" s="34">
        <f>RTM_PXI!I24</f>
        <v>0</v>
      </c>
      <c r="AN24" s="34">
        <f>RTM_PXI!O24</f>
        <v>0</v>
      </c>
      <c r="AO24" s="147">
        <f>GDAM_IEX!I24</f>
        <v>0</v>
      </c>
      <c r="AP24" s="147">
        <f>GDAM_IEX!O24</f>
        <v>0</v>
      </c>
      <c r="AQ24" s="147">
        <f>GDAM_PXI!I24</f>
        <v>0</v>
      </c>
      <c r="AR24" s="147">
        <f>GDAM_PXI!O24</f>
        <v>0</v>
      </c>
      <c r="AS24">
        <f>HPX!I24</f>
        <v>0</v>
      </c>
      <c r="AT24">
        <f>HPX!O24</f>
        <v>0</v>
      </c>
      <c r="AU24">
        <f>RTM_HPX!I24</f>
        <v>0</v>
      </c>
      <c r="AV24">
        <f>RTM_HPX!O24</f>
        <v>0</v>
      </c>
    </row>
    <row r="25" spans="1:48">
      <c r="A25" t="s">
        <v>67</v>
      </c>
      <c r="D25">
        <f>TWEPL!Q25</f>
        <v>6.2664379999999991</v>
      </c>
      <c r="E25">
        <f>GT_NG!Q25</f>
        <v>8.0476995498467954</v>
      </c>
      <c r="F25">
        <f>GT_Spot!Q25</f>
        <v>0</v>
      </c>
      <c r="G25">
        <f>PPCL_NG!Q25</f>
        <v>46.6</v>
      </c>
      <c r="H25">
        <f>PPCL_Spot!Q25</f>
        <v>0</v>
      </c>
      <c r="I25">
        <f>Bawana_NG!Q25</f>
        <v>57.599999999999987</v>
      </c>
      <c r="J25">
        <f>Bawana_RLNG!Q25</f>
        <v>0</v>
      </c>
      <c r="K25">
        <f>Bawana_Spot!Q25</f>
        <v>112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750.73564927058828</v>
      </c>
      <c r="P25" s="36">
        <v>68.50660454973486</v>
      </c>
      <c r="Q25" s="36">
        <v>22.130000000000003</v>
      </c>
      <c r="R25" s="38">
        <v>0</v>
      </c>
      <c r="S25" s="38">
        <v>0</v>
      </c>
      <c r="T25" s="37">
        <f>SUMPRODUCT(LTA!J25:AN25,LTA!J$101:AN$101,LTA!J$104:AN$104)</f>
        <v>74</v>
      </c>
      <c r="U25" s="37">
        <f>SUMPRODUCT(LTA!J25:AN25,LTA!J$102:AN$102,LTA!J$104:AN$104)</f>
        <v>136.48000000000002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-265</v>
      </c>
      <c r="AA25" s="75">
        <f>STOA!I25</f>
        <v>442.88</v>
      </c>
      <c r="AB25" s="75">
        <f>-STOA!O25</f>
        <v>0</v>
      </c>
      <c r="AC25">
        <f t="shared" si="0"/>
        <v>18.651408130429957</v>
      </c>
      <c r="AD25">
        <f t="shared" si="1"/>
        <v>1215.59498323974</v>
      </c>
      <c r="AE25">
        <f>'IDT-1'!C25</f>
        <v>0</v>
      </c>
      <c r="AF25" s="24"/>
      <c r="AG25">
        <f t="shared" si="2"/>
        <v>1215.59498323974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-226</v>
      </c>
      <c r="AM25" s="34">
        <f>RTM_PXI!I25</f>
        <v>0</v>
      </c>
      <c r="AN25" s="34">
        <f>RTM_PXI!O25</f>
        <v>0</v>
      </c>
      <c r="AO25" s="147">
        <f>GDAM_IEX!I25</f>
        <v>0</v>
      </c>
      <c r="AP25" s="147">
        <f>GDAM_IEX!O25</f>
        <v>0</v>
      </c>
      <c r="AQ25" s="147">
        <f>GDAM_PXI!I25</f>
        <v>0</v>
      </c>
      <c r="AR25" s="147">
        <f>GDAM_PXI!O25</f>
        <v>0</v>
      </c>
      <c r="AS25">
        <f>HPX!I25</f>
        <v>0</v>
      </c>
      <c r="AT25">
        <f>HPX!O25</f>
        <v>0</v>
      </c>
      <c r="AU25">
        <f>RTM_HPX!I25</f>
        <v>0</v>
      </c>
      <c r="AV25">
        <f>RTM_HPX!O25</f>
        <v>0</v>
      </c>
    </row>
    <row r="26" spans="1:48">
      <c r="A26" t="s">
        <v>68</v>
      </c>
      <c r="D26">
        <f>TWEPL!Q26</f>
        <v>6.2664379999999991</v>
      </c>
      <c r="E26">
        <f>GT_NG!Q26</f>
        <v>8.0476995498467954</v>
      </c>
      <c r="F26">
        <f>GT_Spot!Q26</f>
        <v>0</v>
      </c>
      <c r="G26">
        <f>PPCL_NG!Q26</f>
        <v>46.6</v>
      </c>
      <c r="H26">
        <f>PPCL_Spot!Q26</f>
        <v>0</v>
      </c>
      <c r="I26">
        <f>Bawana_NG!Q26</f>
        <v>57.599999999999987</v>
      </c>
      <c r="J26">
        <f>Bawana_RLNG!Q26</f>
        <v>0</v>
      </c>
      <c r="K26">
        <f>Bawana_Spot!Q26</f>
        <v>112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761.04180648708621</v>
      </c>
      <c r="P26" s="36">
        <v>68.50660454973486</v>
      </c>
      <c r="Q26" s="36">
        <v>22.130000000000003</v>
      </c>
      <c r="R26" s="38">
        <v>0</v>
      </c>
      <c r="S26" s="38">
        <v>0</v>
      </c>
      <c r="T26" s="37">
        <f>SUMPRODUCT(LTA!J26:AN26,LTA!J$101:AN$101,LTA!J$104:AN$104)</f>
        <v>75.649999999999991</v>
      </c>
      <c r="U26" s="37">
        <f>SUMPRODUCT(LTA!J26:AN26,LTA!J$102:AN$102,LTA!J$104:AN$104)</f>
        <v>137.30000000000001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-290</v>
      </c>
      <c r="AA26" s="75">
        <f>STOA!I26</f>
        <v>442.88</v>
      </c>
      <c r="AB26" s="75">
        <f>-STOA!O26</f>
        <v>0</v>
      </c>
      <c r="AC26">
        <f t="shared" si="0"/>
        <v>19.004391425070327</v>
      </c>
      <c r="AD26">
        <f t="shared" si="1"/>
        <v>1199.0181571615979</v>
      </c>
      <c r="AE26">
        <f>'IDT-1'!C26</f>
        <v>0</v>
      </c>
      <c r="AF26" s="24"/>
      <c r="AG26">
        <f t="shared" si="2"/>
        <v>1199.0181571615979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-230</v>
      </c>
      <c r="AM26" s="34">
        <f>RTM_PXI!I26</f>
        <v>0</v>
      </c>
      <c r="AN26" s="34">
        <f>RTM_PXI!O26</f>
        <v>0</v>
      </c>
      <c r="AO26" s="147">
        <f>GDAM_IEX!I26</f>
        <v>0</v>
      </c>
      <c r="AP26" s="147">
        <f>GDAM_IEX!O26</f>
        <v>0</v>
      </c>
      <c r="AQ26" s="147">
        <f>GDAM_PXI!I26</f>
        <v>0</v>
      </c>
      <c r="AR26" s="147">
        <f>GDAM_PXI!O26</f>
        <v>0</v>
      </c>
      <c r="AS26">
        <f>HPX!I26</f>
        <v>0</v>
      </c>
      <c r="AT26">
        <f>HPX!O26</f>
        <v>0</v>
      </c>
      <c r="AU26">
        <f>RTM_HPX!I26</f>
        <v>0</v>
      </c>
      <c r="AV26">
        <f>RTM_HPX!O26</f>
        <v>0</v>
      </c>
    </row>
    <row r="27" spans="1:48">
      <c r="A27" t="s">
        <v>69</v>
      </c>
      <c r="D27">
        <f>TWEPL!Q27</f>
        <v>6.2664379999999991</v>
      </c>
      <c r="E27">
        <f>GT_NG!Q27</f>
        <v>8.0476995498467954</v>
      </c>
      <c r="F27">
        <f>GT_Spot!Q27</f>
        <v>0</v>
      </c>
      <c r="G27">
        <f>PPCL_NG!Q27</f>
        <v>46.6</v>
      </c>
      <c r="H27">
        <f>PPCL_Spot!Q27</f>
        <v>0</v>
      </c>
      <c r="I27">
        <f>Bawana_NG!Q27</f>
        <v>57.599999999999987</v>
      </c>
      <c r="J27">
        <f>Bawana_RLNG!Q27</f>
        <v>0</v>
      </c>
      <c r="K27">
        <f>Bawana_Spot!Q27</f>
        <v>112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751.50178852073418</v>
      </c>
      <c r="P27" s="36">
        <v>68.50660454973486</v>
      </c>
      <c r="Q27" s="36">
        <v>22.130000000000003</v>
      </c>
      <c r="R27" s="38">
        <v>3.85</v>
      </c>
      <c r="S27" s="38">
        <v>0</v>
      </c>
      <c r="T27" s="37">
        <f>SUMPRODUCT(LTA!J27:AN27,LTA!J$101:AN$101,LTA!J$104:AN$104)</f>
        <v>79.42</v>
      </c>
      <c r="U27" s="37">
        <f>SUMPRODUCT(LTA!J27:AN27,LTA!J$102:AN$102,LTA!J$104:AN$104)</f>
        <v>138.13999999999999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-245</v>
      </c>
      <c r="AA27" s="75">
        <f>STOA!I27</f>
        <v>345.91999999999996</v>
      </c>
      <c r="AB27" s="75">
        <f>-STOA!O27</f>
        <v>0</v>
      </c>
      <c r="AC27">
        <f t="shared" si="0"/>
        <v>17.376095290288507</v>
      </c>
      <c r="AD27">
        <f t="shared" si="1"/>
        <v>1197.6064353300276</v>
      </c>
      <c r="AE27">
        <f>'IDT-1'!C27</f>
        <v>0</v>
      </c>
      <c r="AF27" s="24"/>
      <c r="AG27">
        <f t="shared" si="2"/>
        <v>1197.6064353300276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-180</v>
      </c>
      <c r="AM27" s="34">
        <f>RTM_PXI!I27</f>
        <v>0</v>
      </c>
      <c r="AN27" s="34">
        <f>RTM_PXI!O27</f>
        <v>0</v>
      </c>
      <c r="AO27" s="147">
        <f>GDAM_IEX!I27</f>
        <v>0</v>
      </c>
      <c r="AP27" s="147">
        <f>GDAM_IEX!O27</f>
        <v>0</v>
      </c>
      <c r="AQ27" s="147">
        <f>GDAM_PXI!I27</f>
        <v>0</v>
      </c>
      <c r="AR27" s="147">
        <f>GDAM_PXI!O27</f>
        <v>0</v>
      </c>
      <c r="AS27">
        <f>HPX!I27</f>
        <v>0</v>
      </c>
      <c r="AT27">
        <f>HPX!O27</f>
        <v>0</v>
      </c>
      <c r="AU27">
        <f>RTM_HPX!I27</f>
        <v>0</v>
      </c>
      <c r="AV27">
        <f>RTM_HPX!O27</f>
        <v>0</v>
      </c>
    </row>
    <row r="28" spans="1:48">
      <c r="A28" t="s">
        <v>70</v>
      </c>
      <c r="D28">
        <f>TWEPL!Q28</f>
        <v>6.2664379999999991</v>
      </c>
      <c r="E28">
        <f>GT_NG!Q28</f>
        <v>8.0476995498467954</v>
      </c>
      <c r="F28">
        <f>GT_Spot!Q28</f>
        <v>0</v>
      </c>
      <c r="G28">
        <f>PPCL_NG!Q28</f>
        <v>46.6</v>
      </c>
      <c r="H28">
        <f>PPCL_Spot!Q28</f>
        <v>0</v>
      </c>
      <c r="I28">
        <f>Bawana_NG!Q28</f>
        <v>57.599999999999987</v>
      </c>
      <c r="J28">
        <f>Bawana_RLNG!Q28</f>
        <v>0</v>
      </c>
      <c r="K28">
        <f>Bawana_Spot!Q28</f>
        <v>112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750.34723360136127</v>
      </c>
      <c r="P28" s="36">
        <v>68.50660454973486</v>
      </c>
      <c r="Q28" s="36">
        <v>22.130000000000003</v>
      </c>
      <c r="R28" s="38">
        <v>7.4</v>
      </c>
      <c r="S28" s="38">
        <v>0</v>
      </c>
      <c r="T28" s="37">
        <f>SUMPRODUCT(LTA!J28:AN28,LTA!J$101:AN$101,LTA!J$104:AN$104)</f>
        <v>83.39</v>
      </c>
      <c r="U28" s="37">
        <f>SUMPRODUCT(LTA!J28:AN28,LTA!J$102:AN$102,LTA!J$104:AN$104)</f>
        <v>138.98000000000002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-265</v>
      </c>
      <c r="AA28" s="75">
        <f>STOA!I28</f>
        <v>358.11</v>
      </c>
      <c r="AB28" s="75">
        <f>-STOA!O28</f>
        <v>0</v>
      </c>
      <c r="AC28">
        <f t="shared" si="0"/>
        <v>17.793151760712448</v>
      </c>
      <c r="AD28">
        <f t="shared" si="1"/>
        <v>1186.584823940231</v>
      </c>
      <c r="AE28">
        <f>'IDT-1'!C28</f>
        <v>0</v>
      </c>
      <c r="AF28" s="24"/>
      <c r="AG28">
        <f t="shared" si="2"/>
        <v>1186.584823940231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-190</v>
      </c>
      <c r="AM28" s="34">
        <f>RTM_PXI!I28</f>
        <v>0</v>
      </c>
      <c r="AN28" s="34">
        <f>RTM_PXI!O28</f>
        <v>0</v>
      </c>
      <c r="AO28" s="147">
        <f>GDAM_IEX!I28</f>
        <v>0</v>
      </c>
      <c r="AP28" s="147">
        <f>GDAM_IEX!O28</f>
        <v>0</v>
      </c>
      <c r="AQ28" s="147">
        <f>GDAM_PXI!I28</f>
        <v>0</v>
      </c>
      <c r="AR28" s="147">
        <f>GDAM_PXI!O28</f>
        <v>0</v>
      </c>
      <c r="AS28">
        <f>HPX!I28</f>
        <v>0</v>
      </c>
      <c r="AT28">
        <f>HPX!O28</f>
        <v>0</v>
      </c>
      <c r="AU28">
        <f>RTM_HPX!I28</f>
        <v>0</v>
      </c>
      <c r="AV28">
        <f>RTM_HPX!O28</f>
        <v>0</v>
      </c>
    </row>
    <row r="29" spans="1:48">
      <c r="A29" t="s">
        <v>71</v>
      </c>
      <c r="D29">
        <f>TWEPL!Q29</f>
        <v>6.2664379999999991</v>
      </c>
      <c r="E29">
        <f>GT_NG!Q29</f>
        <v>8.0476995498467954</v>
      </c>
      <c r="F29">
        <f>GT_Spot!Q29</f>
        <v>0</v>
      </c>
      <c r="G29">
        <f>PPCL_NG!Q29</f>
        <v>46.6</v>
      </c>
      <c r="H29">
        <f>PPCL_Spot!Q29</f>
        <v>0</v>
      </c>
      <c r="I29">
        <f>Bawana_NG!Q29</f>
        <v>57.599999999999987</v>
      </c>
      <c r="J29">
        <f>Bawana_RLNG!Q29</f>
        <v>0</v>
      </c>
      <c r="K29">
        <f>Bawana_Spot!Q29</f>
        <v>112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750.34623264826951</v>
      </c>
      <c r="P29" s="36">
        <v>68.50660454973486</v>
      </c>
      <c r="Q29" s="36">
        <v>13.072063467003472</v>
      </c>
      <c r="R29" s="38">
        <v>11.29</v>
      </c>
      <c r="S29" s="38">
        <v>0</v>
      </c>
      <c r="T29" s="37">
        <f>SUMPRODUCT(LTA!J29:AN29,LTA!J$101:AN$101,LTA!J$104:AN$104)</f>
        <v>93.01</v>
      </c>
      <c r="U29" s="37">
        <f>SUMPRODUCT(LTA!J29:AN29,LTA!J$102:AN$102,LTA!J$104:AN$104)</f>
        <v>138.98000000000002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-290</v>
      </c>
      <c r="AA29" s="75">
        <f>STOA!I29</f>
        <v>377.14</v>
      </c>
      <c r="AB29" s="75">
        <f>-STOA!O29</f>
        <v>0</v>
      </c>
      <c r="AC29">
        <f t="shared" si="0"/>
        <v>18.176758155776863</v>
      </c>
      <c r="AD29">
        <f t="shared" si="1"/>
        <v>1187.6822800590776</v>
      </c>
      <c r="AE29">
        <f>'IDT-1'!C29</f>
        <v>0</v>
      </c>
      <c r="AF29" s="24"/>
      <c r="AG29">
        <f t="shared" si="2"/>
        <v>1187.6822800590776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-187</v>
      </c>
      <c r="AM29" s="34">
        <f>RTM_PXI!I29</f>
        <v>0</v>
      </c>
      <c r="AN29" s="34">
        <f>RTM_PXI!O29</f>
        <v>0</v>
      </c>
      <c r="AO29" s="147">
        <f>GDAM_IEX!I29</f>
        <v>0</v>
      </c>
      <c r="AP29" s="147">
        <f>GDAM_IEX!O29</f>
        <v>0</v>
      </c>
      <c r="AQ29" s="147">
        <f>GDAM_PXI!I29</f>
        <v>0</v>
      </c>
      <c r="AR29" s="147">
        <f>GDAM_PXI!O29</f>
        <v>0</v>
      </c>
      <c r="AS29">
        <f>HPX!I29</f>
        <v>0</v>
      </c>
      <c r="AT29">
        <f>HPX!O29</f>
        <v>0</v>
      </c>
      <c r="AU29">
        <f>RTM_HPX!I29</f>
        <v>0</v>
      </c>
      <c r="AV29">
        <f>RTM_HPX!O29</f>
        <v>0</v>
      </c>
    </row>
    <row r="30" spans="1:48">
      <c r="A30" t="s">
        <v>72</v>
      </c>
      <c r="D30">
        <f>TWEPL!Q30</f>
        <v>6.2664379999999991</v>
      </c>
      <c r="E30">
        <f>GT_NG!Q30</f>
        <v>8.0476995498467954</v>
      </c>
      <c r="F30">
        <f>GT_Spot!Q30</f>
        <v>0</v>
      </c>
      <c r="G30">
        <f>PPCL_NG!Q30</f>
        <v>46.6</v>
      </c>
      <c r="H30">
        <f>PPCL_Spot!Q30</f>
        <v>0</v>
      </c>
      <c r="I30">
        <f>Bawana_NG!Q30</f>
        <v>57.599999999999987</v>
      </c>
      <c r="J30">
        <f>Bawana_RLNG!Q30</f>
        <v>0</v>
      </c>
      <c r="K30">
        <f>Bawana_Spot!Q30</f>
        <v>112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750.34623264826951</v>
      </c>
      <c r="P30" s="36">
        <v>68.50660454973486</v>
      </c>
      <c r="Q30" s="36">
        <v>13.072063467003472</v>
      </c>
      <c r="R30" s="38">
        <v>16.12</v>
      </c>
      <c r="S30" s="38">
        <v>0</v>
      </c>
      <c r="T30" s="37">
        <f>SUMPRODUCT(LTA!J30:AN30,LTA!J$101:AN$101,LTA!J$104:AN$104)</f>
        <v>100.71000000000001</v>
      </c>
      <c r="U30" s="37">
        <f>SUMPRODUCT(LTA!J30:AN30,LTA!J$102:AN$102,LTA!J$104:AN$104)</f>
        <v>138.98000000000002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-310</v>
      </c>
      <c r="AA30" s="75">
        <f>STOA!I30</f>
        <v>381.06</v>
      </c>
      <c r="AB30" s="75">
        <f>-STOA!O30</f>
        <v>0</v>
      </c>
      <c r="AC30">
        <f t="shared" si="0"/>
        <v>18.552130572073757</v>
      </c>
      <c r="AD30">
        <f t="shared" si="1"/>
        <v>1175.7569076427808</v>
      </c>
      <c r="AE30">
        <f>'IDT-1'!C30</f>
        <v>0</v>
      </c>
      <c r="AF30" s="24"/>
      <c r="AG30">
        <f t="shared" si="2"/>
        <v>1175.7569076427808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-195</v>
      </c>
      <c r="AM30" s="34">
        <f>RTM_PXI!I30</f>
        <v>0</v>
      </c>
      <c r="AN30" s="34">
        <f>RTM_PXI!O30</f>
        <v>0</v>
      </c>
      <c r="AO30" s="147">
        <f>GDAM_IEX!I30</f>
        <v>0</v>
      </c>
      <c r="AP30" s="147">
        <f>GDAM_IEX!O30</f>
        <v>0</v>
      </c>
      <c r="AQ30" s="147">
        <f>GDAM_PXI!I30</f>
        <v>0</v>
      </c>
      <c r="AR30" s="147">
        <f>GDAM_PXI!O30</f>
        <v>0</v>
      </c>
      <c r="AS30">
        <f>HPX!I30</f>
        <v>0</v>
      </c>
      <c r="AT30">
        <f>HPX!O30</f>
        <v>0</v>
      </c>
      <c r="AU30">
        <f>RTM_HPX!I30</f>
        <v>0</v>
      </c>
      <c r="AV30">
        <f>RTM_HPX!O30</f>
        <v>0</v>
      </c>
    </row>
    <row r="31" spans="1:48">
      <c r="A31" t="s">
        <v>73</v>
      </c>
      <c r="D31">
        <f>TWEPL!Q31</f>
        <v>6.2664379999999991</v>
      </c>
      <c r="E31">
        <f>GT_NG!Q31</f>
        <v>8.0132607051299463</v>
      </c>
      <c r="F31">
        <f>GT_Spot!Q31</f>
        <v>0</v>
      </c>
      <c r="G31">
        <f>PPCL_NG!Q31</f>
        <v>46.6</v>
      </c>
      <c r="H31">
        <f>PPCL_Spot!Q31</f>
        <v>0</v>
      </c>
      <c r="I31">
        <f>Bawana_NG!Q31</f>
        <v>44.999999999999993</v>
      </c>
      <c r="J31">
        <f>Bawana_RLNG!Q31</f>
        <v>0</v>
      </c>
      <c r="K31">
        <f>Bawana_Spot!Q31</f>
        <v>112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750.34684872917683</v>
      </c>
      <c r="P31" s="36">
        <v>34.26</v>
      </c>
      <c r="Q31" s="36">
        <v>12</v>
      </c>
      <c r="R31" s="38">
        <v>24.45</v>
      </c>
      <c r="S31" s="38">
        <v>0</v>
      </c>
      <c r="T31" s="37">
        <f>SUMPRODUCT(LTA!J31:AN31,LTA!J$101:AN$101,LTA!J$104:AN$104)</f>
        <v>109.44</v>
      </c>
      <c r="U31" s="37">
        <f>SUMPRODUCT(LTA!J31:AN31,LTA!J$102:AN$102,LTA!J$104:AN$104)</f>
        <v>110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-340</v>
      </c>
      <c r="AA31" s="75">
        <f>STOA!I31</f>
        <v>381.06</v>
      </c>
      <c r="AB31" s="75">
        <f>-STOA!O31</f>
        <v>0</v>
      </c>
      <c r="AC31">
        <f t="shared" si="0"/>
        <v>17.837422706394925</v>
      </c>
      <c r="AD31">
        <f t="shared" si="1"/>
        <v>1141.5991247279119</v>
      </c>
      <c r="AE31">
        <f>'IDT-1'!C31</f>
        <v>0</v>
      </c>
      <c r="AF31" s="24"/>
      <c r="AG31">
        <f t="shared" si="2"/>
        <v>1141.5991247279119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-140</v>
      </c>
      <c r="AM31" s="34">
        <f>RTM_PXI!I31</f>
        <v>0</v>
      </c>
      <c r="AN31" s="34">
        <f>RTM_PXI!O31</f>
        <v>0</v>
      </c>
      <c r="AO31" s="147">
        <f>GDAM_IEX!I31</f>
        <v>0</v>
      </c>
      <c r="AP31" s="147">
        <f>GDAM_IEX!O31</f>
        <v>0</v>
      </c>
      <c r="AQ31" s="147">
        <f>GDAM_PXI!I31</f>
        <v>0</v>
      </c>
      <c r="AR31" s="147">
        <f>GDAM_PXI!O31</f>
        <v>0</v>
      </c>
      <c r="AS31">
        <f>HPX!I31</f>
        <v>0</v>
      </c>
      <c r="AT31">
        <f>HPX!O31</f>
        <v>0</v>
      </c>
      <c r="AU31">
        <f>RTM_HPX!I31</f>
        <v>0</v>
      </c>
      <c r="AV31">
        <f>RTM_HPX!O31</f>
        <v>0</v>
      </c>
    </row>
    <row r="32" spans="1:48">
      <c r="A32" t="s">
        <v>74</v>
      </c>
      <c r="D32">
        <f>TWEPL!Q32</f>
        <v>6.2664379999999991</v>
      </c>
      <c r="E32">
        <f>GT_NG!Q32</f>
        <v>8.0132607051299463</v>
      </c>
      <c r="F32">
        <f>GT_Spot!Q32</f>
        <v>0</v>
      </c>
      <c r="G32">
        <f>PPCL_NG!Q32</f>
        <v>46.6</v>
      </c>
      <c r="H32">
        <f>PPCL_Spot!Q32</f>
        <v>0</v>
      </c>
      <c r="I32">
        <f>Bawana_NG!Q32</f>
        <v>44.999999999999993</v>
      </c>
      <c r="J32">
        <f>Bawana_RLNG!Q32</f>
        <v>0</v>
      </c>
      <c r="K32">
        <f>Bawana_Spot!Q32</f>
        <v>112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739.72960248036759</v>
      </c>
      <c r="P32" s="36">
        <v>34.26</v>
      </c>
      <c r="Q32" s="36">
        <v>12</v>
      </c>
      <c r="R32" s="38">
        <v>24.749999999999996</v>
      </c>
      <c r="S32" s="38">
        <v>0</v>
      </c>
      <c r="T32" s="37">
        <f>SUMPRODUCT(LTA!J32:AN32,LTA!J$101:AN$101,LTA!J$104:AN$104)</f>
        <v>126.36</v>
      </c>
      <c r="U32" s="37">
        <f>SUMPRODUCT(LTA!J32:AN32,LTA!J$102:AN$102,LTA!J$104:AN$104)</f>
        <v>91.47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-360</v>
      </c>
      <c r="AA32" s="75">
        <f>STOA!I32</f>
        <v>381.06</v>
      </c>
      <c r="AB32" s="75">
        <f>-STOA!O32</f>
        <v>0</v>
      </c>
      <c r="AC32">
        <f t="shared" si="0"/>
        <v>17.745704995629819</v>
      </c>
      <c r="AD32">
        <f t="shared" si="1"/>
        <v>1128.7635961898675</v>
      </c>
      <c r="AE32">
        <f>'IDT-1'!C32</f>
        <v>0</v>
      </c>
      <c r="AF32" s="24"/>
      <c r="AG32">
        <f t="shared" si="2"/>
        <v>1128.7635961898675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-121</v>
      </c>
      <c r="AM32" s="34">
        <f>RTM_PXI!I32</f>
        <v>0</v>
      </c>
      <c r="AN32" s="34">
        <f>RTM_PXI!O32</f>
        <v>0</v>
      </c>
      <c r="AO32" s="147">
        <f>GDAM_IEX!I32</f>
        <v>0</v>
      </c>
      <c r="AP32" s="147">
        <f>GDAM_IEX!O32</f>
        <v>0</v>
      </c>
      <c r="AQ32" s="147">
        <f>GDAM_PXI!I32</f>
        <v>0</v>
      </c>
      <c r="AR32" s="147">
        <f>GDAM_PXI!O32</f>
        <v>0</v>
      </c>
      <c r="AS32">
        <f>HPX!I32</f>
        <v>0</v>
      </c>
      <c r="AT32">
        <f>HPX!O32</f>
        <v>0</v>
      </c>
      <c r="AU32">
        <f>RTM_HPX!I32</f>
        <v>0</v>
      </c>
      <c r="AV32">
        <f>RTM_HPX!O32</f>
        <v>0</v>
      </c>
    </row>
    <row r="33" spans="1:48">
      <c r="A33" t="s">
        <v>75</v>
      </c>
      <c r="D33">
        <f>TWEPL!Q33</f>
        <v>6.2664379999999991</v>
      </c>
      <c r="E33">
        <f>GT_NG!Q33</f>
        <v>8.0132607051299463</v>
      </c>
      <c r="F33">
        <f>GT_Spot!Q33</f>
        <v>0</v>
      </c>
      <c r="G33">
        <f>PPCL_NG!Q33</f>
        <v>46.6</v>
      </c>
      <c r="H33">
        <f>PPCL_Spot!Q33</f>
        <v>0</v>
      </c>
      <c r="I33">
        <f>Bawana_NG!Q33</f>
        <v>44.999999999999993</v>
      </c>
      <c r="J33">
        <f>Bawana_RLNG!Q33</f>
        <v>0</v>
      </c>
      <c r="K33">
        <f>Bawana_Spot!Q33</f>
        <v>112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740.91437171749146</v>
      </c>
      <c r="P33" s="36">
        <v>33.81</v>
      </c>
      <c r="Q33" s="36">
        <v>14.65</v>
      </c>
      <c r="R33" s="38">
        <v>24.75</v>
      </c>
      <c r="S33" s="38">
        <v>0</v>
      </c>
      <c r="T33" s="37">
        <f>SUMPRODUCT(LTA!J33:AN33,LTA!J$101:AN$101,LTA!J$104:AN$104)</f>
        <v>141.24</v>
      </c>
      <c r="U33" s="37">
        <f>SUMPRODUCT(LTA!J33:AN33,LTA!J$102:AN$102,LTA!J$104:AN$104)</f>
        <v>91.47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-385</v>
      </c>
      <c r="AA33" s="75">
        <f>STOA!I33</f>
        <v>381.06</v>
      </c>
      <c r="AB33" s="75">
        <f>-STOA!O33</f>
        <v>0</v>
      </c>
      <c r="AC33">
        <f t="shared" si="0"/>
        <v>18.161734946693219</v>
      </c>
      <c r="AD33">
        <f t="shared" si="1"/>
        <v>1115.6123354759279</v>
      </c>
      <c r="AE33">
        <f>'IDT-1'!C33</f>
        <v>0</v>
      </c>
      <c r="AF33" s="24"/>
      <c r="AG33">
        <f t="shared" si="2"/>
        <v>1115.6123354759279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-127</v>
      </c>
      <c r="AM33" s="34">
        <f>RTM_PXI!I33</f>
        <v>0</v>
      </c>
      <c r="AN33" s="34">
        <f>RTM_PXI!O33</f>
        <v>0</v>
      </c>
      <c r="AO33" s="147">
        <f>GDAM_IEX!I33</f>
        <v>0</v>
      </c>
      <c r="AP33" s="147">
        <f>GDAM_IEX!O33</f>
        <v>0</v>
      </c>
      <c r="AQ33" s="147">
        <f>GDAM_PXI!I33</f>
        <v>0</v>
      </c>
      <c r="AR33" s="147">
        <f>GDAM_PXI!O33</f>
        <v>0</v>
      </c>
      <c r="AS33">
        <f>HPX!I33</f>
        <v>0</v>
      </c>
      <c r="AT33">
        <f>HPX!O33</f>
        <v>0</v>
      </c>
      <c r="AU33">
        <f>RTM_HPX!I33</f>
        <v>0</v>
      </c>
      <c r="AV33">
        <f>RTM_HPX!O33</f>
        <v>0</v>
      </c>
    </row>
    <row r="34" spans="1:48">
      <c r="A34" t="s">
        <v>76</v>
      </c>
      <c r="D34">
        <f>TWEPL!Q34</f>
        <v>6.2664379999999991</v>
      </c>
      <c r="E34">
        <f>GT_NG!Q34</f>
        <v>8.0132607051299463</v>
      </c>
      <c r="F34">
        <f>GT_Spot!Q34</f>
        <v>0</v>
      </c>
      <c r="G34">
        <f>PPCL_NG!Q34</f>
        <v>46.6</v>
      </c>
      <c r="H34">
        <f>PPCL_Spot!Q34</f>
        <v>0</v>
      </c>
      <c r="I34">
        <f>Bawana_NG!Q34</f>
        <v>44.999999999999993</v>
      </c>
      <c r="J34">
        <f>Bawana_RLNG!Q34</f>
        <v>0</v>
      </c>
      <c r="K34">
        <f>Bawana_Spot!Q34</f>
        <v>112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765.0246280374223</v>
      </c>
      <c r="P34" s="36">
        <v>33.81</v>
      </c>
      <c r="Q34" s="36">
        <v>14.65</v>
      </c>
      <c r="R34" s="38">
        <v>26.3</v>
      </c>
      <c r="S34" s="38">
        <v>0</v>
      </c>
      <c r="T34" s="37">
        <f>SUMPRODUCT(LTA!J34:AN34,LTA!J$101:AN$101,LTA!J$104:AN$104)</f>
        <v>156.31</v>
      </c>
      <c r="U34" s="37">
        <f>SUMPRODUCT(LTA!J34:AN34,LTA!J$102:AN$102,LTA!J$104:AN$104)</f>
        <v>91.47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-515</v>
      </c>
      <c r="AA34" s="75">
        <f>STOA!I34</f>
        <v>381.06</v>
      </c>
      <c r="AB34" s="75">
        <f>-STOA!O34</f>
        <v>0</v>
      </c>
      <c r="AC34">
        <f t="shared" si="0"/>
        <v>18.825773093326426</v>
      </c>
      <c r="AD34">
        <f t="shared" si="1"/>
        <v>1117.6785536492257</v>
      </c>
      <c r="AE34">
        <f>'IDT-1'!C34</f>
        <v>0</v>
      </c>
      <c r="AF34" s="24"/>
      <c r="AG34">
        <f t="shared" si="2"/>
        <v>1117.6785536492257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-35</v>
      </c>
      <c r="AM34" s="34">
        <f>RTM_PXI!I34</f>
        <v>0</v>
      </c>
      <c r="AN34" s="34">
        <f>RTM_PXI!O34</f>
        <v>0</v>
      </c>
      <c r="AO34" s="147">
        <f>GDAM_IEX!I34</f>
        <v>0</v>
      </c>
      <c r="AP34" s="147">
        <f>GDAM_IEX!O34</f>
        <v>0</v>
      </c>
      <c r="AQ34" s="147">
        <f>GDAM_PXI!I34</f>
        <v>0</v>
      </c>
      <c r="AR34" s="147">
        <f>GDAM_PXI!O34</f>
        <v>0</v>
      </c>
      <c r="AS34">
        <f>HPX!I34</f>
        <v>0</v>
      </c>
      <c r="AT34">
        <f>HPX!O34</f>
        <v>0</v>
      </c>
      <c r="AU34">
        <f>RTM_HPX!I34</f>
        <v>0</v>
      </c>
      <c r="AV34">
        <f>RTM_HPX!O34</f>
        <v>0</v>
      </c>
    </row>
    <row r="35" spans="1:48">
      <c r="A35" t="s">
        <v>77</v>
      </c>
      <c r="D35">
        <f>TWEPL!Q35</f>
        <v>6.2664379999999991</v>
      </c>
      <c r="E35">
        <f>GT_NG!Q35</f>
        <v>8.0476995498467954</v>
      </c>
      <c r="F35">
        <f>GT_Spot!Q35</f>
        <v>0</v>
      </c>
      <c r="G35">
        <f>PPCL_NG!Q35</f>
        <v>46.6</v>
      </c>
      <c r="H35">
        <f>PPCL_Spot!Q35</f>
        <v>0</v>
      </c>
      <c r="I35">
        <f>Bawana_NG!Q35</f>
        <v>44.999999999999993</v>
      </c>
      <c r="J35">
        <f>Bawana_RLNG!Q35</f>
        <v>0</v>
      </c>
      <c r="K35">
        <f>Bawana_Spot!Q35</f>
        <v>112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731.79637141510682</v>
      </c>
      <c r="P35" s="36">
        <v>19.32</v>
      </c>
      <c r="Q35" s="36">
        <v>14.65</v>
      </c>
      <c r="R35" s="38">
        <v>26.3</v>
      </c>
      <c r="S35" s="38">
        <v>0</v>
      </c>
      <c r="T35" s="37">
        <f>SUMPRODUCT(LTA!J35:AN35,LTA!J$101:AN$101,LTA!J$104:AN$104)</f>
        <v>169.23</v>
      </c>
      <c r="U35" s="37">
        <f>SUMPRODUCT(LTA!J35:AN35,LTA!J$102:AN$102,LTA!J$104:AN$104)</f>
        <v>91.47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-550</v>
      </c>
      <c r="AA35" s="75">
        <f>STOA!I35</f>
        <v>381.06</v>
      </c>
      <c r="AB35" s="75">
        <f>-STOA!O35</f>
        <v>0</v>
      </c>
      <c r="AC35">
        <f t="shared" si="0"/>
        <v>18.576112812619041</v>
      </c>
      <c r="AD35">
        <f t="shared" si="1"/>
        <v>1078.1643961523346</v>
      </c>
      <c r="AE35">
        <f>'IDT-1'!C35</f>
        <v>0</v>
      </c>
      <c r="AF35" s="24"/>
      <c r="AG35">
        <f t="shared" si="2"/>
        <v>1078.1643961523346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-5</v>
      </c>
      <c r="AM35" s="34">
        <f>RTM_PXI!I35</f>
        <v>0</v>
      </c>
      <c r="AN35" s="34">
        <f>RTM_PXI!O35</f>
        <v>0</v>
      </c>
      <c r="AO35" s="147">
        <f>GDAM_IEX!I35</f>
        <v>0</v>
      </c>
      <c r="AP35" s="147">
        <f>GDAM_IEX!O35</f>
        <v>0</v>
      </c>
      <c r="AQ35" s="147">
        <f>GDAM_PXI!I35</f>
        <v>0</v>
      </c>
      <c r="AR35" s="147">
        <f>GDAM_PXI!O35</f>
        <v>0</v>
      </c>
      <c r="AS35">
        <f>HPX!I35</f>
        <v>0</v>
      </c>
      <c r="AT35">
        <f>HPX!O35</f>
        <v>0</v>
      </c>
      <c r="AU35">
        <f>RTM_HPX!I35</f>
        <v>0</v>
      </c>
      <c r="AV35">
        <f>RTM_HPX!O35</f>
        <v>0</v>
      </c>
    </row>
    <row r="36" spans="1:48">
      <c r="A36" t="s">
        <v>78</v>
      </c>
      <c r="D36">
        <f>TWEPL!Q36</f>
        <v>6.2664379999999991</v>
      </c>
      <c r="E36">
        <f>GT_NG!Q36</f>
        <v>8.0476995498467954</v>
      </c>
      <c r="F36">
        <f>GT_Spot!Q36</f>
        <v>0</v>
      </c>
      <c r="G36">
        <f>PPCL_NG!Q36</f>
        <v>46.6</v>
      </c>
      <c r="H36">
        <f>PPCL_Spot!Q36</f>
        <v>0</v>
      </c>
      <c r="I36">
        <f>Bawana_NG!Q36</f>
        <v>44.999999999999993</v>
      </c>
      <c r="J36">
        <f>Bawana_RLNG!Q36</f>
        <v>0</v>
      </c>
      <c r="K36">
        <f>Bawana_Spot!Q36</f>
        <v>112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731.79637141510682</v>
      </c>
      <c r="P36" s="36">
        <v>19.32</v>
      </c>
      <c r="Q36" s="36">
        <v>14.65</v>
      </c>
      <c r="R36" s="38">
        <v>26.3</v>
      </c>
      <c r="S36" s="38">
        <v>0</v>
      </c>
      <c r="T36" s="37">
        <f>SUMPRODUCT(LTA!J36:AN36,LTA!J$101:AN$101,LTA!J$104:AN$104)</f>
        <v>186.14</v>
      </c>
      <c r="U36" s="37">
        <f>SUMPRODUCT(LTA!J36:AN36,LTA!J$102:AN$102,LTA!J$104:AN$104)</f>
        <v>91.47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-550.20000000000005</v>
      </c>
      <c r="AA36" s="75">
        <f>STOA!I36</f>
        <v>381.06</v>
      </c>
      <c r="AB36" s="75">
        <f>-STOA!O36</f>
        <v>0</v>
      </c>
      <c r="AC36">
        <f t="shared" si="0"/>
        <v>18.931629987286247</v>
      </c>
      <c r="AD36">
        <f t="shared" si="1"/>
        <v>1069.5188789776673</v>
      </c>
      <c r="AE36">
        <f>'IDT-1'!C36</f>
        <v>0</v>
      </c>
      <c r="AF36" s="24"/>
      <c r="AG36">
        <f t="shared" si="2"/>
        <v>1069.5188789776673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-30</v>
      </c>
      <c r="AM36" s="34">
        <f>RTM_PXI!I36</f>
        <v>0</v>
      </c>
      <c r="AN36" s="34">
        <f>RTM_PXI!O36</f>
        <v>0</v>
      </c>
      <c r="AO36" s="147">
        <f>GDAM_IEX!I36</f>
        <v>0</v>
      </c>
      <c r="AP36" s="147">
        <f>GDAM_IEX!O36</f>
        <v>0</v>
      </c>
      <c r="AQ36" s="147">
        <f>GDAM_PXI!I36</f>
        <v>0</v>
      </c>
      <c r="AR36" s="147">
        <f>GDAM_PXI!O36</f>
        <v>0</v>
      </c>
      <c r="AS36">
        <f>HPX!I36</f>
        <v>0</v>
      </c>
      <c r="AT36">
        <f>HPX!O36</f>
        <v>0</v>
      </c>
      <c r="AU36">
        <f>RTM_HPX!I36</f>
        <v>0</v>
      </c>
      <c r="AV36">
        <f>RTM_HPX!O36</f>
        <v>0</v>
      </c>
    </row>
    <row r="37" spans="1:48">
      <c r="A37" t="s">
        <v>79</v>
      </c>
      <c r="D37">
        <f>TWEPL!Q37</f>
        <v>6.2664379999999991</v>
      </c>
      <c r="E37">
        <f>GT_NG!Q37</f>
        <v>8.0476995498467954</v>
      </c>
      <c r="F37">
        <f>GT_Spot!Q37</f>
        <v>0</v>
      </c>
      <c r="G37">
        <f>PPCL_NG!Q37</f>
        <v>46.6</v>
      </c>
      <c r="H37">
        <f>PPCL_Spot!Q37</f>
        <v>0</v>
      </c>
      <c r="I37">
        <f>Bawana_NG!Q37</f>
        <v>44.999999999999993</v>
      </c>
      <c r="J37">
        <f>Bawana_RLNG!Q37</f>
        <v>0</v>
      </c>
      <c r="K37">
        <f>Bawana_Spot!Q37</f>
        <v>112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710.96780732068407</v>
      </c>
      <c r="P37" s="36">
        <v>19.32</v>
      </c>
      <c r="Q37" s="36">
        <v>14.65</v>
      </c>
      <c r="R37" s="38">
        <v>26.3</v>
      </c>
      <c r="S37" s="38">
        <v>0</v>
      </c>
      <c r="T37" s="37">
        <f>SUMPRODUCT(LTA!J37:AN37,LTA!J$101:AN$101,LTA!J$104:AN$104)</f>
        <v>201.47</v>
      </c>
      <c r="U37" s="37">
        <f>SUMPRODUCT(LTA!J37:AN37,LTA!J$102:AN$102,LTA!J$104:AN$104)</f>
        <v>91.47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-556</v>
      </c>
      <c r="AA37" s="75">
        <f>STOA!I37</f>
        <v>429.34999999999997</v>
      </c>
      <c r="AB37" s="75">
        <f>-STOA!O37</f>
        <v>0</v>
      </c>
      <c r="AC37">
        <f t="shared" si="0"/>
        <v>19.729884019042348</v>
      </c>
      <c r="AD37">
        <f t="shared" si="1"/>
        <v>1059.7120608514883</v>
      </c>
      <c r="AE37">
        <f>'IDT-1'!C37</f>
        <v>0</v>
      </c>
      <c r="AF37" s="24"/>
      <c r="AG37">
        <f t="shared" si="2"/>
        <v>1059.7120608514883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-76</v>
      </c>
      <c r="AM37" s="34">
        <f>RTM_PXI!I37</f>
        <v>0</v>
      </c>
      <c r="AN37" s="34">
        <f>RTM_PXI!O37</f>
        <v>0</v>
      </c>
      <c r="AO37" s="147">
        <f>GDAM_IEX!I37</f>
        <v>0</v>
      </c>
      <c r="AP37" s="147">
        <f>GDAM_IEX!O37</f>
        <v>0</v>
      </c>
      <c r="AQ37" s="147">
        <f>GDAM_PXI!I37</f>
        <v>0</v>
      </c>
      <c r="AR37" s="147">
        <f>GDAM_PXI!O37</f>
        <v>0</v>
      </c>
      <c r="AS37">
        <f>HPX!I37</f>
        <v>0</v>
      </c>
      <c r="AT37">
        <f>HPX!O37</f>
        <v>0</v>
      </c>
      <c r="AU37">
        <f>RTM_HPX!I37</f>
        <v>0</v>
      </c>
      <c r="AV37">
        <f>RTM_HPX!O37</f>
        <v>0</v>
      </c>
    </row>
    <row r="38" spans="1:48">
      <c r="A38" t="s">
        <v>80</v>
      </c>
      <c r="D38">
        <f>TWEPL!Q38</f>
        <v>6.2664379999999991</v>
      </c>
      <c r="E38">
        <f>GT_NG!Q38</f>
        <v>8.0476995498467954</v>
      </c>
      <c r="F38">
        <f>GT_Spot!Q38</f>
        <v>0</v>
      </c>
      <c r="G38">
        <f>PPCL_NG!Q38</f>
        <v>46.6</v>
      </c>
      <c r="H38">
        <f>PPCL_Spot!Q38</f>
        <v>0</v>
      </c>
      <c r="I38">
        <f>Bawana_NG!Q38</f>
        <v>44.999999999999993</v>
      </c>
      <c r="J38">
        <f>Bawana_RLNG!Q38</f>
        <v>0</v>
      </c>
      <c r="K38">
        <f>Bawana_Spot!Q38</f>
        <v>112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710.91686755528747</v>
      </c>
      <c r="P38" s="36">
        <v>19.32</v>
      </c>
      <c r="Q38" s="36">
        <v>14.65</v>
      </c>
      <c r="R38" s="38">
        <v>26.3</v>
      </c>
      <c r="S38" s="38">
        <v>0</v>
      </c>
      <c r="T38" s="37">
        <f>SUMPRODUCT(LTA!J38:AN38,LTA!J$101:AN$101,LTA!J$104:AN$104)</f>
        <v>217.92000000000002</v>
      </c>
      <c r="U38" s="37">
        <f>SUMPRODUCT(LTA!J38:AN38,LTA!J$102:AN$102,LTA!J$104:AN$104)</f>
        <v>91.47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-475</v>
      </c>
      <c r="AA38" s="75">
        <f>STOA!I38</f>
        <v>429.34999999999997</v>
      </c>
      <c r="AB38" s="75">
        <f>-STOA!O38</f>
        <v>0</v>
      </c>
      <c r="AC38">
        <f t="shared" si="0"/>
        <v>19.994703490886351</v>
      </c>
      <c r="AD38">
        <f t="shared" si="1"/>
        <v>1060.8463016142477</v>
      </c>
      <c r="AE38">
        <f>'IDT-1'!C38</f>
        <v>0</v>
      </c>
      <c r="AF38" s="24"/>
      <c r="AG38">
        <f t="shared" si="2"/>
        <v>1060.8463016142477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-172</v>
      </c>
      <c r="AM38" s="34">
        <f>RTM_PXI!I38</f>
        <v>0</v>
      </c>
      <c r="AN38" s="34">
        <f>RTM_PXI!O38</f>
        <v>0</v>
      </c>
      <c r="AO38" s="147">
        <f>GDAM_IEX!I38</f>
        <v>0</v>
      </c>
      <c r="AP38" s="147">
        <f>GDAM_IEX!O38</f>
        <v>0</v>
      </c>
      <c r="AQ38" s="147">
        <f>GDAM_PXI!I38</f>
        <v>0</v>
      </c>
      <c r="AR38" s="147">
        <f>GDAM_PXI!O38</f>
        <v>0</v>
      </c>
      <c r="AS38">
        <f>HPX!I38</f>
        <v>0</v>
      </c>
      <c r="AT38">
        <f>HPX!O38</f>
        <v>0</v>
      </c>
      <c r="AU38">
        <f>RTM_HPX!I38</f>
        <v>0</v>
      </c>
      <c r="AV38">
        <f>RTM_HPX!O38</f>
        <v>0</v>
      </c>
    </row>
    <row r="39" spans="1:48">
      <c r="A39" t="s">
        <v>81</v>
      </c>
      <c r="D39">
        <f>TWEPL!Q39</f>
        <v>6.2664379999999991</v>
      </c>
      <c r="E39">
        <f>GT_NG!Q39</f>
        <v>7.9415073115860508</v>
      </c>
      <c r="F39">
        <f>GT_Spot!Q39</f>
        <v>0</v>
      </c>
      <c r="G39">
        <f>PPCL_NG!Q39</f>
        <v>46.6</v>
      </c>
      <c r="H39">
        <f>PPCL_Spot!Q39</f>
        <v>0</v>
      </c>
      <c r="I39">
        <f>Bawana_NG!Q39</f>
        <v>44.999999999999993</v>
      </c>
      <c r="J39">
        <f>Bawana_RLNG!Q39</f>
        <v>0</v>
      </c>
      <c r="K39">
        <f>Bawana_Spot!Q39</f>
        <v>112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704.43374287927361</v>
      </c>
      <c r="P39" s="36">
        <v>19.32</v>
      </c>
      <c r="Q39" s="36">
        <v>14.65</v>
      </c>
      <c r="R39" s="38">
        <v>26.3</v>
      </c>
      <c r="S39" s="38">
        <v>0</v>
      </c>
      <c r="T39" s="37">
        <f>SUMPRODUCT(LTA!J39:AN39,LTA!J$101:AN$101,LTA!J$104:AN$104)</f>
        <v>221.56</v>
      </c>
      <c r="U39" s="37">
        <f>SUMPRODUCT(LTA!J39:AN39,LTA!J$102:AN$102,LTA!J$104:AN$104)</f>
        <v>38.340000000000003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-475</v>
      </c>
      <c r="AA39" s="75">
        <f>STOA!I39</f>
        <v>429.34999999999997</v>
      </c>
      <c r="AB39" s="75">
        <f>-STOA!O39</f>
        <v>0</v>
      </c>
      <c r="AC39">
        <f t="shared" si="0"/>
        <v>19.015367765313101</v>
      </c>
      <c r="AD39">
        <f t="shared" si="1"/>
        <v>1065.7463204255464</v>
      </c>
      <c r="AE39">
        <f>'IDT-1'!C39</f>
        <v>0</v>
      </c>
      <c r="AF39" s="24"/>
      <c r="AG39">
        <f t="shared" si="2"/>
        <v>1065.7463204255464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-112</v>
      </c>
      <c r="AM39" s="34">
        <f>RTM_PXI!I39</f>
        <v>0</v>
      </c>
      <c r="AN39" s="34">
        <f>RTM_PXI!O39</f>
        <v>0</v>
      </c>
      <c r="AO39" s="147">
        <f>GDAM_IEX!I39</f>
        <v>0</v>
      </c>
      <c r="AP39" s="147">
        <f>GDAM_IEX!O39</f>
        <v>0</v>
      </c>
      <c r="AQ39" s="147">
        <f>GDAM_PXI!I39</f>
        <v>0</v>
      </c>
      <c r="AR39" s="147">
        <f>GDAM_PXI!O39</f>
        <v>0</v>
      </c>
      <c r="AS39">
        <f>HPX!I39</f>
        <v>0</v>
      </c>
      <c r="AT39">
        <f>HPX!O39</f>
        <v>0</v>
      </c>
      <c r="AU39">
        <f>RTM_HPX!I39</f>
        <v>0</v>
      </c>
      <c r="AV39">
        <f>RTM_HPX!O39</f>
        <v>0</v>
      </c>
    </row>
    <row r="40" spans="1:48">
      <c r="A40" t="s">
        <v>82</v>
      </c>
      <c r="D40">
        <f>TWEPL!Q40</f>
        <v>6.2664379999999991</v>
      </c>
      <c r="E40">
        <f>GT_NG!Q40</f>
        <v>7.9415073115860508</v>
      </c>
      <c r="F40">
        <f>GT_Spot!Q40</f>
        <v>0</v>
      </c>
      <c r="G40">
        <f>PPCL_NG!Q40</f>
        <v>46.6</v>
      </c>
      <c r="H40">
        <f>PPCL_Spot!Q40</f>
        <v>0</v>
      </c>
      <c r="I40">
        <f>Bawana_NG!Q40</f>
        <v>44.999999999999993</v>
      </c>
      <c r="J40">
        <f>Bawana_RLNG!Q40</f>
        <v>0</v>
      </c>
      <c r="K40">
        <f>Bawana_Spot!Q40</f>
        <v>112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704.43374287927361</v>
      </c>
      <c r="P40" s="36">
        <v>19.32</v>
      </c>
      <c r="Q40" s="36">
        <v>14.65</v>
      </c>
      <c r="R40" s="38">
        <v>26.3</v>
      </c>
      <c r="S40" s="38">
        <v>0</v>
      </c>
      <c r="T40" s="37">
        <f>SUMPRODUCT(LTA!J40:AN40,LTA!J$101:AN$101,LTA!J$104:AN$104)</f>
        <v>233.87</v>
      </c>
      <c r="U40" s="37">
        <f>SUMPRODUCT(LTA!J40:AN40,LTA!J$102:AN$102,LTA!J$104:AN$104)</f>
        <v>38.340000000000003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-470</v>
      </c>
      <c r="AA40" s="75">
        <f>STOA!I40</f>
        <v>429.34999999999997</v>
      </c>
      <c r="AB40" s="75">
        <f>-STOA!O40</f>
        <v>0</v>
      </c>
      <c r="AC40">
        <f t="shared" si="0"/>
        <v>19.161127553937547</v>
      </c>
      <c r="AD40">
        <f t="shared" si="1"/>
        <v>1072.9105606369219</v>
      </c>
      <c r="AE40">
        <f>'IDT-1'!C40</f>
        <v>0</v>
      </c>
      <c r="AF40" s="24"/>
      <c r="AG40">
        <f t="shared" si="2"/>
        <v>1072.9105606369219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-122</v>
      </c>
      <c r="AM40" s="34">
        <f>RTM_PXI!I40</f>
        <v>0</v>
      </c>
      <c r="AN40" s="34">
        <f>RTM_PXI!O40</f>
        <v>0</v>
      </c>
      <c r="AO40" s="147">
        <f>GDAM_IEX!I40</f>
        <v>0</v>
      </c>
      <c r="AP40" s="147">
        <f>GDAM_IEX!O40</f>
        <v>0</v>
      </c>
      <c r="AQ40" s="147">
        <f>GDAM_PXI!I40</f>
        <v>0</v>
      </c>
      <c r="AR40" s="147">
        <f>GDAM_PXI!O40</f>
        <v>0</v>
      </c>
      <c r="AS40">
        <f>HPX!I40</f>
        <v>0</v>
      </c>
      <c r="AT40">
        <f>HPX!O40</f>
        <v>0</v>
      </c>
      <c r="AU40">
        <f>RTM_HPX!I40</f>
        <v>0</v>
      </c>
      <c r="AV40">
        <f>RTM_HPX!O40</f>
        <v>0</v>
      </c>
    </row>
    <row r="41" spans="1:48">
      <c r="A41" t="s">
        <v>83</v>
      </c>
      <c r="D41">
        <f>TWEPL!Q41</f>
        <v>6.2664379999999991</v>
      </c>
      <c r="E41">
        <f>GT_NG!Q41</f>
        <v>7.9415073115860508</v>
      </c>
      <c r="F41">
        <f>GT_Spot!Q41</f>
        <v>0</v>
      </c>
      <c r="G41">
        <f>PPCL_NG!Q41</f>
        <v>46.6</v>
      </c>
      <c r="H41">
        <f>PPCL_Spot!Q41</f>
        <v>0</v>
      </c>
      <c r="I41">
        <f>Bawana_NG!Q41</f>
        <v>44.999999999999993</v>
      </c>
      <c r="J41">
        <f>Bawana_RLNG!Q41</f>
        <v>0</v>
      </c>
      <c r="K41">
        <f>Bawana_Spot!Q41</f>
        <v>112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700.80801654217055</v>
      </c>
      <c r="P41" s="36">
        <v>19.32</v>
      </c>
      <c r="Q41" s="36">
        <v>14.65</v>
      </c>
      <c r="R41" s="38">
        <v>26.3</v>
      </c>
      <c r="S41" s="38">
        <v>0</v>
      </c>
      <c r="T41" s="37">
        <f>SUMPRODUCT(LTA!J41:AN41,LTA!J$101:AN$101,LTA!J$104:AN$104)</f>
        <v>244.92000000000002</v>
      </c>
      <c r="U41" s="37">
        <f>SUMPRODUCT(LTA!J41:AN41,LTA!J$102:AN$102,LTA!J$104:AN$104)</f>
        <v>38.340000000000003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-460</v>
      </c>
      <c r="AA41" s="75">
        <f>STOA!I41</f>
        <v>429.34999999999997</v>
      </c>
      <c r="AB41" s="75">
        <f>-STOA!O41</f>
        <v>0</v>
      </c>
      <c r="AC41">
        <f t="shared" si="0"/>
        <v>19.037125982758322</v>
      </c>
      <c r="AD41">
        <f t="shared" si="1"/>
        <v>1102.458835870998</v>
      </c>
      <c r="AE41">
        <f>'IDT-1'!C41</f>
        <v>0</v>
      </c>
      <c r="AF41" s="24"/>
      <c r="AG41">
        <f t="shared" si="2"/>
        <v>1102.458835870998</v>
      </c>
      <c r="AI41" s="34">
        <f>PXIL!I41</f>
        <v>0</v>
      </c>
      <c r="AJ41" s="34">
        <f>PXIL!O41</f>
        <v>0</v>
      </c>
      <c r="AK41" s="34">
        <f>RTM_IEX!I41</f>
        <v>0</v>
      </c>
      <c r="AL41" s="34">
        <f>RTM_IEX!O41</f>
        <v>-110</v>
      </c>
      <c r="AM41" s="34">
        <f>RTM_PXI!I41</f>
        <v>0</v>
      </c>
      <c r="AN41" s="34">
        <f>RTM_PXI!O41</f>
        <v>0</v>
      </c>
      <c r="AO41" s="147">
        <f>GDAM_IEX!I41</f>
        <v>0</v>
      </c>
      <c r="AP41" s="147">
        <f>GDAM_IEX!O41</f>
        <v>0</v>
      </c>
      <c r="AQ41" s="147">
        <f>GDAM_PXI!I41</f>
        <v>0</v>
      </c>
      <c r="AR41" s="147">
        <f>GDAM_PXI!O41</f>
        <v>0</v>
      </c>
      <c r="AS41">
        <f>HPX!I41</f>
        <v>0</v>
      </c>
      <c r="AT41">
        <f>HPX!O41</f>
        <v>0</v>
      </c>
      <c r="AU41">
        <f>RTM_HPX!I41</f>
        <v>0</v>
      </c>
      <c r="AV41">
        <f>RTM_HPX!O41</f>
        <v>0</v>
      </c>
    </row>
    <row r="42" spans="1:48">
      <c r="A42" t="s">
        <v>84</v>
      </c>
      <c r="D42">
        <f>TWEPL!Q42</f>
        <v>6.2664379999999991</v>
      </c>
      <c r="E42">
        <f>GT_NG!Q42</f>
        <v>7.9415073115860508</v>
      </c>
      <c r="F42">
        <f>GT_Spot!Q42</f>
        <v>0</v>
      </c>
      <c r="G42">
        <f>PPCL_NG!Q42</f>
        <v>46.6</v>
      </c>
      <c r="H42">
        <f>PPCL_Spot!Q42</f>
        <v>0</v>
      </c>
      <c r="I42">
        <f>Bawana_NG!Q42</f>
        <v>44.999999999999993</v>
      </c>
      <c r="J42">
        <f>Bawana_RLNG!Q42</f>
        <v>0</v>
      </c>
      <c r="K42">
        <f>Bawana_Spot!Q42</f>
        <v>112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700.80801654217055</v>
      </c>
      <c r="P42" s="36">
        <v>19.32</v>
      </c>
      <c r="Q42" s="36">
        <v>14.65</v>
      </c>
      <c r="R42" s="38">
        <v>26.3</v>
      </c>
      <c r="S42" s="38">
        <v>0</v>
      </c>
      <c r="T42" s="37">
        <f>SUMPRODUCT(LTA!J42:AN42,LTA!J$101:AN$101,LTA!J$104:AN$104)</f>
        <v>260.64</v>
      </c>
      <c r="U42" s="37">
        <f>SUMPRODUCT(LTA!J42:AN42,LTA!J$102:AN$102,LTA!J$104:AN$104)</f>
        <v>38.340000000000003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-422</v>
      </c>
      <c r="AA42" s="75">
        <f>STOA!I42</f>
        <v>429.34999999999997</v>
      </c>
      <c r="AB42" s="75">
        <f>-STOA!O42</f>
        <v>0</v>
      </c>
      <c r="AC42">
        <f t="shared" si="0"/>
        <v>19.033635459160099</v>
      </c>
      <c r="AD42">
        <f t="shared" si="1"/>
        <v>1134.1823263945964</v>
      </c>
      <c r="AE42">
        <f>'IDT-1'!C42</f>
        <v>0</v>
      </c>
      <c r="AF42" s="24"/>
      <c r="AG42">
        <f t="shared" si="2"/>
        <v>1134.1823263945964</v>
      </c>
      <c r="AI42" s="34">
        <f>PXIL!I42</f>
        <v>0</v>
      </c>
      <c r="AJ42" s="34">
        <f>PXIL!O42</f>
        <v>0</v>
      </c>
      <c r="AK42" s="34">
        <f>RTM_IEX!I42</f>
        <v>0</v>
      </c>
      <c r="AL42" s="34">
        <f>RTM_IEX!O42</f>
        <v>-132</v>
      </c>
      <c r="AM42" s="34">
        <f>RTM_PXI!I42</f>
        <v>0</v>
      </c>
      <c r="AN42" s="34">
        <f>RTM_PXI!O42</f>
        <v>0</v>
      </c>
      <c r="AO42" s="147">
        <f>GDAM_IEX!I42</f>
        <v>0</v>
      </c>
      <c r="AP42" s="147">
        <f>GDAM_IEX!O42</f>
        <v>0</v>
      </c>
      <c r="AQ42" s="147">
        <f>GDAM_PXI!I42</f>
        <v>0</v>
      </c>
      <c r="AR42" s="147">
        <f>GDAM_PXI!O42</f>
        <v>0</v>
      </c>
      <c r="AS42">
        <f>HPX!I42</f>
        <v>0</v>
      </c>
      <c r="AT42">
        <f>HPX!O42</f>
        <v>0</v>
      </c>
      <c r="AU42">
        <f>RTM_HPX!I42</f>
        <v>0</v>
      </c>
      <c r="AV42">
        <f>RTM_HPX!O42</f>
        <v>0</v>
      </c>
    </row>
    <row r="43" spans="1:48">
      <c r="A43" t="s">
        <v>85</v>
      </c>
      <c r="D43">
        <f>TWEPL!Q43</f>
        <v>6.2664379999999991</v>
      </c>
      <c r="E43">
        <f>GT_NG!Q43</f>
        <v>7.9415073115860508</v>
      </c>
      <c r="F43">
        <f>GT_Spot!Q43</f>
        <v>0</v>
      </c>
      <c r="G43">
        <f>PPCL_NG!Q43</f>
        <v>46.6</v>
      </c>
      <c r="H43">
        <f>PPCL_Spot!Q43</f>
        <v>0</v>
      </c>
      <c r="I43">
        <f>Bawana_NG!Q43</f>
        <v>44.999999999999993</v>
      </c>
      <c r="J43">
        <f>Bawana_RLNG!Q43</f>
        <v>0</v>
      </c>
      <c r="K43">
        <f>Bawana_Spot!Q43</f>
        <v>111.99999999999999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702.70408134217053</v>
      </c>
      <c r="P43" s="36">
        <v>19.32</v>
      </c>
      <c r="Q43" s="36">
        <v>14.65</v>
      </c>
      <c r="R43" s="38">
        <v>26.3</v>
      </c>
      <c r="S43" s="38">
        <v>0</v>
      </c>
      <c r="T43" s="37">
        <f>SUMPRODUCT(LTA!J43:AN43,LTA!J$101:AN$101,LTA!J$104:AN$104)</f>
        <v>258.92</v>
      </c>
      <c r="U43" s="37">
        <f>SUMPRODUCT(LTA!J43:AN43,LTA!J$102:AN$102,LTA!J$104:AN$104)</f>
        <v>38.340000000000003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-417</v>
      </c>
      <c r="AA43" s="75">
        <f>STOA!I43</f>
        <v>429.34999999999997</v>
      </c>
      <c r="AB43" s="75">
        <f>-STOA!O43</f>
        <v>0</v>
      </c>
      <c r="AC43">
        <f t="shared" si="0"/>
        <v>18.806393144908093</v>
      </c>
      <c r="AD43">
        <f t="shared" si="1"/>
        <v>1161.5856335088483</v>
      </c>
      <c r="AE43">
        <f>'IDT-1'!C43</f>
        <v>0</v>
      </c>
      <c r="AF43" s="24"/>
      <c r="AG43">
        <f t="shared" si="2"/>
        <v>1161.5856335088483</v>
      </c>
      <c r="AI43" s="34">
        <f>PXIL!I43</f>
        <v>0</v>
      </c>
      <c r="AJ43" s="34">
        <f>PXIL!O43</f>
        <v>0</v>
      </c>
      <c r="AK43" s="34">
        <f>RTM_IEX!I43</f>
        <v>0</v>
      </c>
      <c r="AL43" s="34">
        <f>RTM_IEX!O43</f>
        <v>-110</v>
      </c>
      <c r="AM43" s="34">
        <f>RTM_PXI!I43</f>
        <v>0</v>
      </c>
      <c r="AN43" s="34">
        <f>RTM_PXI!O43</f>
        <v>0</v>
      </c>
      <c r="AO43" s="147">
        <f>GDAM_IEX!I43</f>
        <v>0</v>
      </c>
      <c r="AP43" s="147">
        <f>GDAM_IEX!O43</f>
        <v>0</v>
      </c>
      <c r="AQ43" s="147">
        <f>GDAM_PXI!I43</f>
        <v>0</v>
      </c>
      <c r="AR43" s="147">
        <f>GDAM_PXI!O43</f>
        <v>0</v>
      </c>
      <c r="AS43">
        <f>HPX!I43</f>
        <v>0</v>
      </c>
      <c r="AT43">
        <f>HPX!O43</f>
        <v>0</v>
      </c>
      <c r="AU43">
        <f>RTM_HPX!I43</f>
        <v>0</v>
      </c>
      <c r="AV43">
        <f>RTM_HPX!O43</f>
        <v>0</v>
      </c>
    </row>
    <row r="44" spans="1:48">
      <c r="A44" t="s">
        <v>86</v>
      </c>
      <c r="D44">
        <f>TWEPL!Q44</f>
        <v>6.2664379999999991</v>
      </c>
      <c r="E44">
        <f>GT_NG!Q44</f>
        <v>7.939814814814814</v>
      </c>
      <c r="F44">
        <f>GT_Spot!Q44</f>
        <v>0</v>
      </c>
      <c r="G44">
        <f>PPCL_NG!Q44</f>
        <v>46.6</v>
      </c>
      <c r="H44">
        <f>PPCL_Spot!Q44</f>
        <v>0</v>
      </c>
      <c r="I44">
        <f>Bawana_NG!Q44</f>
        <v>44.999999999999993</v>
      </c>
      <c r="J44">
        <f>Bawana_RLNG!Q44</f>
        <v>0</v>
      </c>
      <c r="K44">
        <f>Bawana_Spot!Q44</f>
        <v>111.99999999999999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702.70408134217053</v>
      </c>
      <c r="P44" s="36">
        <v>19.32</v>
      </c>
      <c r="Q44" s="36">
        <v>14.65</v>
      </c>
      <c r="R44" s="38">
        <v>26.3</v>
      </c>
      <c r="S44" s="38">
        <v>0</v>
      </c>
      <c r="T44" s="37">
        <f>SUMPRODUCT(LTA!J44:AN44,LTA!J$101:AN$101,LTA!J$104:AN$104)</f>
        <v>275.37</v>
      </c>
      <c r="U44" s="37">
        <f>SUMPRODUCT(LTA!J44:AN44,LTA!J$102:AN$102,LTA!J$104:AN$104)</f>
        <v>38.340000000000003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-407</v>
      </c>
      <c r="AA44" s="75">
        <f>STOA!I44</f>
        <v>429.34999999999997</v>
      </c>
      <c r="AB44" s="75">
        <f>-STOA!O44</f>
        <v>0</v>
      </c>
      <c r="AC44">
        <f t="shared" si="0"/>
        <v>18.859847350686323</v>
      </c>
      <c r="AD44">
        <f t="shared" si="1"/>
        <v>1187.9804868062988</v>
      </c>
      <c r="AE44">
        <f>'IDT-1'!C44</f>
        <v>0</v>
      </c>
      <c r="AF44" s="24"/>
      <c r="AG44">
        <f t="shared" si="2"/>
        <v>1187.9804868062988</v>
      </c>
      <c r="AI44" s="34">
        <f>PXIL!I44</f>
        <v>0</v>
      </c>
      <c r="AJ44" s="34">
        <f>PXIL!O44</f>
        <v>0</v>
      </c>
      <c r="AK44" s="34">
        <f>RTM_IEX!I44</f>
        <v>0</v>
      </c>
      <c r="AL44" s="34">
        <f>RTM_IEX!O44</f>
        <v>-110</v>
      </c>
      <c r="AM44" s="34">
        <f>RTM_PXI!I44</f>
        <v>0</v>
      </c>
      <c r="AN44" s="34">
        <f>RTM_PXI!O44</f>
        <v>0</v>
      </c>
      <c r="AO44" s="147">
        <f>GDAM_IEX!I44</f>
        <v>0</v>
      </c>
      <c r="AP44" s="147">
        <f>GDAM_IEX!O44</f>
        <v>0</v>
      </c>
      <c r="AQ44" s="147">
        <f>GDAM_PXI!I44</f>
        <v>0</v>
      </c>
      <c r="AR44" s="147">
        <f>GDAM_PXI!O44</f>
        <v>0</v>
      </c>
      <c r="AS44">
        <f>HPX!I44</f>
        <v>0</v>
      </c>
      <c r="AT44">
        <f>HPX!O44</f>
        <v>0</v>
      </c>
      <c r="AU44">
        <f>RTM_HPX!I44</f>
        <v>0</v>
      </c>
      <c r="AV44">
        <f>RTM_HPX!O44</f>
        <v>0</v>
      </c>
    </row>
    <row r="45" spans="1:48">
      <c r="A45" t="s">
        <v>87</v>
      </c>
      <c r="D45">
        <f>TWEPL!Q45</f>
        <v>6.2664379999999991</v>
      </c>
      <c r="E45">
        <f>GT_NG!Q45</f>
        <v>7.939814814814814</v>
      </c>
      <c r="F45">
        <f>GT_Spot!Q45</f>
        <v>0</v>
      </c>
      <c r="G45">
        <f>PPCL_NG!Q45</f>
        <v>46.6</v>
      </c>
      <c r="H45">
        <f>PPCL_Spot!Q45</f>
        <v>0</v>
      </c>
      <c r="I45">
        <f>Bawana_NG!Q45</f>
        <v>44.999999999999993</v>
      </c>
      <c r="J45">
        <f>Bawana_RLNG!Q45</f>
        <v>0</v>
      </c>
      <c r="K45">
        <f>Bawana_Spot!Q45</f>
        <v>111.99999999999999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722.81853409922212</v>
      </c>
      <c r="P45" s="36">
        <v>19.32</v>
      </c>
      <c r="Q45" s="36">
        <v>14.65</v>
      </c>
      <c r="R45" s="38">
        <v>26.3</v>
      </c>
      <c r="S45" s="38">
        <v>0</v>
      </c>
      <c r="T45" s="37">
        <f>SUMPRODUCT(LTA!J45:AN45,LTA!J$101:AN$101,LTA!J$104:AN$104)</f>
        <v>271.61</v>
      </c>
      <c r="U45" s="37">
        <f>SUMPRODUCT(LTA!J45:AN45,LTA!J$102:AN$102,LTA!J$104:AN$104)</f>
        <v>38.340000000000003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-387</v>
      </c>
      <c r="AA45" s="75">
        <f>STOA!I45</f>
        <v>429.34999999999997</v>
      </c>
      <c r="AB45" s="75">
        <f>-STOA!O45</f>
        <v>0</v>
      </c>
      <c r="AC45">
        <f t="shared" si="0"/>
        <v>18.61602265622555</v>
      </c>
      <c r="AD45">
        <f t="shared" si="1"/>
        <v>1249.5787642578111</v>
      </c>
      <c r="AE45">
        <f>'IDT-1'!C45</f>
        <v>0</v>
      </c>
      <c r="AF45" s="24"/>
      <c r="AG45">
        <f t="shared" si="2"/>
        <v>1249.5787642578111</v>
      </c>
      <c r="AI45" s="34">
        <f>PXIL!I45</f>
        <v>0</v>
      </c>
      <c r="AJ45" s="34">
        <f>PXIL!O45</f>
        <v>0</v>
      </c>
      <c r="AK45" s="34">
        <f>RTM_IEX!I45</f>
        <v>0</v>
      </c>
      <c r="AL45" s="34">
        <f>RTM_IEX!O45</f>
        <v>-85</v>
      </c>
      <c r="AM45" s="34">
        <f>RTM_PXI!I45</f>
        <v>0</v>
      </c>
      <c r="AN45" s="34">
        <f>RTM_PXI!O45</f>
        <v>0</v>
      </c>
      <c r="AO45" s="147">
        <f>GDAM_IEX!I45</f>
        <v>0</v>
      </c>
      <c r="AP45" s="147">
        <f>GDAM_IEX!O45</f>
        <v>0</v>
      </c>
      <c r="AQ45" s="147">
        <f>GDAM_PXI!I45</f>
        <v>0</v>
      </c>
      <c r="AR45" s="147">
        <f>GDAM_PXI!O45</f>
        <v>0</v>
      </c>
      <c r="AS45">
        <f>HPX!I45</f>
        <v>0</v>
      </c>
      <c r="AT45">
        <f>HPX!O45</f>
        <v>0</v>
      </c>
      <c r="AU45">
        <f>RTM_HPX!I45</f>
        <v>0</v>
      </c>
      <c r="AV45">
        <f>RTM_HPX!O45</f>
        <v>0</v>
      </c>
    </row>
    <row r="46" spans="1:48">
      <c r="A46" t="s">
        <v>88</v>
      </c>
      <c r="D46">
        <f>TWEPL!Q46</f>
        <v>6.2664379999999991</v>
      </c>
      <c r="E46">
        <f>GT_NG!Q46</f>
        <v>7.939814814814814</v>
      </c>
      <c r="F46">
        <f>GT_Spot!Q46</f>
        <v>0</v>
      </c>
      <c r="G46">
        <f>PPCL_NG!Q46</f>
        <v>46.6</v>
      </c>
      <c r="H46">
        <f>PPCL_Spot!Q46</f>
        <v>0</v>
      </c>
      <c r="I46">
        <f>Bawana_NG!Q46</f>
        <v>44.999999999999993</v>
      </c>
      <c r="J46">
        <f>Bawana_RLNG!Q46</f>
        <v>0</v>
      </c>
      <c r="K46">
        <f>Bawana_Spot!Q46</f>
        <v>111.99999999999999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722.81853409922212</v>
      </c>
      <c r="P46" s="36">
        <v>19.32</v>
      </c>
      <c r="Q46" s="36">
        <v>14.65</v>
      </c>
      <c r="R46" s="38">
        <v>26.3</v>
      </c>
      <c r="S46" s="38">
        <v>0</v>
      </c>
      <c r="T46" s="37">
        <f>SUMPRODUCT(LTA!J46:AN46,LTA!J$101:AN$101,LTA!J$104:AN$104)</f>
        <v>281.82</v>
      </c>
      <c r="U46" s="37">
        <f>SUMPRODUCT(LTA!J46:AN46,LTA!J$102:AN$102,LTA!J$104:AN$104)</f>
        <v>38.340000000000003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-372</v>
      </c>
      <c r="AA46" s="75">
        <f>STOA!I46</f>
        <v>429.34999999999997</v>
      </c>
      <c r="AB46" s="75">
        <f>-STOA!O46</f>
        <v>0</v>
      </c>
      <c r="AC46">
        <f t="shared" si="0"/>
        <v>18.574719290352213</v>
      </c>
      <c r="AD46">
        <f t="shared" si="1"/>
        <v>1274.8300676236845</v>
      </c>
      <c r="AE46">
        <f>'IDT-1'!C46</f>
        <v>0</v>
      </c>
      <c r="AF46" s="24"/>
      <c r="AG46">
        <f t="shared" si="2"/>
        <v>1274.8300676236845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-85</v>
      </c>
      <c r="AM46" s="34">
        <f>RTM_PXI!I46</f>
        <v>0</v>
      </c>
      <c r="AN46" s="34">
        <f>RTM_PXI!O46</f>
        <v>0</v>
      </c>
      <c r="AO46" s="147">
        <f>GDAM_IEX!I46</f>
        <v>0</v>
      </c>
      <c r="AP46" s="147">
        <f>GDAM_IEX!O46</f>
        <v>0</v>
      </c>
      <c r="AQ46" s="147">
        <f>GDAM_PXI!I46</f>
        <v>0</v>
      </c>
      <c r="AR46" s="147">
        <f>GDAM_PXI!O46</f>
        <v>0</v>
      </c>
      <c r="AS46">
        <f>HPX!I46</f>
        <v>0</v>
      </c>
      <c r="AT46">
        <f>HPX!O46</f>
        <v>0</v>
      </c>
      <c r="AU46">
        <f>RTM_HPX!I46</f>
        <v>0</v>
      </c>
      <c r="AV46">
        <f>RTM_HPX!O46</f>
        <v>0</v>
      </c>
    </row>
    <row r="47" spans="1:48">
      <c r="A47" t="s">
        <v>89</v>
      </c>
      <c r="D47">
        <f>TWEPL!Q47</f>
        <v>6.2664379999999991</v>
      </c>
      <c r="E47">
        <f>GT_NG!Q47</f>
        <v>7.939814814814814</v>
      </c>
      <c r="F47">
        <f>GT_Spot!Q47</f>
        <v>0</v>
      </c>
      <c r="G47">
        <f>PPCL_NG!Q47</f>
        <v>46.6</v>
      </c>
      <c r="H47">
        <f>PPCL_Spot!Q47</f>
        <v>0</v>
      </c>
      <c r="I47">
        <f>Bawana_NG!Q47</f>
        <v>44.999999999999993</v>
      </c>
      <c r="J47">
        <f>Bawana_RLNG!Q47</f>
        <v>0</v>
      </c>
      <c r="K47">
        <f>Bawana_Spot!Q47</f>
        <v>111.99999999999999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715.79740841790965</v>
      </c>
      <c r="P47" s="36">
        <v>19.32</v>
      </c>
      <c r="Q47" s="36">
        <v>14.65</v>
      </c>
      <c r="R47" s="38">
        <v>26.3</v>
      </c>
      <c r="S47" s="38">
        <v>0</v>
      </c>
      <c r="T47" s="37">
        <f>SUMPRODUCT(LTA!J47:AN47,LTA!J$101:AN$101,LTA!J$104:AN$104)</f>
        <v>284.44</v>
      </c>
      <c r="U47" s="37">
        <f>SUMPRODUCT(LTA!J47:AN47,LTA!J$102:AN$102,LTA!J$104:AN$104)</f>
        <v>38.340000000000003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-352</v>
      </c>
      <c r="AA47" s="75">
        <f>STOA!I47</f>
        <v>429.34999999999997</v>
      </c>
      <c r="AB47" s="75">
        <f>-STOA!O47</f>
        <v>0</v>
      </c>
      <c r="AC47">
        <f t="shared" si="0"/>
        <v>17.97018226706162</v>
      </c>
      <c r="AD47">
        <f t="shared" si="1"/>
        <v>1338.0334789656627</v>
      </c>
      <c r="AE47">
        <f>'IDT-1'!C47</f>
        <v>0</v>
      </c>
      <c r="AF47" s="24"/>
      <c r="AG47">
        <f t="shared" si="2"/>
        <v>1338.0334789656627</v>
      </c>
      <c r="AI47" s="34">
        <f>PXIL!I47</f>
        <v>0</v>
      </c>
      <c r="AJ47" s="34">
        <f>PXIL!O47</f>
        <v>0</v>
      </c>
      <c r="AK47" s="34">
        <f>RTM_IEX!I47</f>
        <v>0</v>
      </c>
      <c r="AL47" s="34">
        <f>RTM_IEX!O47</f>
        <v>-38</v>
      </c>
      <c r="AM47" s="34">
        <f>RTM_PXI!I47</f>
        <v>0</v>
      </c>
      <c r="AN47" s="34">
        <f>RTM_PXI!O47</f>
        <v>0</v>
      </c>
      <c r="AO47" s="147">
        <f>GDAM_IEX!I47</f>
        <v>0</v>
      </c>
      <c r="AP47" s="147">
        <f>GDAM_IEX!O47</f>
        <v>0</v>
      </c>
      <c r="AQ47" s="147">
        <f>GDAM_PXI!I47</f>
        <v>0</v>
      </c>
      <c r="AR47" s="147">
        <f>GDAM_PXI!O47</f>
        <v>0</v>
      </c>
      <c r="AS47">
        <f>HPX!I47</f>
        <v>0</v>
      </c>
      <c r="AT47">
        <f>HPX!O47</f>
        <v>0</v>
      </c>
      <c r="AU47">
        <f>RTM_HPX!I47</f>
        <v>0</v>
      </c>
      <c r="AV47">
        <f>RTM_HPX!O47</f>
        <v>0</v>
      </c>
    </row>
    <row r="48" spans="1:48">
      <c r="A48" t="s">
        <v>90</v>
      </c>
      <c r="D48">
        <f>TWEPL!Q48</f>
        <v>6.2664379999999991</v>
      </c>
      <c r="E48">
        <f>GT_NG!Q48</f>
        <v>7.939814814814814</v>
      </c>
      <c r="F48">
        <f>GT_Spot!Q48</f>
        <v>0</v>
      </c>
      <c r="G48">
        <f>PPCL_NG!Q48</f>
        <v>46.6</v>
      </c>
      <c r="H48">
        <f>PPCL_Spot!Q48</f>
        <v>0</v>
      </c>
      <c r="I48">
        <f>Bawana_NG!Q48</f>
        <v>44.999999999999993</v>
      </c>
      <c r="J48">
        <f>Bawana_RLNG!Q48</f>
        <v>0</v>
      </c>
      <c r="K48">
        <f>Bawana_Spot!Q48</f>
        <v>111.99999999999999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715.79740841790965</v>
      </c>
      <c r="P48" s="36">
        <v>19.32</v>
      </c>
      <c r="Q48" s="36">
        <v>14.65</v>
      </c>
      <c r="R48" s="38">
        <v>26.3</v>
      </c>
      <c r="S48" s="38">
        <v>0</v>
      </c>
      <c r="T48" s="37">
        <f>SUMPRODUCT(LTA!J48:AN48,LTA!J$101:AN$101,LTA!J$104:AN$104)</f>
        <v>287.39999999999998</v>
      </c>
      <c r="U48" s="37">
        <f>SUMPRODUCT(LTA!J48:AN48,LTA!J$102:AN$102,LTA!J$104:AN$104)</f>
        <v>38.340000000000003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-337</v>
      </c>
      <c r="AA48" s="75">
        <f>STOA!I48</f>
        <v>429.34999999999997</v>
      </c>
      <c r="AB48" s="75">
        <f>-STOA!O48</f>
        <v>0</v>
      </c>
      <c r="AC48">
        <f t="shared" si="0"/>
        <v>17.757853850764725</v>
      </c>
      <c r="AD48">
        <f t="shared" si="1"/>
        <v>1369.2058073819594</v>
      </c>
      <c r="AE48">
        <f>'IDT-1'!C48</f>
        <v>0</v>
      </c>
      <c r="AF48" s="24"/>
      <c r="AG48">
        <f t="shared" si="2"/>
        <v>1369.2058073819594</v>
      </c>
      <c r="AI48" s="34">
        <f>PXIL!I48</f>
        <v>0</v>
      </c>
      <c r="AJ48" s="34">
        <f>PXIL!O48</f>
        <v>0</v>
      </c>
      <c r="AK48" s="34">
        <f>RTM_IEX!I48</f>
        <v>0</v>
      </c>
      <c r="AL48" s="34">
        <f>RTM_IEX!O48</f>
        <v>-25</v>
      </c>
      <c r="AM48" s="34">
        <f>RTM_PXI!I48</f>
        <v>0</v>
      </c>
      <c r="AN48" s="34">
        <f>RTM_PXI!O48</f>
        <v>0</v>
      </c>
      <c r="AO48" s="147">
        <f>GDAM_IEX!I48</f>
        <v>0</v>
      </c>
      <c r="AP48" s="147">
        <f>GDAM_IEX!O48</f>
        <v>0</v>
      </c>
      <c r="AQ48" s="147">
        <f>GDAM_PXI!I48</f>
        <v>0</v>
      </c>
      <c r="AR48" s="147">
        <f>GDAM_PXI!O48</f>
        <v>0</v>
      </c>
      <c r="AS48">
        <f>HPX!I48</f>
        <v>0</v>
      </c>
      <c r="AT48">
        <f>HPX!O48</f>
        <v>0</v>
      </c>
      <c r="AU48">
        <f>RTM_HPX!I48</f>
        <v>0</v>
      </c>
      <c r="AV48">
        <f>RTM_HPX!O48</f>
        <v>0</v>
      </c>
    </row>
    <row r="49" spans="1:48">
      <c r="A49" t="s">
        <v>91</v>
      </c>
      <c r="D49">
        <f>TWEPL!Q49</f>
        <v>6.2664379999999991</v>
      </c>
      <c r="E49">
        <f>GT_NG!Q49</f>
        <v>7.939814814814814</v>
      </c>
      <c r="F49">
        <f>GT_Spot!Q49</f>
        <v>0</v>
      </c>
      <c r="G49">
        <f>PPCL_NG!Q49</f>
        <v>46.6</v>
      </c>
      <c r="H49">
        <f>PPCL_Spot!Q49</f>
        <v>0</v>
      </c>
      <c r="I49">
        <f>Bawana_NG!Q49</f>
        <v>44.999999999999993</v>
      </c>
      <c r="J49">
        <f>Bawana_RLNG!Q49</f>
        <v>0</v>
      </c>
      <c r="K49">
        <f>Bawana_Spot!Q49</f>
        <v>111.99999999999999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717.05092506847154</v>
      </c>
      <c r="P49" s="36">
        <v>19.32</v>
      </c>
      <c r="Q49" s="36">
        <v>14.65</v>
      </c>
      <c r="R49" s="38">
        <v>26.3</v>
      </c>
      <c r="S49" s="38">
        <v>0</v>
      </c>
      <c r="T49" s="37">
        <f>SUMPRODUCT(LTA!J49:AN49,LTA!J$101:AN$101,LTA!J$104:AN$104)</f>
        <v>293.35000000000002</v>
      </c>
      <c r="U49" s="37">
        <f>SUMPRODUCT(LTA!J49:AN49,LTA!J$102:AN$102,LTA!J$104:AN$104)</f>
        <v>38.340000000000003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-312</v>
      </c>
      <c r="AA49" s="75">
        <f>STOA!I49</f>
        <v>429.34999999999997</v>
      </c>
      <c r="AB49" s="75">
        <f>-STOA!O49</f>
        <v>0</v>
      </c>
      <c r="AC49">
        <f t="shared" si="0"/>
        <v>17.394805504384991</v>
      </c>
      <c r="AD49">
        <f t="shared" si="1"/>
        <v>1426.7723723789013</v>
      </c>
      <c r="AE49">
        <f>'IDT-1'!C49</f>
        <v>0</v>
      </c>
      <c r="AF49" s="24"/>
      <c r="AG49">
        <f t="shared" si="2"/>
        <v>1426.7723723789013</v>
      </c>
      <c r="AI49" s="34">
        <f>PXIL!I49</f>
        <v>0</v>
      </c>
      <c r="AJ49" s="34">
        <f>PXIL!O49</f>
        <v>0</v>
      </c>
      <c r="AK49" s="34">
        <f>RTM_IEX!I49</f>
        <v>0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7">
        <f>GDAM_IEX!I49</f>
        <v>0</v>
      </c>
      <c r="AP49" s="147">
        <f>GDAM_IEX!O49</f>
        <v>0</v>
      </c>
      <c r="AQ49" s="147">
        <f>GDAM_PXI!I49</f>
        <v>0</v>
      </c>
      <c r="AR49" s="147">
        <f>GDAM_PXI!O49</f>
        <v>0</v>
      </c>
      <c r="AS49">
        <f>HPX!I49</f>
        <v>0</v>
      </c>
      <c r="AT49">
        <f>HPX!O49</f>
        <v>0</v>
      </c>
      <c r="AU49">
        <f>RTM_HPX!I49</f>
        <v>0</v>
      </c>
      <c r="AV49">
        <f>RTM_HPX!O49</f>
        <v>0</v>
      </c>
    </row>
    <row r="50" spans="1:48">
      <c r="A50" t="s">
        <v>92</v>
      </c>
      <c r="D50">
        <f>TWEPL!Q50</f>
        <v>6.2664379999999991</v>
      </c>
      <c r="E50">
        <f>GT_NG!Q50</f>
        <v>7.939814814814814</v>
      </c>
      <c r="F50">
        <f>GT_Spot!Q50</f>
        <v>0</v>
      </c>
      <c r="G50">
        <f>PPCL_NG!Q50</f>
        <v>46.6</v>
      </c>
      <c r="H50">
        <f>PPCL_Spot!Q50</f>
        <v>0</v>
      </c>
      <c r="I50">
        <f>Bawana_NG!Q50</f>
        <v>44.999999999999993</v>
      </c>
      <c r="J50">
        <f>Bawana_RLNG!Q50</f>
        <v>0</v>
      </c>
      <c r="K50">
        <f>Bawana_Spot!Q50</f>
        <v>111.99999999999999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717.05092506847154</v>
      </c>
      <c r="P50" s="36">
        <v>19.32</v>
      </c>
      <c r="Q50" s="36">
        <v>14.65</v>
      </c>
      <c r="R50" s="38">
        <v>26.3</v>
      </c>
      <c r="S50" s="38">
        <v>0</v>
      </c>
      <c r="T50" s="37">
        <f>SUMPRODUCT(LTA!J50:AN50,LTA!J$101:AN$101,LTA!J$104:AN$104)</f>
        <v>294.31</v>
      </c>
      <c r="U50" s="37">
        <f>SUMPRODUCT(LTA!J50:AN50,LTA!J$102:AN$102,LTA!J$104:AN$104)</f>
        <v>38.340000000000003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-287</v>
      </c>
      <c r="AA50" s="75">
        <f>STOA!I50</f>
        <v>429.34999999999997</v>
      </c>
      <c r="AB50" s="75">
        <f>-STOA!O50</f>
        <v>0</v>
      </c>
      <c r="AC50">
        <f t="shared" si="0"/>
        <v>17.191090561262765</v>
      </c>
      <c r="AD50">
        <f t="shared" si="1"/>
        <v>1452.9360873220232</v>
      </c>
      <c r="AE50">
        <f>'IDT-1'!C50</f>
        <v>0</v>
      </c>
      <c r="AF50" s="24"/>
      <c r="AG50">
        <f t="shared" si="2"/>
        <v>1452.9360873220232</v>
      </c>
      <c r="AI50" s="34">
        <f>PXIL!I50</f>
        <v>0</v>
      </c>
      <c r="AJ50" s="34">
        <f>PXIL!O50</f>
        <v>0</v>
      </c>
      <c r="AK50" s="34">
        <f>RTM_IEX!I50</f>
        <v>0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7">
        <f>GDAM_IEX!I50</f>
        <v>0</v>
      </c>
      <c r="AP50" s="147">
        <f>GDAM_IEX!O50</f>
        <v>0</v>
      </c>
      <c r="AQ50" s="147">
        <f>GDAM_PXI!I50</f>
        <v>0</v>
      </c>
      <c r="AR50" s="147">
        <f>GDAM_PXI!O50</f>
        <v>0</v>
      </c>
      <c r="AS50">
        <f>HPX!I50</f>
        <v>0</v>
      </c>
      <c r="AT50">
        <f>HPX!O50</f>
        <v>0</v>
      </c>
      <c r="AU50">
        <f>RTM_HPX!I50</f>
        <v>0</v>
      </c>
      <c r="AV50">
        <f>RTM_HPX!O50</f>
        <v>0</v>
      </c>
    </row>
    <row r="51" spans="1:48">
      <c r="A51" t="s">
        <v>93</v>
      </c>
      <c r="D51">
        <f>TWEPL!Q51</f>
        <v>6.2664379999999991</v>
      </c>
      <c r="E51">
        <f>GT_NG!Q51</f>
        <v>7.939814814814814</v>
      </c>
      <c r="F51">
        <f>GT_Spot!Q51</f>
        <v>0</v>
      </c>
      <c r="G51">
        <f>PPCL_NG!Q51</f>
        <v>46.6</v>
      </c>
      <c r="H51">
        <f>PPCL_Spot!Q51</f>
        <v>0</v>
      </c>
      <c r="I51">
        <f>Bawana_NG!Q51</f>
        <v>44.999999999999993</v>
      </c>
      <c r="J51">
        <f>Bawana_RLNG!Q51</f>
        <v>0</v>
      </c>
      <c r="K51">
        <f>Bawana_Spot!Q51</f>
        <v>112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722.53949030122374</v>
      </c>
      <c r="P51" s="36">
        <v>19.32</v>
      </c>
      <c r="Q51" s="36">
        <v>14.65</v>
      </c>
      <c r="R51" s="38">
        <v>26.3</v>
      </c>
      <c r="S51" s="38">
        <v>0</v>
      </c>
      <c r="T51" s="37">
        <f>SUMPRODUCT(LTA!J51:AN51,LTA!J$101:AN$101,LTA!J$104:AN$104)</f>
        <v>276.57</v>
      </c>
      <c r="U51" s="37">
        <f>SUMPRODUCT(LTA!J51:AN51,LTA!J$102:AN$102,LTA!J$104:AN$104)</f>
        <v>31.66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-277</v>
      </c>
      <c r="AA51" s="75">
        <f>STOA!I51</f>
        <v>442.87</v>
      </c>
      <c r="AB51" s="75">
        <f>-STOA!O51</f>
        <v>0</v>
      </c>
      <c r="AC51">
        <f t="shared" si="0"/>
        <v>17.179519140117442</v>
      </c>
      <c r="AD51">
        <f t="shared" si="1"/>
        <v>1443.5362239759211</v>
      </c>
      <c r="AE51">
        <f>'IDT-1'!C51</f>
        <v>0</v>
      </c>
      <c r="AF51" s="24"/>
      <c r="AG51">
        <f t="shared" si="2"/>
        <v>1443.5362239759211</v>
      </c>
      <c r="AI51" s="34">
        <f>PXIL!I51</f>
        <v>0</v>
      </c>
      <c r="AJ51" s="34">
        <f>PXIL!O51</f>
        <v>0</v>
      </c>
      <c r="AK51" s="34">
        <f>RTM_IEX!I51</f>
        <v>0</v>
      </c>
      <c r="AL51" s="34">
        <f>RTM_IEX!O51</f>
        <v>-14</v>
      </c>
      <c r="AM51" s="34">
        <f>RTM_PXI!I51</f>
        <v>0</v>
      </c>
      <c r="AN51" s="34">
        <f>RTM_PXI!O51</f>
        <v>0</v>
      </c>
      <c r="AO51" s="147">
        <f>GDAM_IEX!I51</f>
        <v>0</v>
      </c>
      <c r="AP51" s="147">
        <f>GDAM_IEX!O51</f>
        <v>0</v>
      </c>
      <c r="AQ51" s="147">
        <f>GDAM_PXI!I51</f>
        <v>0</v>
      </c>
      <c r="AR51" s="147">
        <f>GDAM_PXI!O51</f>
        <v>0</v>
      </c>
      <c r="AS51">
        <f>HPX!I51</f>
        <v>0</v>
      </c>
      <c r="AT51">
        <f>HPX!O51</f>
        <v>0</v>
      </c>
      <c r="AU51">
        <f>RTM_HPX!I51</f>
        <v>0</v>
      </c>
      <c r="AV51">
        <f>RTM_HPX!O51</f>
        <v>0</v>
      </c>
    </row>
    <row r="52" spans="1:48">
      <c r="A52" t="s">
        <v>94</v>
      </c>
      <c r="D52">
        <f>TWEPL!Q52</f>
        <v>6.2664379999999991</v>
      </c>
      <c r="E52">
        <f>GT_NG!Q52</f>
        <v>7.939814814814814</v>
      </c>
      <c r="F52">
        <f>GT_Spot!Q52</f>
        <v>0</v>
      </c>
      <c r="G52">
        <f>PPCL_NG!Q52</f>
        <v>46.6</v>
      </c>
      <c r="H52">
        <f>PPCL_Spot!Q52</f>
        <v>0</v>
      </c>
      <c r="I52">
        <f>Bawana_NG!Q52</f>
        <v>44.999999999999993</v>
      </c>
      <c r="J52">
        <f>Bawana_RLNG!Q52</f>
        <v>0</v>
      </c>
      <c r="K52">
        <f>Bawana_Spot!Q52</f>
        <v>112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722.07942687526531</v>
      </c>
      <c r="P52" s="36">
        <v>19.32</v>
      </c>
      <c r="Q52" s="36">
        <v>14.65</v>
      </c>
      <c r="R52" s="38">
        <v>26.3</v>
      </c>
      <c r="S52" s="38">
        <v>0</v>
      </c>
      <c r="T52" s="37">
        <f>SUMPRODUCT(LTA!J52:AN52,LTA!J$101:AN$101,LTA!J$104:AN$104)</f>
        <v>280.46999999999997</v>
      </c>
      <c r="U52" s="37">
        <f>SUMPRODUCT(LTA!J52:AN52,LTA!J$102:AN$102,LTA!J$104:AN$104)</f>
        <v>32.159999999999997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-252</v>
      </c>
      <c r="AA52" s="75">
        <f>STOA!I52</f>
        <v>442.87</v>
      </c>
      <c r="AB52" s="75">
        <f>-STOA!O52</f>
        <v>0</v>
      </c>
      <c r="AC52">
        <f t="shared" si="0"/>
        <v>17.051662610566499</v>
      </c>
      <c r="AD52">
        <f t="shared" si="1"/>
        <v>1466.6040170795134</v>
      </c>
      <c r="AE52">
        <f>'IDT-1'!C52</f>
        <v>0</v>
      </c>
      <c r="AF52" s="24"/>
      <c r="AG52">
        <f t="shared" si="2"/>
        <v>1466.6040170795134</v>
      </c>
      <c r="AI52" s="34">
        <f>PXIL!I52</f>
        <v>0</v>
      </c>
      <c r="AJ52" s="34">
        <f>PXIL!O52</f>
        <v>0</v>
      </c>
      <c r="AK52" s="34">
        <f>RTM_IEX!I52</f>
        <v>0</v>
      </c>
      <c r="AL52" s="34">
        <f>RTM_IEX!O52</f>
        <v>-20</v>
      </c>
      <c r="AM52" s="34">
        <f>RTM_PXI!I52</f>
        <v>0</v>
      </c>
      <c r="AN52" s="34">
        <f>RTM_PXI!O52</f>
        <v>0</v>
      </c>
      <c r="AO52" s="147">
        <f>GDAM_IEX!I52</f>
        <v>0</v>
      </c>
      <c r="AP52" s="147">
        <f>GDAM_IEX!O52</f>
        <v>0</v>
      </c>
      <c r="AQ52" s="147">
        <f>GDAM_PXI!I52</f>
        <v>0</v>
      </c>
      <c r="AR52" s="147">
        <f>GDAM_PXI!O52</f>
        <v>0</v>
      </c>
      <c r="AS52">
        <f>HPX!I52</f>
        <v>0</v>
      </c>
      <c r="AT52">
        <f>HPX!O52</f>
        <v>0</v>
      </c>
      <c r="AU52">
        <f>RTM_HPX!I52</f>
        <v>0</v>
      </c>
      <c r="AV52">
        <f>RTM_HPX!O52</f>
        <v>0</v>
      </c>
    </row>
    <row r="53" spans="1:48">
      <c r="A53" t="s">
        <v>95</v>
      </c>
      <c r="D53">
        <f>TWEPL!Q53</f>
        <v>6.2664379999999991</v>
      </c>
      <c r="E53">
        <f>GT_NG!Q53</f>
        <v>7.939814814814814</v>
      </c>
      <c r="F53">
        <f>GT_Spot!Q53</f>
        <v>0</v>
      </c>
      <c r="G53">
        <f>PPCL_NG!Q53</f>
        <v>46.6</v>
      </c>
      <c r="H53">
        <f>PPCL_Spot!Q53</f>
        <v>0</v>
      </c>
      <c r="I53">
        <f>Bawana_NG!Q53</f>
        <v>44.999999999999993</v>
      </c>
      <c r="J53">
        <f>Bawana_RLNG!Q53</f>
        <v>0</v>
      </c>
      <c r="K53">
        <f>Bawana_Spot!Q53</f>
        <v>112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718.31946577112387</v>
      </c>
      <c r="P53" s="36">
        <v>19.32</v>
      </c>
      <c r="Q53" s="36">
        <v>14.65</v>
      </c>
      <c r="R53" s="38">
        <v>26.3</v>
      </c>
      <c r="S53" s="38">
        <v>0</v>
      </c>
      <c r="T53" s="37">
        <f>SUMPRODUCT(LTA!J53:AN53,LTA!J$101:AN$101,LTA!J$104:AN$104)</f>
        <v>273.87</v>
      </c>
      <c r="U53" s="37">
        <f>SUMPRODUCT(LTA!J53:AN53,LTA!J$102:AN$102,LTA!J$104:AN$104)</f>
        <v>32.5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-237</v>
      </c>
      <c r="AA53" s="75">
        <f>STOA!I53</f>
        <v>442.87</v>
      </c>
      <c r="AB53" s="75">
        <f>-STOA!O53</f>
        <v>0</v>
      </c>
      <c r="AC53">
        <f t="shared" si="0"/>
        <v>16.840427571418374</v>
      </c>
      <c r="AD53">
        <f t="shared" si="1"/>
        <v>1471.7952910145204</v>
      </c>
      <c r="AE53">
        <f>'IDT-1'!C53</f>
        <v>0</v>
      </c>
      <c r="AF53" s="24"/>
      <c r="AG53">
        <f t="shared" si="2"/>
        <v>1471.7952910145204</v>
      </c>
      <c r="AI53" s="34">
        <f>PXIL!I53</f>
        <v>0</v>
      </c>
      <c r="AJ53" s="34">
        <f>PXIL!O53</f>
        <v>0</v>
      </c>
      <c r="AK53" s="34">
        <f>RTM_IEX!I53</f>
        <v>0</v>
      </c>
      <c r="AL53" s="34">
        <f>RTM_IEX!O53</f>
        <v>-20</v>
      </c>
      <c r="AM53" s="34">
        <f>RTM_PXI!I53</f>
        <v>0</v>
      </c>
      <c r="AN53" s="34">
        <f>RTM_PXI!O53</f>
        <v>0</v>
      </c>
      <c r="AO53" s="147">
        <f>GDAM_IEX!I53</f>
        <v>0</v>
      </c>
      <c r="AP53" s="147">
        <f>GDAM_IEX!O53</f>
        <v>0</v>
      </c>
      <c r="AQ53" s="147">
        <f>GDAM_PXI!I53</f>
        <v>0</v>
      </c>
      <c r="AR53" s="147">
        <f>GDAM_PXI!O53</f>
        <v>0</v>
      </c>
      <c r="AS53">
        <f>HPX!I53</f>
        <v>0</v>
      </c>
      <c r="AT53">
        <f>HPX!O53</f>
        <v>0</v>
      </c>
      <c r="AU53">
        <f>RTM_HPX!I53</f>
        <v>0</v>
      </c>
      <c r="AV53">
        <f>RTM_HPX!O53</f>
        <v>0</v>
      </c>
    </row>
    <row r="54" spans="1:48">
      <c r="A54" t="s">
        <v>96</v>
      </c>
      <c r="D54">
        <f>TWEPL!Q54</f>
        <v>6.2664379999999991</v>
      </c>
      <c r="E54">
        <f>GT_NG!Q54</f>
        <v>7.939814814814814</v>
      </c>
      <c r="F54">
        <f>GT_Spot!Q54</f>
        <v>0</v>
      </c>
      <c r="G54">
        <f>PPCL_NG!Q54</f>
        <v>46.6</v>
      </c>
      <c r="H54">
        <f>PPCL_Spot!Q54</f>
        <v>0</v>
      </c>
      <c r="I54">
        <f>Bawana_NG!Q54</f>
        <v>44.999999999999993</v>
      </c>
      <c r="J54">
        <f>Bawana_RLNG!Q54</f>
        <v>0</v>
      </c>
      <c r="K54">
        <f>Bawana_Spot!Q54</f>
        <v>112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720.1816286711263</v>
      </c>
      <c r="P54" s="36">
        <v>19.32</v>
      </c>
      <c r="Q54" s="36">
        <v>14.65</v>
      </c>
      <c r="R54" s="38">
        <v>26.3</v>
      </c>
      <c r="S54" s="38">
        <v>0</v>
      </c>
      <c r="T54" s="37">
        <f>SUMPRODUCT(LTA!J54:AN54,LTA!J$101:AN$101,LTA!J$104:AN$104)</f>
        <v>276.53999999999996</v>
      </c>
      <c r="U54" s="37">
        <f>SUMPRODUCT(LTA!J54:AN54,LTA!J$102:AN$102,LTA!J$104:AN$104)</f>
        <v>32.840000000000003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-227</v>
      </c>
      <c r="AA54" s="75">
        <f>STOA!I54</f>
        <v>442.87</v>
      </c>
      <c r="AB54" s="75">
        <f>-STOA!O54</f>
        <v>0</v>
      </c>
      <c r="AC54">
        <f t="shared" si="0"/>
        <v>16.796642162529505</v>
      </c>
      <c r="AD54">
        <f t="shared" si="1"/>
        <v>1486.7112393234117</v>
      </c>
      <c r="AE54">
        <f>'IDT-1'!C54</f>
        <v>0</v>
      </c>
      <c r="AF54" s="24"/>
      <c r="AG54">
        <f t="shared" si="2"/>
        <v>1486.7112393234117</v>
      </c>
      <c r="AI54" s="34">
        <f>PXIL!I54</f>
        <v>0</v>
      </c>
      <c r="AJ54" s="34">
        <f>PXIL!O54</f>
        <v>0</v>
      </c>
      <c r="AK54" s="34">
        <f>RTM_IEX!I54</f>
        <v>0</v>
      </c>
      <c r="AL54" s="34">
        <f>RTM_IEX!O54</f>
        <v>-20</v>
      </c>
      <c r="AM54" s="34">
        <f>RTM_PXI!I54</f>
        <v>0</v>
      </c>
      <c r="AN54" s="34">
        <f>RTM_PXI!O54</f>
        <v>0</v>
      </c>
      <c r="AO54" s="147">
        <f>GDAM_IEX!I54</f>
        <v>0</v>
      </c>
      <c r="AP54" s="147">
        <f>GDAM_IEX!O54</f>
        <v>0</v>
      </c>
      <c r="AQ54" s="147">
        <f>GDAM_PXI!I54</f>
        <v>0</v>
      </c>
      <c r="AR54" s="147">
        <f>GDAM_PXI!O54</f>
        <v>0</v>
      </c>
      <c r="AS54">
        <f>HPX!I54</f>
        <v>0</v>
      </c>
      <c r="AT54">
        <f>HPX!O54</f>
        <v>0</v>
      </c>
      <c r="AU54">
        <f>RTM_HPX!I54</f>
        <v>0</v>
      </c>
      <c r="AV54">
        <f>RTM_HPX!O54</f>
        <v>0</v>
      </c>
    </row>
    <row r="55" spans="1:48">
      <c r="A55" t="s">
        <v>97</v>
      </c>
      <c r="D55">
        <f>TWEPL!Q55</f>
        <v>6.2664379999999991</v>
      </c>
      <c r="E55">
        <f>GT_NG!Q55</f>
        <v>7.939814814814814</v>
      </c>
      <c r="F55">
        <f>GT_Spot!Q55</f>
        <v>0</v>
      </c>
      <c r="G55">
        <f>PPCL_NG!Q55</f>
        <v>46.6</v>
      </c>
      <c r="H55">
        <f>PPCL_Spot!Q55</f>
        <v>0</v>
      </c>
      <c r="I55">
        <f>Bawana_NG!Q55</f>
        <v>44.999999999999993</v>
      </c>
      <c r="J55">
        <f>Bawana_RLNG!Q55</f>
        <v>0</v>
      </c>
      <c r="K55">
        <f>Bawana_Spot!Q55</f>
        <v>111.99999999999999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719.65866823760359</v>
      </c>
      <c r="P55" s="36">
        <v>17.25</v>
      </c>
      <c r="Q55" s="36">
        <v>12</v>
      </c>
      <c r="R55" s="38">
        <v>26.3</v>
      </c>
      <c r="S55" s="38">
        <v>0</v>
      </c>
      <c r="T55" s="37">
        <f>SUMPRODUCT(LTA!J55:AN55,LTA!J$101:AN$101,LTA!J$104:AN$104)</f>
        <v>269.87</v>
      </c>
      <c r="U55" s="37">
        <f>SUMPRODUCT(LTA!J55:AN55,LTA!J$102:AN$102,LTA!J$104:AN$104)</f>
        <v>25.84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-187</v>
      </c>
      <c r="AA55" s="75">
        <f>STOA!I55</f>
        <v>442.87</v>
      </c>
      <c r="AB55" s="75">
        <f>-STOA!O55</f>
        <v>0</v>
      </c>
      <c r="AC55">
        <f t="shared" si="0"/>
        <v>16.663186768062577</v>
      </c>
      <c r="AD55">
        <f t="shared" si="1"/>
        <v>1464.9317342843556</v>
      </c>
      <c r="AE55">
        <f>'IDT-1'!C55</f>
        <v>0</v>
      </c>
      <c r="AF55" s="24"/>
      <c r="AG55">
        <f t="shared" si="2"/>
        <v>1464.9317342843556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-63</v>
      </c>
      <c r="AM55" s="34">
        <f>RTM_PXI!I55</f>
        <v>0</v>
      </c>
      <c r="AN55" s="34">
        <f>RTM_PXI!O55</f>
        <v>0</v>
      </c>
      <c r="AO55" s="147">
        <f>GDAM_IEX!I55</f>
        <v>0</v>
      </c>
      <c r="AP55" s="147">
        <f>GDAM_IEX!O55</f>
        <v>0</v>
      </c>
      <c r="AQ55" s="147">
        <f>GDAM_PXI!I55</f>
        <v>0</v>
      </c>
      <c r="AR55" s="147">
        <f>GDAM_PXI!O55</f>
        <v>0</v>
      </c>
      <c r="AS55">
        <f>HPX!I55</f>
        <v>0</v>
      </c>
      <c r="AT55">
        <f>HPX!O55</f>
        <v>0</v>
      </c>
      <c r="AU55">
        <f>RTM_HPX!I55</f>
        <v>0</v>
      </c>
      <c r="AV55">
        <f>RTM_HPX!O55</f>
        <v>0</v>
      </c>
    </row>
    <row r="56" spans="1:48">
      <c r="A56" t="s">
        <v>98</v>
      </c>
      <c r="D56">
        <f>TWEPL!Q56</f>
        <v>6.2664379999999991</v>
      </c>
      <c r="E56">
        <f>GT_NG!Q56</f>
        <v>7.939814814814814</v>
      </c>
      <c r="F56">
        <f>GT_Spot!Q56</f>
        <v>0</v>
      </c>
      <c r="G56">
        <f>PPCL_NG!Q56</f>
        <v>46.6</v>
      </c>
      <c r="H56">
        <f>PPCL_Spot!Q56</f>
        <v>0</v>
      </c>
      <c r="I56">
        <f>Bawana_NG!Q56</f>
        <v>44.999999999999993</v>
      </c>
      <c r="J56">
        <f>Bawana_RLNG!Q56</f>
        <v>0</v>
      </c>
      <c r="K56">
        <f>Bawana_Spot!Q56</f>
        <v>111.99999999999999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719.58604190330618</v>
      </c>
      <c r="P56" s="36">
        <v>17.25</v>
      </c>
      <c r="Q56" s="36">
        <v>12</v>
      </c>
      <c r="R56" s="38">
        <v>26.3</v>
      </c>
      <c r="S56" s="38">
        <v>0</v>
      </c>
      <c r="T56" s="37">
        <f>SUMPRODUCT(LTA!J56:AN56,LTA!J$101:AN$101,LTA!J$104:AN$104)</f>
        <v>270.87</v>
      </c>
      <c r="U56" s="37">
        <f>SUMPRODUCT(LTA!J56:AN56,LTA!J$102:AN$102,LTA!J$104:AN$104)</f>
        <v>26.34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-207</v>
      </c>
      <c r="AA56" s="75">
        <f>STOA!I56</f>
        <v>442.87</v>
      </c>
      <c r="AB56" s="75">
        <f>-STOA!O56</f>
        <v>0</v>
      </c>
      <c r="AC56">
        <f t="shared" si="0"/>
        <v>16.548109340981146</v>
      </c>
      <c r="AD56">
        <f t="shared" si="1"/>
        <v>1481.4741853771397</v>
      </c>
      <c r="AE56">
        <f>'IDT-1'!C56</f>
        <v>0</v>
      </c>
      <c r="AF56" s="24"/>
      <c r="AG56">
        <f t="shared" si="2"/>
        <v>1481.4741853771397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-28</v>
      </c>
      <c r="AM56" s="34">
        <f>RTM_PXI!I56</f>
        <v>0</v>
      </c>
      <c r="AN56" s="34">
        <f>RTM_PXI!O56</f>
        <v>0</v>
      </c>
      <c r="AO56" s="147">
        <f>GDAM_IEX!I56</f>
        <v>0</v>
      </c>
      <c r="AP56" s="147">
        <f>GDAM_IEX!O56</f>
        <v>0</v>
      </c>
      <c r="AQ56" s="147">
        <f>GDAM_PXI!I56</f>
        <v>0</v>
      </c>
      <c r="AR56" s="147">
        <f>GDAM_PXI!O56</f>
        <v>0</v>
      </c>
      <c r="AS56">
        <f>HPX!I56</f>
        <v>0</v>
      </c>
      <c r="AT56">
        <f>HPX!O56</f>
        <v>0</v>
      </c>
      <c r="AU56">
        <f>RTM_HPX!I56</f>
        <v>0</v>
      </c>
      <c r="AV56">
        <f>RTM_HPX!O56</f>
        <v>0</v>
      </c>
    </row>
    <row r="57" spans="1:48">
      <c r="A57" t="s">
        <v>99</v>
      </c>
      <c r="D57">
        <f>TWEPL!Q57</f>
        <v>6.2664379999999991</v>
      </c>
      <c r="E57">
        <f>GT_NG!Q57</f>
        <v>7.939814814814814</v>
      </c>
      <c r="F57">
        <f>GT_Spot!Q57</f>
        <v>0</v>
      </c>
      <c r="G57">
        <f>PPCL_NG!Q57</f>
        <v>46.6</v>
      </c>
      <c r="H57">
        <f>PPCL_Spot!Q57</f>
        <v>0</v>
      </c>
      <c r="I57">
        <f>Bawana_NG!Q57</f>
        <v>44.999999999999993</v>
      </c>
      <c r="J57">
        <f>Bawana_RLNG!Q57</f>
        <v>0</v>
      </c>
      <c r="K57">
        <f>Bawana_Spot!Q57</f>
        <v>111.99999999999999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719.06169322219102</v>
      </c>
      <c r="P57" s="36">
        <v>17.27</v>
      </c>
      <c r="Q57" s="36">
        <v>11.59</v>
      </c>
      <c r="R57" s="38">
        <v>26.3</v>
      </c>
      <c r="S57" s="38">
        <v>0</v>
      </c>
      <c r="T57" s="37">
        <f>SUMPRODUCT(LTA!J57:AN57,LTA!J$101:AN$101,LTA!J$104:AN$104)</f>
        <v>278.75</v>
      </c>
      <c r="U57" s="37">
        <f>SUMPRODUCT(LTA!J57:AN57,LTA!J$102:AN$102,LTA!J$104:AN$104)</f>
        <v>27.5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-182</v>
      </c>
      <c r="AA57" s="75">
        <f>STOA!I57</f>
        <v>442.87</v>
      </c>
      <c r="AB57" s="75">
        <f>-STOA!O57</f>
        <v>0</v>
      </c>
      <c r="AC57">
        <f t="shared" si="0"/>
        <v>16.336816607138438</v>
      </c>
      <c r="AD57">
        <f t="shared" si="1"/>
        <v>1522.8111294298672</v>
      </c>
      <c r="AE57">
        <f>'IDT-1'!C57</f>
        <v>0</v>
      </c>
      <c r="AF57" s="24"/>
      <c r="AG57">
        <f t="shared" si="2"/>
        <v>1522.8111294298672</v>
      </c>
      <c r="AI57" s="34">
        <f>PXIL!I57</f>
        <v>0</v>
      </c>
      <c r="AJ57" s="34">
        <f>PXIL!O57</f>
        <v>0</v>
      </c>
      <c r="AK57" s="34">
        <f>RTM_IEX!I57</f>
        <v>0</v>
      </c>
      <c r="AL57" s="34">
        <f>RTM_IEX!O57</f>
        <v>-20</v>
      </c>
      <c r="AM57" s="34">
        <f>RTM_PXI!I57</f>
        <v>0</v>
      </c>
      <c r="AN57" s="34">
        <f>RTM_PXI!O57</f>
        <v>0</v>
      </c>
      <c r="AO57" s="147">
        <f>GDAM_IEX!I57</f>
        <v>0</v>
      </c>
      <c r="AP57" s="147">
        <f>GDAM_IEX!O57</f>
        <v>0</v>
      </c>
      <c r="AQ57" s="147">
        <f>GDAM_PXI!I57</f>
        <v>0</v>
      </c>
      <c r="AR57" s="147">
        <f>GDAM_PXI!O57</f>
        <v>0</v>
      </c>
      <c r="AS57">
        <f>HPX!I57</f>
        <v>0</v>
      </c>
      <c r="AT57">
        <f>HPX!O57</f>
        <v>0</v>
      </c>
      <c r="AU57">
        <f>RTM_HPX!I57</f>
        <v>0</v>
      </c>
      <c r="AV57">
        <f>RTM_HPX!O57</f>
        <v>0</v>
      </c>
    </row>
    <row r="58" spans="1:48">
      <c r="A58" t="s">
        <v>100</v>
      </c>
      <c r="D58">
        <f>TWEPL!Q58</f>
        <v>6.2664379999999991</v>
      </c>
      <c r="E58">
        <f>GT_NG!Q58</f>
        <v>7.939814814814814</v>
      </c>
      <c r="F58">
        <f>GT_Spot!Q58</f>
        <v>0</v>
      </c>
      <c r="G58">
        <f>PPCL_NG!Q58</f>
        <v>46.6</v>
      </c>
      <c r="H58">
        <f>PPCL_Spot!Q58</f>
        <v>0</v>
      </c>
      <c r="I58">
        <f>Bawana_NG!Q58</f>
        <v>44.999999999999993</v>
      </c>
      <c r="J58">
        <f>Bawana_RLNG!Q58</f>
        <v>0</v>
      </c>
      <c r="K58">
        <f>Bawana_Spot!Q58</f>
        <v>111.99999999999999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805.90633424452494</v>
      </c>
      <c r="P58" s="36">
        <v>34.25</v>
      </c>
      <c r="Q58" s="36">
        <v>11.591979504696841</v>
      </c>
      <c r="R58" s="38">
        <v>26.3</v>
      </c>
      <c r="S58" s="38">
        <v>0</v>
      </c>
      <c r="T58" s="37">
        <f>SUMPRODUCT(LTA!J58:AN58,LTA!J$101:AN$101,LTA!J$104:AN$104)</f>
        <v>279.2</v>
      </c>
      <c r="U58" s="37">
        <f>SUMPRODUCT(LTA!J58:AN58,LTA!J$102:AN$102,LTA!J$104:AN$104)</f>
        <v>28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-266</v>
      </c>
      <c r="AA58" s="75">
        <f>STOA!I58</f>
        <v>442.87</v>
      </c>
      <c r="AB58" s="75">
        <f>-STOA!O58</f>
        <v>0</v>
      </c>
      <c r="AC58">
        <f t="shared" si="0"/>
        <v>18.013229045705067</v>
      </c>
      <c r="AD58">
        <f t="shared" si="1"/>
        <v>1531.9113375183315</v>
      </c>
      <c r="AE58">
        <f>'IDT-1'!C58</f>
        <v>0</v>
      </c>
      <c r="AF58" s="24"/>
      <c r="AG58">
        <f t="shared" si="2"/>
        <v>1531.9113375183315</v>
      </c>
      <c r="AI58" s="34">
        <f>PXIL!I58</f>
        <v>0</v>
      </c>
      <c r="AJ58" s="34">
        <f>PXIL!O58</f>
        <v>0</v>
      </c>
      <c r="AK58" s="34">
        <f>RTM_IEX!I58</f>
        <v>0</v>
      </c>
      <c r="AL58" s="34">
        <f>RTM_IEX!O58</f>
        <v>-30</v>
      </c>
      <c r="AM58" s="34">
        <f>RTM_PXI!I58</f>
        <v>0</v>
      </c>
      <c r="AN58" s="34">
        <f>RTM_PXI!O58</f>
        <v>0</v>
      </c>
      <c r="AO58" s="147">
        <f>GDAM_IEX!I58</f>
        <v>0</v>
      </c>
      <c r="AP58" s="147">
        <f>GDAM_IEX!O58</f>
        <v>0</v>
      </c>
      <c r="AQ58" s="147">
        <f>GDAM_PXI!I58</f>
        <v>0</v>
      </c>
      <c r="AR58" s="147">
        <f>GDAM_PXI!O58</f>
        <v>0</v>
      </c>
      <c r="AS58">
        <f>HPX!I58</f>
        <v>0</v>
      </c>
      <c r="AT58">
        <f>HPX!O58</f>
        <v>0</v>
      </c>
      <c r="AU58">
        <f>RTM_HPX!I58</f>
        <v>0</v>
      </c>
      <c r="AV58">
        <f>RTM_HPX!O58</f>
        <v>0</v>
      </c>
    </row>
    <row r="59" spans="1:48">
      <c r="A59" t="s">
        <v>101</v>
      </c>
      <c r="D59">
        <f>TWEPL!Q59</f>
        <v>6.2664379999999991</v>
      </c>
      <c r="E59">
        <f>GT_NG!Q59</f>
        <v>7.939814814814814</v>
      </c>
      <c r="F59">
        <f>GT_Spot!Q59</f>
        <v>0</v>
      </c>
      <c r="G59">
        <f>PPCL_NG!Q59</f>
        <v>46.6</v>
      </c>
      <c r="H59">
        <f>PPCL_Spot!Q59</f>
        <v>0</v>
      </c>
      <c r="I59">
        <f>Bawana_NG!Q59</f>
        <v>57.599999999999987</v>
      </c>
      <c r="J59">
        <f>Bawana_RLNG!Q59</f>
        <v>0</v>
      </c>
      <c r="K59">
        <f>Bawana_Spot!Q59</f>
        <v>111.99999999999999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826.16283277730554</v>
      </c>
      <c r="P59" s="36">
        <v>34.25</v>
      </c>
      <c r="Q59" s="36">
        <v>22.133203068461423</v>
      </c>
      <c r="R59" s="38">
        <v>26.3</v>
      </c>
      <c r="S59" s="38">
        <v>0</v>
      </c>
      <c r="T59" s="37">
        <f>SUMPRODUCT(LTA!J59:AN59,LTA!J$101:AN$101,LTA!J$104:AN$104)</f>
        <v>279.26</v>
      </c>
      <c r="U59" s="37">
        <f>SUMPRODUCT(LTA!J59:AN59,LTA!J$102:AN$102,LTA!J$104:AN$104)</f>
        <v>29.16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-307</v>
      </c>
      <c r="AA59" s="75">
        <f>STOA!I59</f>
        <v>442.87</v>
      </c>
      <c r="AB59" s="75">
        <f>-STOA!O59</f>
        <v>0</v>
      </c>
      <c r="AC59">
        <f t="shared" si="0"/>
        <v>18.562344646289826</v>
      </c>
      <c r="AD59">
        <f t="shared" si="1"/>
        <v>1574.6399440142918</v>
      </c>
      <c r="AE59">
        <f>'IDT-1'!C59</f>
        <v>0</v>
      </c>
      <c r="AF59" s="24"/>
      <c r="AG59">
        <f t="shared" si="2"/>
        <v>1574.6399440142918</v>
      </c>
      <c r="AI59" s="34">
        <f>PXIL!I59</f>
        <v>0</v>
      </c>
      <c r="AJ59" s="34">
        <f>PXIL!O59</f>
        <v>0</v>
      </c>
      <c r="AK59" s="34">
        <f>RTM_IEX!I59</f>
        <v>9.66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7">
        <f>GDAM_IEX!I59</f>
        <v>0</v>
      </c>
      <c r="AP59" s="147">
        <f>GDAM_IEX!O59</f>
        <v>0</v>
      </c>
      <c r="AQ59" s="147">
        <f>GDAM_PXI!I59</f>
        <v>0</v>
      </c>
      <c r="AR59" s="147">
        <f>GDAM_PXI!O59</f>
        <v>0</v>
      </c>
      <c r="AS59">
        <f>HPX!I59</f>
        <v>0</v>
      </c>
      <c r="AT59">
        <f>HPX!O59</f>
        <v>0</v>
      </c>
      <c r="AU59">
        <f>RTM_HPX!I59</f>
        <v>0</v>
      </c>
      <c r="AV59">
        <f>RTM_HPX!O59</f>
        <v>0</v>
      </c>
    </row>
    <row r="60" spans="1:48">
      <c r="A60" t="s">
        <v>102</v>
      </c>
      <c r="D60">
        <f>TWEPL!Q60</f>
        <v>6.2664379999999991</v>
      </c>
      <c r="E60">
        <f>GT_NG!Q60</f>
        <v>7.939814814814814</v>
      </c>
      <c r="F60">
        <f>GT_Spot!Q60</f>
        <v>0</v>
      </c>
      <c r="G60">
        <f>PPCL_NG!Q60</f>
        <v>46.6</v>
      </c>
      <c r="H60">
        <f>PPCL_Spot!Q60</f>
        <v>0</v>
      </c>
      <c r="I60">
        <f>Bawana_NG!Q60</f>
        <v>57.599999999999987</v>
      </c>
      <c r="J60">
        <f>Bawana_RLNG!Q60</f>
        <v>0</v>
      </c>
      <c r="K60">
        <f>Bawana_Spot!Q60</f>
        <v>111.99999999999999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828.00748147446916</v>
      </c>
      <c r="P60" s="36">
        <v>34.25</v>
      </c>
      <c r="Q60" s="36">
        <v>22.133203068461423</v>
      </c>
      <c r="R60" s="38">
        <v>26.3</v>
      </c>
      <c r="S60" s="38">
        <v>0</v>
      </c>
      <c r="T60" s="37">
        <f>SUMPRODUCT(LTA!J60:AN60,LTA!J$101:AN$101,LTA!J$104:AN$104)</f>
        <v>277.79000000000002</v>
      </c>
      <c r="U60" s="37">
        <f>SUMPRODUCT(LTA!J60:AN60,LTA!J$102:AN$102,LTA!J$104:AN$104)</f>
        <v>29.66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-285</v>
      </c>
      <c r="AA60" s="75">
        <f>STOA!I60</f>
        <v>442.87</v>
      </c>
      <c r="AB60" s="75">
        <f>-STOA!O60</f>
        <v>0</v>
      </c>
      <c r="AC60">
        <f t="shared" si="0"/>
        <v>18.545614225398442</v>
      </c>
      <c r="AD60">
        <f t="shared" si="1"/>
        <v>1616.8513231323468</v>
      </c>
      <c r="AE60">
        <f>'IDT-1'!C60</f>
        <v>-21</v>
      </c>
      <c r="AF60" s="24"/>
      <c r="AG60">
        <f t="shared" si="2"/>
        <v>1595.8513231323468</v>
      </c>
      <c r="AI60" s="34">
        <f>PXIL!I60</f>
        <v>0</v>
      </c>
      <c r="AJ60" s="34">
        <f>PXIL!O60</f>
        <v>0</v>
      </c>
      <c r="AK60" s="34">
        <f>RTM_IEX!I60</f>
        <v>28.98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7">
        <f>GDAM_IEX!I60</f>
        <v>0</v>
      </c>
      <c r="AP60" s="147">
        <f>GDAM_IEX!O60</f>
        <v>0</v>
      </c>
      <c r="AQ60" s="147">
        <f>GDAM_PXI!I60</f>
        <v>0</v>
      </c>
      <c r="AR60" s="147">
        <f>GDAM_PXI!O60</f>
        <v>0</v>
      </c>
      <c r="AS60">
        <f>HPX!I60</f>
        <v>0</v>
      </c>
      <c r="AT60">
        <f>HPX!O60</f>
        <v>0</v>
      </c>
      <c r="AU60">
        <f>RTM_HPX!I60</f>
        <v>0</v>
      </c>
      <c r="AV60">
        <f>RTM_HPX!O60</f>
        <v>0</v>
      </c>
    </row>
    <row r="61" spans="1:48">
      <c r="A61" t="s">
        <v>103</v>
      </c>
      <c r="D61">
        <f>TWEPL!Q61</f>
        <v>6.2664379999999991</v>
      </c>
      <c r="E61">
        <f>GT_NG!Q61</f>
        <v>7.6338244321669739</v>
      </c>
      <c r="F61">
        <f>GT_Spot!Q61</f>
        <v>0</v>
      </c>
      <c r="G61">
        <f>PPCL_NG!Q61</f>
        <v>46.6</v>
      </c>
      <c r="H61">
        <f>PPCL_Spot!Q61</f>
        <v>0</v>
      </c>
      <c r="I61">
        <f>Bawana_NG!Q61</f>
        <v>57.599999999999987</v>
      </c>
      <c r="J61">
        <f>Bawana_RLNG!Q61</f>
        <v>0</v>
      </c>
      <c r="K61">
        <f>Bawana_Spot!Q61</f>
        <v>111.99999999999999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828.90209827242575</v>
      </c>
      <c r="P61" s="36">
        <v>34.25</v>
      </c>
      <c r="Q61" s="36">
        <v>22.133203068461423</v>
      </c>
      <c r="R61" s="38">
        <v>26.3</v>
      </c>
      <c r="S61" s="38">
        <v>0</v>
      </c>
      <c r="T61" s="37">
        <f>SUMPRODUCT(LTA!J61:AN61,LTA!J$101:AN$101,LTA!J$104:AN$104)</f>
        <v>269</v>
      </c>
      <c r="U61" s="37">
        <f>SUMPRODUCT(LTA!J61:AN61,LTA!J$102:AN$102,LTA!J$104:AN$104)</f>
        <v>30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-210</v>
      </c>
      <c r="AA61" s="75">
        <f>STOA!I61</f>
        <v>442.87</v>
      </c>
      <c r="AB61" s="75">
        <f>-STOA!O61</f>
        <v>0</v>
      </c>
      <c r="AC61">
        <f t="shared" si="0"/>
        <v>17.600809857920357</v>
      </c>
      <c r="AD61">
        <f t="shared" si="1"/>
        <v>1655.9547539151336</v>
      </c>
      <c r="AE61">
        <f>'IDT-1'!C61</f>
        <v>-63</v>
      </c>
      <c r="AF61" s="24"/>
      <c r="AG61">
        <f t="shared" si="2"/>
        <v>1592.9547539151336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7">
        <f>GDAM_IEX!I61</f>
        <v>0</v>
      </c>
      <c r="AP61" s="147">
        <f>GDAM_IEX!O61</f>
        <v>0</v>
      </c>
      <c r="AQ61" s="147">
        <f>GDAM_PXI!I61</f>
        <v>0</v>
      </c>
      <c r="AR61" s="147">
        <f>GDAM_PXI!O61</f>
        <v>0</v>
      </c>
      <c r="AS61">
        <f>HPX!I61</f>
        <v>0</v>
      </c>
      <c r="AT61">
        <f>HPX!O61</f>
        <v>0</v>
      </c>
      <c r="AU61">
        <f>RTM_HPX!I61</f>
        <v>0</v>
      </c>
      <c r="AV61">
        <f>RTM_HPX!O61</f>
        <v>0</v>
      </c>
    </row>
    <row r="62" spans="1:48">
      <c r="A62" t="s">
        <v>104</v>
      </c>
      <c r="D62">
        <f>TWEPL!Q62</f>
        <v>6.2664379999999991</v>
      </c>
      <c r="E62">
        <f>GT_NG!Q62</f>
        <v>7.6338244321669739</v>
      </c>
      <c r="F62">
        <f>GT_Spot!Q62</f>
        <v>0</v>
      </c>
      <c r="G62">
        <f>PPCL_NG!Q62</f>
        <v>46.6</v>
      </c>
      <c r="H62">
        <f>PPCL_Spot!Q62</f>
        <v>0</v>
      </c>
      <c r="I62">
        <f>Bawana_NG!Q62</f>
        <v>57.599999999999987</v>
      </c>
      <c r="J62">
        <f>Bawana_RLNG!Q62</f>
        <v>0</v>
      </c>
      <c r="K62">
        <f>Bawana_Spot!Q62</f>
        <v>111.99999999999999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829.9407090837874</v>
      </c>
      <c r="P62" s="36">
        <v>34.25</v>
      </c>
      <c r="Q62" s="36">
        <v>22.133203068461423</v>
      </c>
      <c r="R62" s="38">
        <v>26.3</v>
      </c>
      <c r="S62" s="38">
        <v>0</v>
      </c>
      <c r="T62" s="37">
        <f>SUMPRODUCT(LTA!J62:AN62,LTA!J$101:AN$101,LTA!J$104:AN$104)</f>
        <v>264.10000000000002</v>
      </c>
      <c r="U62" s="37">
        <f>SUMPRODUCT(LTA!J62:AN62,LTA!J$102:AN$102,LTA!J$104:AN$104)</f>
        <v>30.34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-165</v>
      </c>
      <c r="AA62" s="75">
        <f>STOA!I62</f>
        <v>442.87</v>
      </c>
      <c r="AB62" s="75">
        <f>-STOA!O62</f>
        <v>0</v>
      </c>
      <c r="AC62">
        <f t="shared" si="0"/>
        <v>17.190028091115789</v>
      </c>
      <c r="AD62">
        <f t="shared" si="1"/>
        <v>1697.8441464932998</v>
      </c>
      <c r="AE62">
        <f>'IDT-1'!C62</f>
        <v>-81</v>
      </c>
      <c r="AF62" s="24"/>
      <c r="AG62">
        <f t="shared" si="2"/>
        <v>1616.8441464932998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7">
        <f>GDAM_IEX!I62</f>
        <v>0</v>
      </c>
      <c r="AP62" s="147">
        <f>GDAM_IEX!O62</f>
        <v>0</v>
      </c>
      <c r="AQ62" s="147">
        <f>GDAM_PXI!I62</f>
        <v>0</v>
      </c>
      <c r="AR62" s="147">
        <f>GDAM_PXI!O62</f>
        <v>0</v>
      </c>
      <c r="AS62">
        <f>HPX!I62</f>
        <v>0</v>
      </c>
      <c r="AT62">
        <f>HPX!O62</f>
        <v>0</v>
      </c>
      <c r="AU62">
        <f>RTM_HPX!I62</f>
        <v>0</v>
      </c>
      <c r="AV62">
        <f>RTM_HPX!O62</f>
        <v>0</v>
      </c>
    </row>
    <row r="63" spans="1:48">
      <c r="A63" t="s">
        <v>105</v>
      </c>
      <c r="D63">
        <f>TWEPL!Q63</f>
        <v>6.2664379999999991</v>
      </c>
      <c r="E63">
        <f>GT_NG!Q63</f>
        <v>7.6338244321669739</v>
      </c>
      <c r="F63">
        <f>GT_Spot!Q63</f>
        <v>0</v>
      </c>
      <c r="G63">
        <f>PPCL_NG!Q63</f>
        <v>46.6</v>
      </c>
      <c r="H63">
        <f>PPCL_Spot!Q63</f>
        <v>0</v>
      </c>
      <c r="I63">
        <f>Bawana_NG!Q63</f>
        <v>57.599999999999987</v>
      </c>
      <c r="J63">
        <f>Bawana_RLNG!Q63</f>
        <v>0</v>
      </c>
      <c r="K63">
        <f>Bawana_Spot!Q63</f>
        <v>111.99999999999999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832.50978953667504</v>
      </c>
      <c r="P63" s="36">
        <v>34.249999999999993</v>
      </c>
      <c r="Q63" s="36">
        <v>22.130000000000003</v>
      </c>
      <c r="R63" s="38">
        <v>26.3</v>
      </c>
      <c r="S63" s="38">
        <v>0</v>
      </c>
      <c r="T63" s="37">
        <f>SUMPRODUCT(LTA!J63:AN63,LTA!J$101:AN$101,LTA!J$104:AN$104)</f>
        <v>254.66000000000003</v>
      </c>
      <c r="U63" s="37">
        <f>SUMPRODUCT(LTA!J63:AN63,LTA!J$102:AN$102,LTA!J$104:AN$104)</f>
        <v>30.66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-120</v>
      </c>
      <c r="AA63" s="75">
        <f>STOA!I63</f>
        <v>442.87</v>
      </c>
      <c r="AB63" s="75">
        <f>-STOA!O63</f>
        <v>0</v>
      </c>
      <c r="AC63">
        <f t="shared" si="0"/>
        <v>16.923194518022743</v>
      </c>
      <c r="AD63">
        <f t="shared" si="1"/>
        <v>1716.5568574508197</v>
      </c>
      <c r="AE63">
        <f>'IDT-1'!C63</f>
        <v>-101</v>
      </c>
      <c r="AF63" s="24"/>
      <c r="AG63">
        <f t="shared" si="2"/>
        <v>1615.5568574508197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-20</v>
      </c>
      <c r="AM63" s="34">
        <f>RTM_PXI!I63</f>
        <v>0</v>
      </c>
      <c r="AN63" s="34">
        <f>RTM_PXI!O63</f>
        <v>0</v>
      </c>
      <c r="AO63" s="147">
        <f>GDAM_IEX!I63</f>
        <v>0</v>
      </c>
      <c r="AP63" s="147">
        <f>GDAM_IEX!O63</f>
        <v>0</v>
      </c>
      <c r="AQ63" s="147">
        <f>GDAM_PXI!I63</f>
        <v>0</v>
      </c>
      <c r="AR63" s="147">
        <f>GDAM_PXI!O63</f>
        <v>0</v>
      </c>
      <c r="AS63">
        <f>HPX!I63</f>
        <v>0</v>
      </c>
      <c r="AT63">
        <f>HPX!O63</f>
        <v>0</v>
      </c>
      <c r="AU63">
        <f>RTM_HPX!I63</f>
        <v>0</v>
      </c>
      <c r="AV63">
        <f>RTM_HPX!O63</f>
        <v>0</v>
      </c>
    </row>
    <row r="64" spans="1:48">
      <c r="A64" t="s">
        <v>106</v>
      </c>
      <c r="D64">
        <f>TWEPL!Q64</f>
        <v>6.2664379999999991</v>
      </c>
      <c r="E64">
        <f>GT_NG!Q64</f>
        <v>7.6338244321669739</v>
      </c>
      <c r="F64">
        <f>GT_Spot!Q64</f>
        <v>0</v>
      </c>
      <c r="G64">
        <f>PPCL_NG!Q64</f>
        <v>46.6</v>
      </c>
      <c r="H64">
        <f>PPCL_Spot!Q64</f>
        <v>0</v>
      </c>
      <c r="I64">
        <f>Bawana_NG!Q64</f>
        <v>57.599999999999987</v>
      </c>
      <c r="J64">
        <f>Bawana_RLNG!Q64</f>
        <v>0</v>
      </c>
      <c r="K64">
        <f>Bawana_Spot!Q64</f>
        <v>111.99999999999999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832.94775741054355</v>
      </c>
      <c r="P64" s="36">
        <v>34.249999999999993</v>
      </c>
      <c r="Q64" s="36">
        <v>22.130000000000003</v>
      </c>
      <c r="R64" s="38">
        <v>26.3</v>
      </c>
      <c r="S64" s="38">
        <v>0</v>
      </c>
      <c r="T64" s="37">
        <f>SUMPRODUCT(LTA!J64:AN64,LTA!J$101:AN$101,LTA!J$104:AN$104)</f>
        <v>243.39</v>
      </c>
      <c r="U64" s="37">
        <f>SUMPRODUCT(LTA!J64:AN64,LTA!J$102:AN$102,LTA!J$104:AN$104)</f>
        <v>30.84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-115</v>
      </c>
      <c r="AA64" s="75">
        <f>STOA!I64</f>
        <v>442.87</v>
      </c>
      <c r="AB64" s="75">
        <f>-STOA!O64</f>
        <v>0</v>
      </c>
      <c r="AC64">
        <f t="shared" si="0"/>
        <v>16.791361659538794</v>
      </c>
      <c r="AD64">
        <f t="shared" si="1"/>
        <v>1711.0366581831718</v>
      </c>
      <c r="AE64">
        <f>'IDT-1'!C64</f>
        <v>-86</v>
      </c>
      <c r="AF64" s="24"/>
      <c r="AG64">
        <f t="shared" si="2"/>
        <v>1625.0366581831718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-20</v>
      </c>
      <c r="AM64" s="34">
        <f>RTM_PXI!I64</f>
        <v>0</v>
      </c>
      <c r="AN64" s="34">
        <f>RTM_PXI!O64</f>
        <v>0</v>
      </c>
      <c r="AO64" s="147">
        <f>GDAM_IEX!I64</f>
        <v>0</v>
      </c>
      <c r="AP64" s="147">
        <f>GDAM_IEX!O64</f>
        <v>0</v>
      </c>
      <c r="AQ64" s="147">
        <f>GDAM_PXI!I64</f>
        <v>0</v>
      </c>
      <c r="AR64" s="147">
        <f>GDAM_PXI!O64</f>
        <v>0</v>
      </c>
      <c r="AS64">
        <f>HPX!I64</f>
        <v>0</v>
      </c>
      <c r="AT64">
        <f>HPX!O64</f>
        <v>0</v>
      </c>
      <c r="AU64">
        <f>RTM_HPX!I64</f>
        <v>0</v>
      </c>
      <c r="AV64">
        <f>RTM_HPX!O64</f>
        <v>0</v>
      </c>
    </row>
    <row r="65" spans="1:48">
      <c r="A65" t="s">
        <v>107</v>
      </c>
      <c r="D65">
        <f>TWEPL!Q65</f>
        <v>6.2664379999999991</v>
      </c>
      <c r="E65">
        <f>GT_NG!Q65</f>
        <v>7.6338244321669739</v>
      </c>
      <c r="F65">
        <f>GT_Spot!Q65</f>
        <v>0</v>
      </c>
      <c r="G65">
        <f>PPCL_NG!Q65</f>
        <v>46.6</v>
      </c>
      <c r="H65">
        <f>PPCL_Spot!Q65</f>
        <v>0</v>
      </c>
      <c r="I65">
        <f>Bawana_NG!Q65</f>
        <v>57.599999999999987</v>
      </c>
      <c r="J65">
        <f>Bawana_RLNG!Q65</f>
        <v>0</v>
      </c>
      <c r="K65">
        <f>Bawana_Spot!Q65</f>
        <v>111.99999999999999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754.24359357297817</v>
      </c>
      <c r="P65" s="36">
        <v>34.249999999999993</v>
      </c>
      <c r="Q65" s="36">
        <v>22.130000000000003</v>
      </c>
      <c r="R65" s="38">
        <v>26.3</v>
      </c>
      <c r="S65" s="38">
        <v>0</v>
      </c>
      <c r="T65" s="37">
        <f>SUMPRODUCT(LTA!J65:AN65,LTA!J$101:AN$101,LTA!J$104:AN$104)</f>
        <v>231.23</v>
      </c>
      <c r="U65" s="37">
        <f>SUMPRODUCT(LTA!J65:AN65,LTA!J$102:AN$102,LTA!J$104:AN$104)</f>
        <v>31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-80</v>
      </c>
      <c r="AA65" s="75">
        <f>STOA!I65</f>
        <v>442.87</v>
      </c>
      <c r="AB65" s="75">
        <f>-STOA!O65</f>
        <v>0</v>
      </c>
      <c r="AC65">
        <f t="shared" si="0"/>
        <v>17.51189928515883</v>
      </c>
      <c r="AD65">
        <f t="shared" si="1"/>
        <v>1444.6119567199864</v>
      </c>
      <c r="AE65">
        <f>'IDT-1'!C65</f>
        <v>0</v>
      </c>
      <c r="AF65" s="24"/>
      <c r="AG65">
        <f t="shared" si="2"/>
        <v>1444.6119567199864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-230</v>
      </c>
      <c r="AM65" s="34">
        <f>RTM_PXI!I65</f>
        <v>0</v>
      </c>
      <c r="AN65" s="34">
        <f>RTM_PXI!O65</f>
        <v>0</v>
      </c>
      <c r="AO65" s="147">
        <f>GDAM_IEX!I65</f>
        <v>0</v>
      </c>
      <c r="AP65" s="147">
        <f>GDAM_IEX!O65</f>
        <v>0</v>
      </c>
      <c r="AQ65" s="147">
        <f>GDAM_PXI!I65</f>
        <v>0</v>
      </c>
      <c r="AR65" s="147">
        <f>GDAM_PXI!O65</f>
        <v>0</v>
      </c>
      <c r="AS65">
        <f>HPX!I65</f>
        <v>0</v>
      </c>
      <c r="AT65">
        <f>HPX!O65</f>
        <v>0</v>
      </c>
      <c r="AU65">
        <f>RTM_HPX!I65</f>
        <v>0</v>
      </c>
      <c r="AV65">
        <f>RTM_HPX!O65</f>
        <v>0</v>
      </c>
    </row>
    <row r="66" spans="1:48">
      <c r="A66" t="s">
        <v>108</v>
      </c>
      <c r="D66">
        <f>TWEPL!Q66</f>
        <v>6.2664379999999991</v>
      </c>
      <c r="E66">
        <f>GT_NG!Q66</f>
        <v>7.6338244321669739</v>
      </c>
      <c r="F66">
        <f>GT_Spot!Q66</f>
        <v>0</v>
      </c>
      <c r="G66">
        <f>PPCL_NG!Q66</f>
        <v>46.6</v>
      </c>
      <c r="H66">
        <f>PPCL_Spot!Q66</f>
        <v>0</v>
      </c>
      <c r="I66">
        <f>Bawana_NG!Q66</f>
        <v>57.599999999999987</v>
      </c>
      <c r="J66">
        <f>Bawana_RLNG!Q66</f>
        <v>0</v>
      </c>
      <c r="K66">
        <f>Bawana_Spot!Q66</f>
        <v>111.99999999999999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738.89341512697774</v>
      </c>
      <c r="P66" s="36">
        <v>34.249999999999993</v>
      </c>
      <c r="Q66" s="36">
        <v>22.130000000000003</v>
      </c>
      <c r="R66" s="38">
        <v>26.3</v>
      </c>
      <c r="S66" s="38">
        <v>0</v>
      </c>
      <c r="T66" s="37">
        <f>SUMPRODUCT(LTA!J66:AN66,LTA!J$101:AN$101,LTA!J$104:AN$104)</f>
        <v>220.66</v>
      </c>
      <c r="U66" s="37">
        <f>SUMPRODUCT(LTA!J66:AN66,LTA!J$102:AN$102,LTA!J$104:AN$104)</f>
        <v>31.34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-30</v>
      </c>
      <c r="AA66" s="75">
        <f>STOA!I66</f>
        <v>442.87</v>
      </c>
      <c r="AB66" s="75">
        <f>-STOA!O66</f>
        <v>0</v>
      </c>
      <c r="AC66">
        <f t="shared" si="0"/>
        <v>16.704044745470192</v>
      </c>
      <c r="AD66">
        <f t="shared" si="1"/>
        <v>1489.8396328136746</v>
      </c>
      <c r="AE66">
        <f>'IDT-1'!C66</f>
        <v>-52</v>
      </c>
      <c r="AF66" s="24"/>
      <c r="AG66">
        <f t="shared" si="2"/>
        <v>1437.8396328136746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-210</v>
      </c>
      <c r="AM66" s="34">
        <f>RTM_PXI!I66</f>
        <v>0</v>
      </c>
      <c r="AN66" s="34">
        <f>RTM_PXI!O66</f>
        <v>0</v>
      </c>
      <c r="AO66" s="147">
        <f>GDAM_IEX!I66</f>
        <v>0</v>
      </c>
      <c r="AP66" s="147">
        <f>GDAM_IEX!O66</f>
        <v>0</v>
      </c>
      <c r="AQ66" s="147">
        <f>GDAM_PXI!I66</f>
        <v>0</v>
      </c>
      <c r="AR66" s="147">
        <f>GDAM_PXI!O66</f>
        <v>0</v>
      </c>
      <c r="AS66">
        <f>HPX!I66</f>
        <v>0</v>
      </c>
      <c r="AT66">
        <f>HPX!O66</f>
        <v>0</v>
      </c>
      <c r="AU66">
        <f>RTM_HPX!I66</f>
        <v>0</v>
      </c>
      <c r="AV66">
        <f>RTM_HPX!O66</f>
        <v>0</v>
      </c>
    </row>
    <row r="67" spans="1:48">
      <c r="A67" t="s">
        <v>109</v>
      </c>
      <c r="D67">
        <f>TWEPL!Q67</f>
        <v>6.2664379999999991</v>
      </c>
      <c r="E67">
        <f>GT_NG!Q67</f>
        <v>7.6338244321669739</v>
      </c>
      <c r="F67">
        <f>GT_Spot!Q67</f>
        <v>0</v>
      </c>
      <c r="G67">
        <f>PPCL_NG!Q67</f>
        <v>46.6</v>
      </c>
      <c r="H67">
        <f>PPCL_Spot!Q67</f>
        <v>0</v>
      </c>
      <c r="I67">
        <f>Bawana_NG!Q67</f>
        <v>44.999999999999993</v>
      </c>
      <c r="J67">
        <f>Bawana_RLNG!Q67</f>
        <v>0</v>
      </c>
      <c r="K67">
        <f>Bawana_Spot!Q67</f>
        <v>111.99999999999999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734.81528656514001</v>
      </c>
      <c r="P67" s="36">
        <v>34.249999999999993</v>
      </c>
      <c r="Q67" s="36">
        <v>22.130000000000003</v>
      </c>
      <c r="R67" s="38">
        <v>26.3</v>
      </c>
      <c r="S67" s="38">
        <v>0</v>
      </c>
      <c r="T67" s="37">
        <f>SUMPRODUCT(LTA!J67:AN67,LTA!J$101:AN$101,LTA!J$104:AN$104)</f>
        <v>215.85</v>
      </c>
      <c r="U67" s="37">
        <f>SUMPRODUCT(LTA!J67:AN67,LTA!J$102:AN$102,LTA!J$104:AN$104)</f>
        <v>33.159999999999997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-30</v>
      </c>
      <c r="AA67" s="75">
        <f>STOA!I67</f>
        <v>442.87</v>
      </c>
      <c r="AB67" s="75">
        <f>-STOA!O67</f>
        <v>0</v>
      </c>
      <c r="AC67">
        <f t="shared" si="0"/>
        <v>17.301236660790771</v>
      </c>
      <c r="AD67">
        <f t="shared" si="1"/>
        <v>1379.5743123365162</v>
      </c>
      <c r="AE67">
        <f>'IDT-1'!C67</f>
        <v>-52</v>
      </c>
      <c r="AF67" s="24"/>
      <c r="AG67">
        <f t="shared" si="2"/>
        <v>1327.5743123365162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-300</v>
      </c>
      <c r="AM67" s="34">
        <f>RTM_PXI!I67</f>
        <v>0</v>
      </c>
      <c r="AN67" s="34">
        <f>RTM_PXI!O67</f>
        <v>0</v>
      </c>
      <c r="AO67" s="147">
        <f>GDAM_IEX!I67</f>
        <v>0</v>
      </c>
      <c r="AP67" s="147">
        <f>GDAM_IEX!O67</f>
        <v>0</v>
      </c>
      <c r="AQ67" s="147">
        <f>GDAM_PXI!I67</f>
        <v>0</v>
      </c>
      <c r="AR67" s="147">
        <f>GDAM_PXI!O67</f>
        <v>0</v>
      </c>
      <c r="AS67">
        <f>HPX!I67</f>
        <v>0</v>
      </c>
      <c r="AT67">
        <f>HPX!O67</f>
        <v>0</v>
      </c>
      <c r="AU67">
        <f>RTM_HPX!I67</f>
        <v>0</v>
      </c>
      <c r="AV67">
        <f>RTM_HPX!O67</f>
        <v>0</v>
      </c>
    </row>
    <row r="68" spans="1:48">
      <c r="A68" t="s">
        <v>110</v>
      </c>
      <c r="D68">
        <f>TWEPL!Q68</f>
        <v>6.2664379999999991</v>
      </c>
      <c r="E68">
        <f>GT_NG!Q68</f>
        <v>7.6338244321669739</v>
      </c>
      <c r="F68">
        <f>GT_Spot!Q68</f>
        <v>0</v>
      </c>
      <c r="G68">
        <f>PPCL_NG!Q68</f>
        <v>46.6</v>
      </c>
      <c r="H68">
        <f>PPCL_Spot!Q68</f>
        <v>0</v>
      </c>
      <c r="I68">
        <f>Bawana_NG!Q68</f>
        <v>44.999999999999993</v>
      </c>
      <c r="J68">
        <f>Bawana_RLNG!Q68</f>
        <v>0</v>
      </c>
      <c r="K68">
        <f>Bawana_Spot!Q68</f>
        <v>111.99999999999999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737.98485468867875</v>
      </c>
      <c r="P68" s="36">
        <v>34.249999999999993</v>
      </c>
      <c r="Q68" s="36">
        <v>22.130000000000003</v>
      </c>
      <c r="R68" s="38">
        <v>26.3</v>
      </c>
      <c r="S68" s="38">
        <v>0</v>
      </c>
      <c r="T68" s="37">
        <f>SUMPRODUCT(LTA!J68:AN68,LTA!J$101:AN$101,LTA!J$104:AN$104)</f>
        <v>200.06</v>
      </c>
      <c r="U68" s="37">
        <f>SUMPRODUCT(LTA!J68:AN68,LTA!J$102:AN$102,LTA!J$104:AN$104)</f>
        <v>33.5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-30</v>
      </c>
      <c r="AA68" s="75">
        <f>STOA!I68</f>
        <v>442.87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17.198081033028497</v>
      </c>
      <c r="AD68">
        <f t="shared" ref="AD68:AD98" si="4">SUM(B68:AB68,AI68:AV68)-AC68</f>
        <v>1367.3970360878172</v>
      </c>
      <c r="AE68">
        <f>'IDT-1'!C68</f>
        <v>-57</v>
      </c>
      <c r="AF68" s="24"/>
      <c r="AG68">
        <f t="shared" ref="AG68:AG98" si="5">SUM(AD68:AF68)</f>
        <v>1310.3970360878172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-300</v>
      </c>
      <c r="AM68" s="34">
        <f>RTM_PXI!I68</f>
        <v>0</v>
      </c>
      <c r="AN68" s="34">
        <f>RTM_PXI!O68</f>
        <v>0</v>
      </c>
      <c r="AO68" s="147">
        <f>GDAM_IEX!I68</f>
        <v>0</v>
      </c>
      <c r="AP68" s="147">
        <f>GDAM_IEX!O68</f>
        <v>0</v>
      </c>
      <c r="AQ68" s="147">
        <f>GDAM_PXI!I68</f>
        <v>0</v>
      </c>
      <c r="AR68" s="147">
        <f>GDAM_PXI!O68</f>
        <v>0</v>
      </c>
      <c r="AS68">
        <f>HPX!I68</f>
        <v>0</v>
      </c>
      <c r="AT68">
        <f>HPX!O68</f>
        <v>0</v>
      </c>
      <c r="AU68">
        <f>RTM_HPX!I68</f>
        <v>0</v>
      </c>
      <c r="AV68">
        <f>RTM_HPX!O68</f>
        <v>0</v>
      </c>
    </row>
    <row r="69" spans="1:48">
      <c r="A69" t="s">
        <v>111</v>
      </c>
      <c r="D69">
        <f>TWEPL!Q69</f>
        <v>6.2664379999999991</v>
      </c>
      <c r="E69">
        <f>GT_NG!Q69</f>
        <v>7.6338244321669739</v>
      </c>
      <c r="F69">
        <f>GT_Spot!Q69</f>
        <v>0</v>
      </c>
      <c r="G69">
        <f>PPCL_NG!Q69</f>
        <v>46.6</v>
      </c>
      <c r="H69">
        <f>PPCL_Spot!Q69</f>
        <v>0</v>
      </c>
      <c r="I69">
        <f>Bawana_NG!Q69</f>
        <v>44.999999999999993</v>
      </c>
      <c r="J69">
        <f>Bawana_RLNG!Q69</f>
        <v>0</v>
      </c>
      <c r="K69">
        <f>Bawana_Spot!Q69</f>
        <v>111.99999999999999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734.95993283732037</v>
      </c>
      <c r="P69" s="36">
        <v>34.249999999999993</v>
      </c>
      <c r="Q69" s="36">
        <v>22.13</v>
      </c>
      <c r="R69" s="38">
        <v>26.3</v>
      </c>
      <c r="S69" s="38">
        <v>0</v>
      </c>
      <c r="T69" s="37">
        <f>SUMPRODUCT(LTA!J69:AN69,LTA!J$101:AN$101,LTA!J$104:AN$104)</f>
        <v>188.77</v>
      </c>
      <c r="U69" s="37">
        <f>SUMPRODUCT(LTA!J69:AN69,LTA!J$102:AN$102,LTA!J$104:AN$104)</f>
        <v>134.48000000000002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442.87</v>
      </c>
      <c r="AB69" s="75">
        <f>-STOA!O69</f>
        <v>0</v>
      </c>
      <c r="AC69">
        <f t="shared" si="3"/>
        <v>18.857895039214881</v>
      </c>
      <c r="AD69">
        <f t="shared" si="4"/>
        <v>1342.4023002302724</v>
      </c>
      <c r="AE69">
        <f>'IDT-1'!C69</f>
        <v>-90</v>
      </c>
      <c r="AF69" s="24"/>
      <c r="AG69">
        <f t="shared" si="5"/>
        <v>1252.4023002302724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-440</v>
      </c>
      <c r="AM69" s="34">
        <f>RTM_PXI!I69</f>
        <v>0</v>
      </c>
      <c r="AN69" s="34">
        <f>RTM_PXI!O69</f>
        <v>0</v>
      </c>
      <c r="AO69" s="147">
        <f>GDAM_IEX!I69</f>
        <v>0</v>
      </c>
      <c r="AP69" s="147">
        <f>GDAM_IEX!O69</f>
        <v>0</v>
      </c>
      <c r="AQ69" s="147">
        <f>GDAM_PXI!I69</f>
        <v>0</v>
      </c>
      <c r="AR69" s="147">
        <f>GDAM_PXI!O69</f>
        <v>0</v>
      </c>
      <c r="AS69">
        <f>HPX!I69</f>
        <v>0</v>
      </c>
      <c r="AT69">
        <f>HPX!O69</f>
        <v>0</v>
      </c>
      <c r="AU69">
        <f>RTM_HPX!I69</f>
        <v>0</v>
      </c>
      <c r="AV69">
        <f>RTM_HPX!O69</f>
        <v>0</v>
      </c>
    </row>
    <row r="70" spans="1:48">
      <c r="A70" t="s">
        <v>112</v>
      </c>
      <c r="D70">
        <f>TWEPL!Q70</f>
        <v>6.2664379999999991</v>
      </c>
      <c r="E70">
        <f>GT_NG!Q70</f>
        <v>7.6338244321669739</v>
      </c>
      <c r="F70">
        <f>GT_Spot!Q70</f>
        <v>0</v>
      </c>
      <c r="G70">
        <f>PPCL_NG!Q70</f>
        <v>46.6</v>
      </c>
      <c r="H70">
        <f>PPCL_Spot!Q70</f>
        <v>0</v>
      </c>
      <c r="I70">
        <f>Bawana_NG!Q70</f>
        <v>44.999999999999993</v>
      </c>
      <c r="J70">
        <f>Bawana_RLNG!Q70</f>
        <v>0</v>
      </c>
      <c r="K70">
        <f>Bawana_Spot!Q70</f>
        <v>111.99999999999999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734.9594393308148</v>
      </c>
      <c r="P70" s="36">
        <v>34.249999999999993</v>
      </c>
      <c r="Q70" s="36">
        <v>22.13</v>
      </c>
      <c r="R70" s="38">
        <v>26.029999999999998</v>
      </c>
      <c r="S70" s="38">
        <v>0</v>
      </c>
      <c r="T70" s="37">
        <f>SUMPRODUCT(LTA!J70:AN70,LTA!J$101:AN$101,LTA!J$104:AN$104)</f>
        <v>171.76</v>
      </c>
      <c r="U70" s="37">
        <f>SUMPRODUCT(LTA!J70:AN70,LTA!J$102:AN$102,LTA!J$104:AN$104)</f>
        <v>135.13999999999999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442.87</v>
      </c>
      <c r="AB70" s="75">
        <f>-STOA!O70</f>
        <v>0</v>
      </c>
      <c r="AC70">
        <f t="shared" si="3"/>
        <v>18.633571316511343</v>
      </c>
      <c r="AD70">
        <f t="shared" si="4"/>
        <v>1336.0061304464703</v>
      </c>
      <c r="AE70">
        <f>'IDT-1'!C70</f>
        <v>-95</v>
      </c>
      <c r="AF70" s="24"/>
      <c r="AG70">
        <f t="shared" si="5"/>
        <v>1241.0061304464703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-430</v>
      </c>
      <c r="AM70" s="34">
        <f>RTM_PXI!I70</f>
        <v>0</v>
      </c>
      <c r="AN70" s="34">
        <f>RTM_PXI!O70</f>
        <v>0</v>
      </c>
      <c r="AO70" s="147">
        <f>GDAM_IEX!I70</f>
        <v>0</v>
      </c>
      <c r="AP70" s="147">
        <f>GDAM_IEX!O70</f>
        <v>0</v>
      </c>
      <c r="AQ70" s="147">
        <f>GDAM_PXI!I70</f>
        <v>0</v>
      </c>
      <c r="AR70" s="147">
        <f>GDAM_PXI!O70</f>
        <v>0</v>
      </c>
      <c r="AS70">
        <f>HPX!I70</f>
        <v>0</v>
      </c>
      <c r="AT70">
        <f>HPX!O70</f>
        <v>0</v>
      </c>
      <c r="AU70">
        <f>RTM_HPX!I70</f>
        <v>0</v>
      </c>
      <c r="AV70">
        <f>RTM_HPX!O70</f>
        <v>0</v>
      </c>
    </row>
    <row r="71" spans="1:48">
      <c r="A71" t="s">
        <v>113</v>
      </c>
      <c r="D71">
        <f>TWEPL!Q71</f>
        <v>6.2664379999999991</v>
      </c>
      <c r="E71">
        <f>GT_NG!Q71</f>
        <v>7.6338244321669739</v>
      </c>
      <c r="F71">
        <f>GT_Spot!Q71</f>
        <v>0</v>
      </c>
      <c r="G71">
        <f>PPCL_NG!Q71</f>
        <v>46.6</v>
      </c>
      <c r="H71">
        <f>PPCL_Spot!Q71</f>
        <v>0</v>
      </c>
      <c r="I71">
        <f>Bawana_NG!Q71</f>
        <v>44.999999999999993</v>
      </c>
      <c r="J71">
        <f>Bawana_RLNG!Q71</f>
        <v>0</v>
      </c>
      <c r="K71">
        <f>Bawana_Spot!Q71</f>
        <v>111.99999999999999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737.24001574506701</v>
      </c>
      <c r="P71" s="36">
        <v>34.249999999999993</v>
      </c>
      <c r="Q71" s="36">
        <v>22.13</v>
      </c>
      <c r="R71" s="38">
        <v>21.810000000000002</v>
      </c>
      <c r="S71" s="38">
        <v>0</v>
      </c>
      <c r="T71" s="37">
        <f>SUMPRODUCT(LTA!J71:AN71,LTA!J$101:AN$101,LTA!J$104:AN$104)</f>
        <v>155.79</v>
      </c>
      <c r="U71" s="37">
        <f>SUMPRODUCT(LTA!J71:AN71,LTA!J$102:AN$102,LTA!J$104:AN$104)</f>
        <v>135.30000000000001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-30</v>
      </c>
      <c r="AA71" s="75">
        <f>STOA!I71</f>
        <v>442.87</v>
      </c>
      <c r="AB71" s="75">
        <f>-STOA!O71</f>
        <v>0</v>
      </c>
      <c r="AC71">
        <f t="shared" si="3"/>
        <v>17.467937231404377</v>
      </c>
      <c r="AD71">
        <f t="shared" si="4"/>
        <v>1439.4223409458295</v>
      </c>
      <c r="AE71">
        <f>'IDT-1'!C71</f>
        <v>-77</v>
      </c>
      <c r="AF71" s="24"/>
      <c r="AG71">
        <f t="shared" si="5"/>
        <v>1362.4223409458295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-280</v>
      </c>
      <c r="AM71" s="34">
        <f>RTM_PXI!I71</f>
        <v>0</v>
      </c>
      <c r="AN71" s="34">
        <f>RTM_PXI!O71</f>
        <v>0</v>
      </c>
      <c r="AO71" s="147">
        <f>GDAM_IEX!I71</f>
        <v>0</v>
      </c>
      <c r="AP71" s="147">
        <f>GDAM_IEX!O71</f>
        <v>0</v>
      </c>
      <c r="AQ71" s="147">
        <f>GDAM_PXI!I71</f>
        <v>0</v>
      </c>
      <c r="AR71" s="147">
        <f>GDAM_PXI!O71</f>
        <v>0</v>
      </c>
      <c r="AS71">
        <f>HPX!I71</f>
        <v>0</v>
      </c>
      <c r="AT71">
        <f>HPX!O71</f>
        <v>0</v>
      </c>
      <c r="AU71">
        <f>RTM_HPX!I71</f>
        <v>0</v>
      </c>
      <c r="AV71">
        <f>RTM_HPX!O71</f>
        <v>0</v>
      </c>
    </row>
    <row r="72" spans="1:48">
      <c r="A72" t="s">
        <v>114</v>
      </c>
      <c r="D72">
        <f>TWEPL!Q72</f>
        <v>6.2664379999999991</v>
      </c>
      <c r="E72">
        <f>GT_NG!Q72</f>
        <v>5.591063485644967</v>
      </c>
      <c r="F72">
        <f>GT_Spot!Q72</f>
        <v>0</v>
      </c>
      <c r="G72">
        <f>PPCL_NG!Q72</f>
        <v>46.6</v>
      </c>
      <c r="H72">
        <f>PPCL_Spot!Q72</f>
        <v>0</v>
      </c>
      <c r="I72">
        <f>Bawana_NG!Q72</f>
        <v>44.999999999999993</v>
      </c>
      <c r="J72">
        <f>Bawana_RLNG!Q72</f>
        <v>0</v>
      </c>
      <c r="K72">
        <f>Bawana_Spot!Q72</f>
        <v>111.99999999999999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737.32851204511212</v>
      </c>
      <c r="P72" s="36">
        <v>34.249999999999993</v>
      </c>
      <c r="Q72" s="36">
        <v>22.13</v>
      </c>
      <c r="R72" s="38">
        <v>14.72</v>
      </c>
      <c r="S72" s="38">
        <v>0</v>
      </c>
      <c r="T72" s="37">
        <f>SUMPRODUCT(LTA!J72:AN72,LTA!J$101:AN$101,LTA!J$104:AN$104)</f>
        <v>141.01</v>
      </c>
      <c r="U72" s="37">
        <f>SUMPRODUCT(LTA!J72:AN72,LTA!J$102:AN$102,LTA!J$104:AN$104)</f>
        <v>135.80000000000001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-30</v>
      </c>
      <c r="AA72" s="75">
        <f>STOA!I72</f>
        <v>442.87</v>
      </c>
      <c r="AB72" s="75">
        <f>-STOA!O72</f>
        <v>0</v>
      </c>
      <c r="AC72">
        <f t="shared" si="3"/>
        <v>16.848455522129516</v>
      </c>
      <c r="AD72">
        <f t="shared" si="4"/>
        <v>1466.7175580086275</v>
      </c>
      <c r="AE72">
        <f>'IDT-1'!C72</f>
        <v>-87</v>
      </c>
      <c r="AF72" s="24"/>
      <c r="AG72">
        <f t="shared" si="5"/>
        <v>1379.7175580086275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-230</v>
      </c>
      <c r="AM72" s="34">
        <f>RTM_PXI!I72</f>
        <v>0</v>
      </c>
      <c r="AN72" s="34">
        <f>RTM_PXI!O72</f>
        <v>0</v>
      </c>
      <c r="AO72" s="147">
        <f>GDAM_IEX!I72</f>
        <v>0</v>
      </c>
      <c r="AP72" s="147">
        <f>GDAM_IEX!O72</f>
        <v>0</v>
      </c>
      <c r="AQ72" s="147">
        <f>GDAM_PXI!I72</f>
        <v>0</v>
      </c>
      <c r="AR72" s="147">
        <f>GDAM_PXI!O72</f>
        <v>0</v>
      </c>
      <c r="AS72">
        <f>HPX!I72</f>
        <v>0</v>
      </c>
      <c r="AT72">
        <f>HPX!O72</f>
        <v>0</v>
      </c>
      <c r="AU72">
        <f>RTM_HPX!I72</f>
        <v>0</v>
      </c>
      <c r="AV72">
        <f>RTM_HPX!O72</f>
        <v>0</v>
      </c>
    </row>
    <row r="73" spans="1:48">
      <c r="A73" t="s">
        <v>115</v>
      </c>
      <c r="D73">
        <f>TWEPL!Q73</f>
        <v>6.2664379999999991</v>
      </c>
      <c r="E73">
        <f>GT_NG!Q73</f>
        <v>5.591063485644967</v>
      </c>
      <c r="F73">
        <f>GT_Spot!Q73</f>
        <v>0</v>
      </c>
      <c r="G73">
        <f>PPCL_NG!Q73</f>
        <v>46.6</v>
      </c>
      <c r="H73">
        <f>PPCL_Spot!Q73</f>
        <v>0</v>
      </c>
      <c r="I73">
        <f>Bawana_NG!Q73</f>
        <v>44.999999999999993</v>
      </c>
      <c r="J73">
        <f>Bawana_RLNG!Q73</f>
        <v>0</v>
      </c>
      <c r="K73">
        <f>Bawana_Spot!Q73</f>
        <v>111.99999999999999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731.25689944128317</v>
      </c>
      <c r="P73" s="36">
        <v>34.249999999999993</v>
      </c>
      <c r="Q73" s="36">
        <v>22.13</v>
      </c>
      <c r="R73" s="38">
        <v>9.11</v>
      </c>
      <c r="S73" s="38">
        <v>0</v>
      </c>
      <c r="T73" s="37">
        <f>SUMPRODUCT(LTA!J73:AN73,LTA!J$101:AN$101,LTA!J$104:AN$104)</f>
        <v>124.94999999999999</v>
      </c>
      <c r="U73" s="37">
        <f>SUMPRODUCT(LTA!J73:AN73,LTA!J$102:AN$102,LTA!J$104:AN$104)</f>
        <v>133.63999999999999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-30</v>
      </c>
      <c r="AA73" s="75">
        <f>STOA!I73</f>
        <v>442.87</v>
      </c>
      <c r="AB73" s="75">
        <f>-STOA!O73</f>
        <v>0</v>
      </c>
      <c r="AC73">
        <f t="shared" si="3"/>
        <v>16.004300935515118</v>
      </c>
      <c r="AD73">
        <f t="shared" si="4"/>
        <v>1507.6600999914128</v>
      </c>
      <c r="AE73">
        <f>'IDT-1'!C73</f>
        <v>-92</v>
      </c>
      <c r="AF73" s="24"/>
      <c r="AG73">
        <f t="shared" si="5"/>
        <v>1415.6600999914128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-160</v>
      </c>
      <c r="AM73" s="34">
        <f>RTM_PXI!I73</f>
        <v>0</v>
      </c>
      <c r="AN73" s="34">
        <f>RTM_PXI!O73</f>
        <v>0</v>
      </c>
      <c r="AO73" s="147">
        <f>GDAM_IEX!I73</f>
        <v>0</v>
      </c>
      <c r="AP73" s="147">
        <f>GDAM_IEX!O73</f>
        <v>0</v>
      </c>
      <c r="AQ73" s="147">
        <f>GDAM_PXI!I73</f>
        <v>0</v>
      </c>
      <c r="AR73" s="147">
        <f>GDAM_PXI!O73</f>
        <v>0</v>
      </c>
      <c r="AS73">
        <f>HPX!I73</f>
        <v>0</v>
      </c>
      <c r="AT73">
        <f>HPX!O73</f>
        <v>0</v>
      </c>
      <c r="AU73">
        <f>RTM_HPX!I73</f>
        <v>0</v>
      </c>
      <c r="AV73">
        <f>RTM_HPX!O73</f>
        <v>0</v>
      </c>
    </row>
    <row r="74" spans="1:48">
      <c r="A74" t="s">
        <v>116</v>
      </c>
      <c r="D74">
        <f>TWEPL!Q74</f>
        <v>6.2664379999999991</v>
      </c>
      <c r="E74">
        <f>GT_NG!Q74</f>
        <v>5.591063485644967</v>
      </c>
      <c r="F74">
        <f>GT_Spot!Q74</f>
        <v>0</v>
      </c>
      <c r="G74">
        <f>PPCL_NG!Q74</f>
        <v>46.6</v>
      </c>
      <c r="H74">
        <f>PPCL_Spot!Q74</f>
        <v>0</v>
      </c>
      <c r="I74">
        <f>Bawana_NG!Q74</f>
        <v>44.999999999999993</v>
      </c>
      <c r="J74">
        <f>Bawana_RLNG!Q74</f>
        <v>0</v>
      </c>
      <c r="K74">
        <f>Bawana_Spot!Q74</f>
        <v>111.99999999999999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731.94442103788606</v>
      </c>
      <c r="P74" s="36">
        <v>34.249999999999993</v>
      </c>
      <c r="Q74" s="36">
        <v>22.13</v>
      </c>
      <c r="R74" s="38">
        <v>5.3600000000000012</v>
      </c>
      <c r="S74" s="38">
        <v>0</v>
      </c>
      <c r="T74" s="37">
        <f>SUMPRODUCT(LTA!J74:AN74,LTA!J$101:AN$101,LTA!J$104:AN$104)</f>
        <v>106.71000000000001</v>
      </c>
      <c r="U74" s="37">
        <f>SUMPRODUCT(LTA!J74:AN74,LTA!J$102:AN$102,LTA!J$104:AN$104)</f>
        <v>133.30000000000001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442.87</v>
      </c>
      <c r="AB74" s="75">
        <f>-STOA!O74</f>
        <v>0</v>
      </c>
      <c r="AC74">
        <f t="shared" si="3"/>
        <v>15.195638445284791</v>
      </c>
      <c r="AD74">
        <f t="shared" si="4"/>
        <v>1560.8262840782461</v>
      </c>
      <c r="AE74">
        <f>'IDT-1'!C74</f>
        <v>-130</v>
      </c>
      <c r="AF74" s="24"/>
      <c r="AG74">
        <f t="shared" si="5"/>
        <v>1430.8262840782461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-116</v>
      </c>
      <c r="AM74" s="34">
        <f>RTM_PXI!I74</f>
        <v>0</v>
      </c>
      <c r="AN74" s="34">
        <f>RTM_PXI!O74</f>
        <v>0</v>
      </c>
      <c r="AO74" s="147">
        <f>GDAM_IEX!I74</f>
        <v>0</v>
      </c>
      <c r="AP74" s="147">
        <f>GDAM_IEX!O74</f>
        <v>0</v>
      </c>
      <c r="AQ74" s="147">
        <f>GDAM_PXI!I74</f>
        <v>0</v>
      </c>
      <c r="AR74" s="147">
        <f>GDAM_PXI!O74</f>
        <v>0</v>
      </c>
      <c r="AS74">
        <f>HPX!I74</f>
        <v>0</v>
      </c>
      <c r="AT74">
        <f>HPX!O74</f>
        <v>0</v>
      </c>
      <c r="AU74">
        <f>RTM_HPX!I74</f>
        <v>0</v>
      </c>
      <c r="AV74">
        <f>RTM_HPX!O74</f>
        <v>0</v>
      </c>
    </row>
    <row r="75" spans="1:48">
      <c r="A75" t="s">
        <v>117</v>
      </c>
      <c r="D75">
        <f>TWEPL!Q75</f>
        <v>6.2664379999999991</v>
      </c>
      <c r="E75">
        <f>GT_NG!Q75</f>
        <v>5.6600889607763865</v>
      </c>
      <c r="F75">
        <f>GT_Spot!Q75</f>
        <v>0</v>
      </c>
      <c r="G75">
        <f>PPCL_NG!Q75</f>
        <v>46.6</v>
      </c>
      <c r="H75">
        <f>PPCL_Spot!Q75</f>
        <v>0</v>
      </c>
      <c r="I75">
        <f>Bawana_NG!Q75</f>
        <v>44.999999999999993</v>
      </c>
      <c r="J75">
        <f>Bawana_RLNG!Q75</f>
        <v>0</v>
      </c>
      <c r="K75">
        <f>Bawana_Spot!Q75</f>
        <v>111.99819996464217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818.27562945966019</v>
      </c>
      <c r="P75" s="36">
        <v>34.249999999999993</v>
      </c>
      <c r="Q75" s="36">
        <v>22.13</v>
      </c>
      <c r="R75" s="38">
        <v>0</v>
      </c>
      <c r="S75" s="38">
        <v>0</v>
      </c>
      <c r="T75" s="37">
        <f>SUMPRODUCT(LTA!J75:AN75,LTA!J$101:AN$101,LTA!J$104:AN$104)</f>
        <v>95.199999999999989</v>
      </c>
      <c r="U75" s="37">
        <f>SUMPRODUCT(LTA!J75:AN75,LTA!J$102:AN$102,LTA!J$104:AN$104)</f>
        <v>133.80000000000001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442.87</v>
      </c>
      <c r="AB75" s="75">
        <f>-STOA!O75</f>
        <v>0</v>
      </c>
      <c r="AC75">
        <f t="shared" si="3"/>
        <v>16.808887374433372</v>
      </c>
      <c r="AD75">
        <f t="shared" si="4"/>
        <v>1508.2414690106455</v>
      </c>
      <c r="AE75">
        <f>'IDT-1'!C75</f>
        <v>-140</v>
      </c>
      <c r="AF75" s="24"/>
      <c r="AG75">
        <f t="shared" si="5"/>
        <v>1368.2414690106455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-237</v>
      </c>
      <c r="AM75" s="34">
        <f>RTM_PXI!I75</f>
        <v>0</v>
      </c>
      <c r="AN75" s="34">
        <f>RTM_PXI!O75</f>
        <v>0</v>
      </c>
      <c r="AO75" s="147">
        <f>GDAM_IEX!I75</f>
        <v>0</v>
      </c>
      <c r="AP75" s="147">
        <f>GDAM_IEX!O75</f>
        <v>0</v>
      </c>
      <c r="AQ75" s="147">
        <f>GDAM_PXI!I75</f>
        <v>0</v>
      </c>
      <c r="AR75" s="147">
        <f>GDAM_PXI!O75</f>
        <v>0</v>
      </c>
      <c r="AS75">
        <f>HPX!I75</f>
        <v>0</v>
      </c>
      <c r="AT75">
        <f>HPX!O75</f>
        <v>0</v>
      </c>
      <c r="AU75">
        <f>RTM_HPX!I75</f>
        <v>0</v>
      </c>
      <c r="AV75">
        <f>RTM_HPX!O75</f>
        <v>0</v>
      </c>
    </row>
    <row r="76" spans="1:48">
      <c r="A76" t="s">
        <v>118</v>
      </c>
      <c r="D76">
        <f>TWEPL!Q76</f>
        <v>6.2664379999999991</v>
      </c>
      <c r="E76">
        <f>GT_NG!Q76</f>
        <v>5.6600889607763865</v>
      </c>
      <c r="F76">
        <f>GT_Spot!Q76</f>
        <v>0</v>
      </c>
      <c r="G76">
        <f>PPCL_NG!Q76</f>
        <v>46.6</v>
      </c>
      <c r="H76">
        <f>PPCL_Spot!Q76</f>
        <v>0</v>
      </c>
      <c r="I76">
        <f>Bawana_NG!Q76</f>
        <v>44.999999999999993</v>
      </c>
      <c r="J76">
        <f>Bawana_RLNG!Q76</f>
        <v>0</v>
      </c>
      <c r="K76">
        <f>Bawana_Spot!Q76</f>
        <v>111.99819996464217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844.74151131173642</v>
      </c>
      <c r="P76" s="36">
        <v>34.249999999999993</v>
      </c>
      <c r="Q76" s="36">
        <v>22.13</v>
      </c>
      <c r="R76" s="38">
        <v>0</v>
      </c>
      <c r="S76" s="38">
        <v>0</v>
      </c>
      <c r="T76" s="37">
        <f>SUMPRODUCT(LTA!J76:AN76,LTA!J$101:AN$101,LTA!J$104:AN$104)</f>
        <v>88.66</v>
      </c>
      <c r="U76" s="37">
        <f>SUMPRODUCT(LTA!J76:AN76,LTA!J$102:AN$102,LTA!J$104:AN$104)</f>
        <v>133.48000000000002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-35</v>
      </c>
      <c r="AA76" s="75">
        <f>STOA!I76</f>
        <v>442.87</v>
      </c>
      <c r="AB76" s="75">
        <f>-STOA!O76</f>
        <v>0</v>
      </c>
      <c r="AC76">
        <f t="shared" si="3"/>
        <v>17.100644147864148</v>
      </c>
      <c r="AD76">
        <f t="shared" si="4"/>
        <v>1512.5555940892912</v>
      </c>
      <c r="AE76">
        <f>'IDT-1'!C76</f>
        <v>-139</v>
      </c>
      <c r="AF76" s="24"/>
      <c r="AG76">
        <f t="shared" si="5"/>
        <v>1373.5555940892912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-217</v>
      </c>
      <c r="AM76" s="34">
        <f>RTM_PXI!I76</f>
        <v>0</v>
      </c>
      <c r="AN76" s="34">
        <f>RTM_PXI!O76</f>
        <v>0</v>
      </c>
      <c r="AO76" s="147">
        <f>GDAM_IEX!I76</f>
        <v>0</v>
      </c>
      <c r="AP76" s="147">
        <f>GDAM_IEX!O76</f>
        <v>0</v>
      </c>
      <c r="AQ76" s="147">
        <f>GDAM_PXI!I76</f>
        <v>0</v>
      </c>
      <c r="AR76" s="147">
        <f>GDAM_PXI!O76</f>
        <v>0</v>
      </c>
      <c r="AS76">
        <f>HPX!I76</f>
        <v>0</v>
      </c>
      <c r="AT76">
        <f>HPX!O76</f>
        <v>0</v>
      </c>
      <c r="AU76">
        <f>RTM_HPX!I76</f>
        <v>0</v>
      </c>
      <c r="AV76">
        <f>RTM_HPX!O76</f>
        <v>0</v>
      </c>
    </row>
    <row r="77" spans="1:48">
      <c r="A77" t="s">
        <v>119</v>
      </c>
      <c r="D77">
        <f>TWEPL!Q77</f>
        <v>6.2664379999999991</v>
      </c>
      <c r="E77">
        <f>GT_NG!Q77</f>
        <v>7.9932641032837495</v>
      </c>
      <c r="F77">
        <f>GT_Spot!Q77</f>
        <v>0</v>
      </c>
      <c r="G77">
        <f>PPCL_NG!Q77</f>
        <v>46.6</v>
      </c>
      <c r="H77">
        <f>PPCL_Spot!Q77</f>
        <v>0</v>
      </c>
      <c r="I77">
        <f>Bawana_NG!Q77</f>
        <v>44.999999999999993</v>
      </c>
      <c r="J77">
        <f>Bawana_RLNG!Q77</f>
        <v>0</v>
      </c>
      <c r="K77">
        <f>Bawana_Spot!Q77</f>
        <v>104.4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849.60496934623382</v>
      </c>
      <c r="P77" s="36">
        <v>34.249999999999993</v>
      </c>
      <c r="Q77" s="36">
        <v>22.13</v>
      </c>
      <c r="R77" s="38">
        <v>0</v>
      </c>
      <c r="S77" s="38">
        <v>0</v>
      </c>
      <c r="T77" s="37">
        <f>SUMPRODUCT(LTA!J77:AN77,LTA!J$101:AN$101,LTA!J$104:AN$104)</f>
        <v>82.67</v>
      </c>
      <c r="U77" s="37">
        <f>SUMPRODUCT(LTA!J77:AN77,LTA!J$102:AN$102,LTA!J$104:AN$104)</f>
        <v>133.98000000000002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-35</v>
      </c>
      <c r="AA77" s="75">
        <f>STOA!I77</f>
        <v>369.46000000000004</v>
      </c>
      <c r="AB77" s="75">
        <f>-STOA!O77</f>
        <v>0</v>
      </c>
      <c r="AC77">
        <f t="shared" si="3"/>
        <v>16.92583813489156</v>
      </c>
      <c r="AD77">
        <f t="shared" si="4"/>
        <v>1375.4288333146262</v>
      </c>
      <c r="AE77">
        <f>'IDT-1'!C77</f>
        <v>-88</v>
      </c>
      <c r="AF77" s="24"/>
      <c r="AG77">
        <f t="shared" si="5"/>
        <v>1287.4288333146262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-275</v>
      </c>
      <c r="AM77" s="34">
        <f>RTM_PXI!I77</f>
        <v>0</v>
      </c>
      <c r="AN77" s="34">
        <f>RTM_PXI!O77</f>
        <v>0</v>
      </c>
      <c r="AO77" s="147">
        <f>GDAM_IEX!I77</f>
        <v>0</v>
      </c>
      <c r="AP77" s="147">
        <f>GDAM_IEX!O77</f>
        <v>0</v>
      </c>
      <c r="AQ77" s="147">
        <f>GDAM_PXI!I77</f>
        <v>0</v>
      </c>
      <c r="AR77" s="147">
        <f>GDAM_PXI!O77</f>
        <v>0</v>
      </c>
      <c r="AS77">
        <f>HPX!I77</f>
        <v>0</v>
      </c>
      <c r="AT77">
        <f>HPX!O77</f>
        <v>0</v>
      </c>
      <c r="AU77">
        <f>RTM_HPX!I77</f>
        <v>0</v>
      </c>
      <c r="AV77">
        <f>RTM_HPX!O77</f>
        <v>0</v>
      </c>
    </row>
    <row r="78" spans="1:48">
      <c r="A78" t="s">
        <v>120</v>
      </c>
      <c r="D78">
        <f>TWEPL!Q78</f>
        <v>6.2664379999999991</v>
      </c>
      <c r="E78">
        <f>GT_NG!Q78</f>
        <v>7.9932641032837495</v>
      </c>
      <c r="F78">
        <f>GT_Spot!Q78</f>
        <v>0</v>
      </c>
      <c r="G78">
        <f>PPCL_NG!Q78</f>
        <v>46.6</v>
      </c>
      <c r="H78">
        <f>PPCL_Spot!Q78</f>
        <v>0</v>
      </c>
      <c r="I78">
        <f>Bawana_NG!Q78</f>
        <v>44.999999999999993</v>
      </c>
      <c r="J78">
        <f>Bawana_RLNG!Q78</f>
        <v>0</v>
      </c>
      <c r="K78">
        <f>Bawana_Spot!Q78</f>
        <v>104.4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857.58894459405428</v>
      </c>
      <c r="P78" s="36">
        <v>34.249999999999993</v>
      </c>
      <c r="Q78" s="36">
        <v>22.13</v>
      </c>
      <c r="R78" s="38">
        <v>0</v>
      </c>
      <c r="S78" s="38">
        <v>0</v>
      </c>
      <c r="T78" s="37">
        <f>SUMPRODUCT(LTA!J78:AN78,LTA!J$101:AN$101,LTA!J$104:AN$104)</f>
        <v>78.97</v>
      </c>
      <c r="U78" s="37">
        <f>SUMPRODUCT(LTA!J78:AN78,LTA!J$102:AN$102,LTA!J$104:AN$104)</f>
        <v>133.80000000000001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-115</v>
      </c>
      <c r="AA78" s="75">
        <f>STOA!I78</f>
        <v>369.46000000000004</v>
      </c>
      <c r="AB78" s="75">
        <f>-STOA!O78</f>
        <v>0</v>
      </c>
      <c r="AC78">
        <f t="shared" si="3"/>
        <v>17.527879094540818</v>
      </c>
      <c r="AD78">
        <f t="shared" si="4"/>
        <v>1311.9307676027975</v>
      </c>
      <c r="AE78">
        <f>'IDT-1'!C78</f>
        <v>-34</v>
      </c>
      <c r="AF78" s="24"/>
      <c r="AG78">
        <f t="shared" si="5"/>
        <v>1277.9307676027975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-262</v>
      </c>
      <c r="AM78" s="34">
        <f>RTM_PXI!I78</f>
        <v>0</v>
      </c>
      <c r="AN78" s="34">
        <f>RTM_PXI!O78</f>
        <v>0</v>
      </c>
      <c r="AO78" s="147">
        <f>GDAM_IEX!I78</f>
        <v>0</v>
      </c>
      <c r="AP78" s="147">
        <f>GDAM_IEX!O78</f>
        <v>0</v>
      </c>
      <c r="AQ78" s="147">
        <f>GDAM_PXI!I78</f>
        <v>0</v>
      </c>
      <c r="AR78" s="147">
        <f>GDAM_PXI!O78</f>
        <v>0</v>
      </c>
      <c r="AS78">
        <f>HPX!I78</f>
        <v>0</v>
      </c>
      <c r="AT78">
        <f>HPX!O78</f>
        <v>0</v>
      </c>
      <c r="AU78">
        <f>RTM_HPX!I78</f>
        <v>0</v>
      </c>
      <c r="AV78">
        <f>RTM_HPX!O78</f>
        <v>0</v>
      </c>
    </row>
    <row r="79" spans="1:48">
      <c r="A79" t="s">
        <v>121</v>
      </c>
      <c r="D79">
        <f>TWEPL!Q79</f>
        <v>6.2664379999999991</v>
      </c>
      <c r="E79">
        <f>GT_NG!Q79</f>
        <v>7.9932641032837495</v>
      </c>
      <c r="F79">
        <f>GT_Spot!Q79</f>
        <v>0</v>
      </c>
      <c r="G79">
        <f>PPCL_NG!Q79</f>
        <v>46.6</v>
      </c>
      <c r="H79">
        <f>PPCL_Spot!Q79</f>
        <v>0</v>
      </c>
      <c r="I79">
        <f>Bawana_NG!Q79</f>
        <v>44.999999999999993</v>
      </c>
      <c r="J79">
        <f>Bawana_RLNG!Q79</f>
        <v>0</v>
      </c>
      <c r="K79">
        <f>Bawana_Spot!Q79</f>
        <v>72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762.58768575209342</v>
      </c>
      <c r="P79" s="36">
        <v>34.249999999999993</v>
      </c>
      <c r="Q79" s="36">
        <v>22.13</v>
      </c>
      <c r="R79" s="38">
        <v>0</v>
      </c>
      <c r="S79" s="38">
        <v>0</v>
      </c>
      <c r="T79" s="37">
        <f>SUMPRODUCT(LTA!J79:AN79,LTA!J$101:AN$101,LTA!J$104:AN$104)</f>
        <v>75.429999999999993</v>
      </c>
      <c r="U79" s="37">
        <f>SUMPRODUCT(LTA!J79:AN79,LTA!J$102:AN$102,LTA!J$104:AN$104)</f>
        <v>133.48000000000002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-170</v>
      </c>
      <c r="AA79" s="75">
        <f>STOA!I79</f>
        <v>369.46000000000004</v>
      </c>
      <c r="AB79" s="75">
        <f>-STOA!O79</f>
        <v>0</v>
      </c>
      <c r="AC79">
        <f t="shared" si="3"/>
        <v>15.493457170530549</v>
      </c>
      <c r="AD79">
        <f t="shared" si="4"/>
        <v>1292.7039306848467</v>
      </c>
      <c r="AE79">
        <f>'IDT-1'!C79</f>
        <v>0</v>
      </c>
      <c r="AF79" s="24"/>
      <c r="AG79">
        <f t="shared" si="5"/>
        <v>1292.7039306848467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-97</v>
      </c>
      <c r="AM79" s="34">
        <f>RTM_PXI!I79</f>
        <v>0</v>
      </c>
      <c r="AN79" s="34">
        <f>RTM_PXI!O79</f>
        <v>0</v>
      </c>
      <c r="AO79" s="147">
        <f>GDAM_IEX!I79</f>
        <v>0</v>
      </c>
      <c r="AP79" s="147">
        <f>GDAM_IEX!O79</f>
        <v>0</v>
      </c>
      <c r="AQ79" s="147">
        <f>GDAM_PXI!I79</f>
        <v>0</v>
      </c>
      <c r="AR79" s="147">
        <f>GDAM_PXI!O79</f>
        <v>0</v>
      </c>
      <c r="AS79">
        <f>HPX!I79</f>
        <v>0</v>
      </c>
      <c r="AT79">
        <f>HPX!O79</f>
        <v>0</v>
      </c>
      <c r="AU79">
        <f>RTM_HPX!I79</f>
        <v>0</v>
      </c>
      <c r="AV79">
        <f>RTM_HPX!O79</f>
        <v>0</v>
      </c>
    </row>
    <row r="80" spans="1:48">
      <c r="A80" t="s">
        <v>122</v>
      </c>
      <c r="D80">
        <f>TWEPL!Q80</f>
        <v>6.2664379999999991</v>
      </c>
      <c r="E80">
        <f>GT_NG!Q80</f>
        <v>7.9932641032837495</v>
      </c>
      <c r="F80">
        <f>GT_Spot!Q80</f>
        <v>0</v>
      </c>
      <c r="G80">
        <f>PPCL_NG!Q80</f>
        <v>46.6</v>
      </c>
      <c r="H80">
        <f>PPCL_Spot!Q80</f>
        <v>0</v>
      </c>
      <c r="I80">
        <f>Bawana_NG!Q80</f>
        <v>44.998381644249442</v>
      </c>
      <c r="J80">
        <f>Bawana_RLNG!Q80</f>
        <v>0</v>
      </c>
      <c r="K80">
        <f>Bawana_Spot!Q80</f>
        <v>72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756.67917715254839</v>
      </c>
      <c r="P80" s="36">
        <v>34.249999999999993</v>
      </c>
      <c r="Q80" s="36">
        <v>22.13</v>
      </c>
      <c r="R80" s="38">
        <v>0</v>
      </c>
      <c r="S80" s="38">
        <v>0</v>
      </c>
      <c r="T80" s="37">
        <f>SUMPRODUCT(LTA!J80:AN80,LTA!J$101:AN$101,LTA!J$104:AN$104)</f>
        <v>73.260000000000005</v>
      </c>
      <c r="U80" s="37">
        <f>SUMPRODUCT(LTA!J80:AN80,LTA!J$102:AN$102,LTA!J$104:AN$104)</f>
        <v>132.98000000000002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-159.99</v>
      </c>
      <c r="AA80" s="75">
        <f>STOA!I80</f>
        <v>369.46000000000004</v>
      </c>
      <c r="AB80" s="75">
        <f>-STOA!O80</f>
        <v>0</v>
      </c>
      <c r="AC80">
        <f t="shared" si="3"/>
        <v>15.319645499830148</v>
      </c>
      <c r="AD80">
        <f t="shared" si="4"/>
        <v>1296.3076154002515</v>
      </c>
      <c r="AE80">
        <f>'IDT-1'!C80</f>
        <v>-12</v>
      </c>
      <c r="AF80" s="24"/>
      <c r="AG80">
        <f t="shared" si="5"/>
        <v>1284.3076154002515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-95</v>
      </c>
      <c r="AM80" s="34">
        <f>RTM_PXI!I80</f>
        <v>0</v>
      </c>
      <c r="AN80" s="34">
        <f>RTM_PXI!O80</f>
        <v>0</v>
      </c>
      <c r="AO80" s="147">
        <f>GDAM_IEX!I80</f>
        <v>0</v>
      </c>
      <c r="AP80" s="147">
        <f>GDAM_IEX!O80</f>
        <v>0</v>
      </c>
      <c r="AQ80" s="147">
        <f>GDAM_PXI!I80</f>
        <v>0</v>
      </c>
      <c r="AR80" s="147">
        <f>GDAM_PXI!O80</f>
        <v>0</v>
      </c>
      <c r="AS80">
        <f>HPX!I80</f>
        <v>0</v>
      </c>
      <c r="AT80">
        <f>HPX!O80</f>
        <v>0</v>
      </c>
      <c r="AU80">
        <f>RTM_HPX!I80</f>
        <v>0</v>
      </c>
      <c r="AV80">
        <f>RTM_HPX!O80</f>
        <v>0</v>
      </c>
    </row>
    <row r="81" spans="1:48">
      <c r="A81" t="s">
        <v>123</v>
      </c>
      <c r="D81">
        <f>TWEPL!Q81</f>
        <v>6.2664379999999991</v>
      </c>
      <c r="E81">
        <f>GT_NG!Q81</f>
        <v>7.9932641032837495</v>
      </c>
      <c r="F81">
        <f>GT_Spot!Q81</f>
        <v>0</v>
      </c>
      <c r="G81">
        <f>PPCL_NG!Q81</f>
        <v>46.6</v>
      </c>
      <c r="H81">
        <f>PPCL_Spot!Q81</f>
        <v>0</v>
      </c>
      <c r="I81">
        <f>Bawana_NG!Q81</f>
        <v>44.998381644249442</v>
      </c>
      <c r="J81">
        <f>Bawana_RLNG!Q81</f>
        <v>0</v>
      </c>
      <c r="K81">
        <f>Bawana_Spot!Q81</f>
        <v>72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851.04903966558072</v>
      </c>
      <c r="P81" s="36">
        <v>34.249999999999993</v>
      </c>
      <c r="Q81" s="36">
        <v>22.130000000000003</v>
      </c>
      <c r="R81" s="38">
        <v>0</v>
      </c>
      <c r="S81" s="38">
        <v>0</v>
      </c>
      <c r="T81" s="37">
        <f>SUMPRODUCT(LTA!J81:AN81,LTA!J$101:AN$101,LTA!J$104:AN$104)</f>
        <v>65.710000000000008</v>
      </c>
      <c r="U81" s="37">
        <f>SUMPRODUCT(LTA!J81:AN81,LTA!J$102:AN$102,LTA!J$104:AN$104)</f>
        <v>132.30000000000001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-125</v>
      </c>
      <c r="AA81" s="75">
        <f>STOA!I81</f>
        <v>369.46000000000004</v>
      </c>
      <c r="AB81" s="75">
        <f>-STOA!O81</f>
        <v>0</v>
      </c>
      <c r="AC81">
        <f t="shared" si="3"/>
        <v>16.551574520010213</v>
      </c>
      <c r="AD81">
        <f t="shared" si="4"/>
        <v>1321.2055488931037</v>
      </c>
      <c r="AE81">
        <f>'IDT-1'!C81</f>
        <v>-40</v>
      </c>
      <c r="AF81" s="24"/>
      <c r="AG81">
        <f t="shared" si="5"/>
        <v>1281.2055488931037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-190</v>
      </c>
      <c r="AM81" s="34">
        <f>RTM_PXI!I81</f>
        <v>0</v>
      </c>
      <c r="AN81" s="34">
        <f>RTM_PXI!O81</f>
        <v>0</v>
      </c>
      <c r="AO81" s="147">
        <f>GDAM_IEX!I81</f>
        <v>0</v>
      </c>
      <c r="AP81" s="147">
        <f>GDAM_IEX!O81</f>
        <v>0</v>
      </c>
      <c r="AQ81" s="147">
        <f>GDAM_PXI!I81</f>
        <v>0</v>
      </c>
      <c r="AR81" s="147">
        <f>GDAM_PXI!O81</f>
        <v>0</v>
      </c>
      <c r="AS81">
        <f>HPX!I81</f>
        <v>0</v>
      </c>
      <c r="AT81">
        <f>HPX!O81</f>
        <v>0</v>
      </c>
      <c r="AU81">
        <f>RTM_HPX!I81</f>
        <v>0</v>
      </c>
      <c r="AV81">
        <f>RTM_HPX!O81</f>
        <v>0</v>
      </c>
    </row>
    <row r="82" spans="1:48">
      <c r="A82" t="s">
        <v>124</v>
      </c>
      <c r="D82">
        <f>TWEPL!Q82</f>
        <v>6.2664379999999991</v>
      </c>
      <c r="E82">
        <f>GT_NG!Q82</f>
        <v>7.9932641032837495</v>
      </c>
      <c r="F82">
        <f>GT_Spot!Q82</f>
        <v>0</v>
      </c>
      <c r="G82">
        <f>PPCL_NG!Q82</f>
        <v>46.6</v>
      </c>
      <c r="H82">
        <f>PPCL_Spot!Q82</f>
        <v>0</v>
      </c>
      <c r="I82">
        <f>Bawana_NG!Q82</f>
        <v>44.998381644249442</v>
      </c>
      <c r="J82">
        <f>Bawana_RLNG!Q82</f>
        <v>0</v>
      </c>
      <c r="K82">
        <f>Bawana_Spot!Q82</f>
        <v>72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849.29665136534425</v>
      </c>
      <c r="P82" s="36">
        <v>34.249999999999993</v>
      </c>
      <c r="Q82" s="36">
        <v>22.130000000000003</v>
      </c>
      <c r="R82" s="38">
        <v>0</v>
      </c>
      <c r="S82" s="38">
        <v>0</v>
      </c>
      <c r="T82" s="37">
        <f>SUMPRODUCT(LTA!J82:AN82,LTA!J$101:AN$101,LTA!J$104:AN$104)</f>
        <v>65</v>
      </c>
      <c r="U82" s="37">
        <f>SUMPRODUCT(LTA!J82:AN82,LTA!J$102:AN$102,LTA!J$104:AN$104)</f>
        <v>131.63999999999999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-75</v>
      </c>
      <c r="AA82" s="75">
        <f>STOA!I82</f>
        <v>369.46000000000004</v>
      </c>
      <c r="AB82" s="75">
        <f>-STOA!O82</f>
        <v>0</v>
      </c>
      <c r="AC82">
        <f t="shared" si="3"/>
        <v>16.161086676117996</v>
      </c>
      <c r="AD82">
        <f t="shared" si="4"/>
        <v>1361.4736484367595</v>
      </c>
      <c r="AE82">
        <f>'IDT-1'!C82</f>
        <v>-75</v>
      </c>
      <c r="AF82" s="24"/>
      <c r="AG82">
        <f t="shared" si="5"/>
        <v>1286.4736484367595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-197</v>
      </c>
      <c r="AM82" s="34">
        <f>RTM_PXI!I82</f>
        <v>0</v>
      </c>
      <c r="AN82" s="34">
        <f>RTM_PXI!O82</f>
        <v>0</v>
      </c>
      <c r="AO82" s="147">
        <f>GDAM_IEX!I82</f>
        <v>0</v>
      </c>
      <c r="AP82" s="147">
        <f>GDAM_IEX!O82</f>
        <v>0</v>
      </c>
      <c r="AQ82" s="147">
        <f>GDAM_PXI!I82</f>
        <v>0</v>
      </c>
      <c r="AR82" s="147">
        <f>GDAM_PXI!O82</f>
        <v>0</v>
      </c>
      <c r="AS82">
        <f>HPX!I82</f>
        <v>0</v>
      </c>
      <c r="AT82">
        <f>HPX!O82</f>
        <v>0</v>
      </c>
      <c r="AU82">
        <f>RTM_HPX!I82</f>
        <v>0</v>
      </c>
      <c r="AV82">
        <f>RTM_HPX!O82</f>
        <v>0</v>
      </c>
    </row>
    <row r="83" spans="1:48">
      <c r="A83" t="s">
        <v>125</v>
      </c>
      <c r="D83">
        <f>TWEPL!Q83</f>
        <v>6.2664379999999991</v>
      </c>
      <c r="E83">
        <f>GT_NG!Q83</f>
        <v>7.9932641032837495</v>
      </c>
      <c r="F83">
        <f>GT_Spot!Q83</f>
        <v>0</v>
      </c>
      <c r="G83">
        <f>PPCL_NG!Q83</f>
        <v>46.6</v>
      </c>
      <c r="H83">
        <f>PPCL_Spot!Q83</f>
        <v>0</v>
      </c>
      <c r="I83">
        <f>Bawana_NG!Q83</f>
        <v>57.597750087887192</v>
      </c>
      <c r="J83">
        <f>Bawana_RLNG!Q83</f>
        <v>0</v>
      </c>
      <c r="K83">
        <f>Bawana_Spot!Q83</f>
        <v>72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848.60882353454747</v>
      </c>
      <c r="P83" s="36">
        <v>34.249999999999993</v>
      </c>
      <c r="Q83" s="36">
        <v>22.130000000000003</v>
      </c>
      <c r="R83" s="38">
        <v>0</v>
      </c>
      <c r="S83" s="38">
        <v>0</v>
      </c>
      <c r="T83" s="37">
        <f>SUMPRODUCT(LTA!J83:AN83,LTA!J$101:AN$101,LTA!J$104:AN$104)</f>
        <v>56.33</v>
      </c>
      <c r="U83" s="37">
        <f>SUMPRODUCT(LTA!J83:AN83,LTA!J$102:AN$102,LTA!J$104:AN$104)</f>
        <v>125.64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-140</v>
      </c>
      <c r="AA83" s="75">
        <f>STOA!I83</f>
        <v>369.46000000000004</v>
      </c>
      <c r="AB83" s="75">
        <f>-STOA!O83</f>
        <v>0</v>
      </c>
      <c r="AC83">
        <f t="shared" si="3"/>
        <v>17.171396859702327</v>
      </c>
      <c r="AD83">
        <f t="shared" si="4"/>
        <v>1235.7048788660163</v>
      </c>
      <c r="AE83">
        <f>'IDT-1'!C83</f>
        <v>0</v>
      </c>
      <c r="AF83" s="24"/>
      <c r="AG83">
        <f t="shared" si="5"/>
        <v>1235.7048788660163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-254</v>
      </c>
      <c r="AM83" s="34">
        <f>RTM_PXI!I83</f>
        <v>0</v>
      </c>
      <c r="AN83" s="34">
        <f>RTM_PXI!O83</f>
        <v>0</v>
      </c>
      <c r="AO83" s="147">
        <f>GDAM_IEX!I83</f>
        <v>0</v>
      </c>
      <c r="AP83" s="147">
        <f>GDAM_IEX!O83</f>
        <v>0</v>
      </c>
      <c r="AQ83" s="147">
        <f>GDAM_PXI!I83</f>
        <v>0</v>
      </c>
      <c r="AR83" s="147">
        <f>GDAM_PXI!O83</f>
        <v>0</v>
      </c>
      <c r="AS83">
        <f>HPX!I83</f>
        <v>0</v>
      </c>
      <c r="AT83">
        <f>HPX!O83</f>
        <v>0</v>
      </c>
      <c r="AU83">
        <f>RTM_HPX!I83</f>
        <v>0</v>
      </c>
      <c r="AV83">
        <f>RTM_HPX!O83</f>
        <v>0</v>
      </c>
    </row>
    <row r="84" spans="1:48">
      <c r="A84" t="s">
        <v>126</v>
      </c>
      <c r="D84">
        <f>TWEPL!Q84</f>
        <v>6.2664379999999991</v>
      </c>
      <c r="E84">
        <f>GT_NG!Q84</f>
        <v>7.9932641032837495</v>
      </c>
      <c r="F84">
        <f>GT_Spot!Q84</f>
        <v>0</v>
      </c>
      <c r="G84">
        <f>PPCL_NG!Q84</f>
        <v>46.6</v>
      </c>
      <c r="H84">
        <f>PPCL_Spot!Q84</f>
        <v>0</v>
      </c>
      <c r="I84">
        <f>Bawana_NG!Q84</f>
        <v>57.597750087887192</v>
      </c>
      <c r="J84">
        <f>Bawana_RLNG!Q84</f>
        <v>0</v>
      </c>
      <c r="K84">
        <f>Bawana_Spot!Q84</f>
        <v>72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848.60877764820964</v>
      </c>
      <c r="P84" s="36">
        <v>34.249999999999993</v>
      </c>
      <c r="Q84" s="36">
        <v>22.130000000000003</v>
      </c>
      <c r="R84" s="38">
        <v>0</v>
      </c>
      <c r="S84" s="38">
        <v>0</v>
      </c>
      <c r="T84" s="37">
        <f>SUMPRODUCT(LTA!J84:AN84,LTA!J$101:AN$101,LTA!J$104:AN$104)</f>
        <v>55.67</v>
      </c>
      <c r="U84" s="37">
        <f>SUMPRODUCT(LTA!J84:AN84,LTA!J$102:AN$102,LTA!J$104:AN$104)</f>
        <v>124.8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-130</v>
      </c>
      <c r="AA84" s="75">
        <f>STOA!I84</f>
        <v>369.46000000000004</v>
      </c>
      <c r="AB84" s="75">
        <f>-STOA!O84</f>
        <v>0</v>
      </c>
      <c r="AC84">
        <f t="shared" si="3"/>
        <v>17.074084897008198</v>
      </c>
      <c r="AD84">
        <f t="shared" si="4"/>
        <v>1244.3021449423727</v>
      </c>
      <c r="AE84">
        <f>'IDT-1'!C84</f>
        <v>0</v>
      </c>
      <c r="AF84" s="24"/>
      <c r="AG84">
        <f t="shared" si="5"/>
        <v>1244.3021449423727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-254</v>
      </c>
      <c r="AM84" s="34">
        <f>RTM_PXI!I84</f>
        <v>0</v>
      </c>
      <c r="AN84" s="34">
        <f>RTM_PXI!O84</f>
        <v>0</v>
      </c>
      <c r="AO84" s="147">
        <f>GDAM_IEX!I84</f>
        <v>0</v>
      </c>
      <c r="AP84" s="147">
        <f>GDAM_IEX!O84</f>
        <v>0</v>
      </c>
      <c r="AQ84" s="147">
        <f>GDAM_PXI!I84</f>
        <v>0</v>
      </c>
      <c r="AR84" s="147">
        <f>GDAM_PXI!O84</f>
        <v>0</v>
      </c>
      <c r="AS84">
        <f>HPX!I84</f>
        <v>0</v>
      </c>
      <c r="AT84">
        <f>HPX!O84</f>
        <v>0</v>
      </c>
      <c r="AU84">
        <f>RTM_HPX!I84</f>
        <v>0</v>
      </c>
      <c r="AV84">
        <f>RTM_HPX!O84</f>
        <v>0</v>
      </c>
    </row>
    <row r="85" spans="1:48">
      <c r="A85" t="s">
        <v>127</v>
      </c>
      <c r="D85">
        <f>TWEPL!Q85</f>
        <v>6.2664379999999991</v>
      </c>
      <c r="E85">
        <f>GT_NG!Q85</f>
        <v>8.0478011472275348</v>
      </c>
      <c r="F85">
        <f>GT_Spot!Q85</f>
        <v>0</v>
      </c>
      <c r="G85">
        <f>PPCL_NG!Q85</f>
        <v>46.6</v>
      </c>
      <c r="H85">
        <f>PPCL_Spot!Q85</f>
        <v>0</v>
      </c>
      <c r="I85">
        <f>Bawana_NG!Q85</f>
        <v>57.597750087887192</v>
      </c>
      <c r="J85">
        <f>Bawana_RLNG!Q85</f>
        <v>0</v>
      </c>
      <c r="K85">
        <f>Bawana_Spot!Q85</f>
        <v>72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851.32576691188899</v>
      </c>
      <c r="P85" s="36">
        <v>34.249999999999993</v>
      </c>
      <c r="Q85" s="36">
        <v>22.130000000000003</v>
      </c>
      <c r="R85" s="38">
        <v>0</v>
      </c>
      <c r="S85" s="38">
        <v>0</v>
      </c>
      <c r="T85" s="37">
        <f>SUMPRODUCT(LTA!J85:AN85,LTA!J$101:AN$101,LTA!J$104:AN$104)</f>
        <v>55</v>
      </c>
      <c r="U85" s="37">
        <f>SUMPRODUCT(LTA!J85:AN85,LTA!J$102:AN$102,LTA!J$104:AN$104)</f>
        <v>123.98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-50</v>
      </c>
      <c r="AA85" s="75">
        <f>STOA!I85</f>
        <v>369.46000000000004</v>
      </c>
      <c r="AB85" s="75">
        <f>-STOA!O85</f>
        <v>0</v>
      </c>
      <c r="AC85">
        <f t="shared" si="3"/>
        <v>16.415628257725999</v>
      </c>
      <c r="AD85">
        <f t="shared" si="4"/>
        <v>1325.242127889278</v>
      </c>
      <c r="AE85">
        <f>'IDT-1'!C85</f>
        <v>-64</v>
      </c>
      <c r="AF85" s="24"/>
      <c r="AG85">
        <f t="shared" si="5"/>
        <v>1261.242127889278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-255</v>
      </c>
      <c r="AM85" s="34">
        <f>RTM_PXI!I85</f>
        <v>0</v>
      </c>
      <c r="AN85" s="34">
        <f>RTM_PXI!O85</f>
        <v>0</v>
      </c>
      <c r="AO85" s="147">
        <f>GDAM_IEX!I85</f>
        <v>0</v>
      </c>
      <c r="AP85" s="147">
        <f>GDAM_IEX!O85</f>
        <v>0</v>
      </c>
      <c r="AQ85" s="147">
        <f>GDAM_PXI!I85</f>
        <v>0</v>
      </c>
      <c r="AR85" s="147">
        <f>GDAM_PXI!O85</f>
        <v>0</v>
      </c>
      <c r="AS85">
        <f>HPX!I85</f>
        <v>0</v>
      </c>
      <c r="AT85">
        <f>HPX!O85</f>
        <v>0</v>
      </c>
      <c r="AU85">
        <f>RTM_HPX!I85</f>
        <v>0</v>
      </c>
      <c r="AV85">
        <f>RTM_HPX!O85</f>
        <v>0</v>
      </c>
    </row>
    <row r="86" spans="1:48">
      <c r="A86" t="s">
        <v>128</v>
      </c>
      <c r="D86">
        <f>TWEPL!Q86</f>
        <v>6.2664379999999991</v>
      </c>
      <c r="E86">
        <f>GT_NG!Q86</f>
        <v>8.0478011472275348</v>
      </c>
      <c r="F86">
        <f>GT_Spot!Q86</f>
        <v>0</v>
      </c>
      <c r="G86">
        <f>PPCL_NG!Q86</f>
        <v>46.6</v>
      </c>
      <c r="H86">
        <f>PPCL_Spot!Q86</f>
        <v>0</v>
      </c>
      <c r="I86">
        <f>Bawana_NG!Q86</f>
        <v>57.597750087887192</v>
      </c>
      <c r="J86">
        <f>Bawana_RLNG!Q86</f>
        <v>0</v>
      </c>
      <c r="K86">
        <f>Bawana_Spot!Q86</f>
        <v>72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846.08690899599537</v>
      </c>
      <c r="P86" s="36">
        <v>34.249999999999993</v>
      </c>
      <c r="Q86" s="36">
        <v>22.130000000000003</v>
      </c>
      <c r="R86" s="38">
        <v>0</v>
      </c>
      <c r="S86" s="38">
        <v>0</v>
      </c>
      <c r="T86" s="37">
        <f>SUMPRODUCT(LTA!J86:AN86,LTA!J$101:AN$101,LTA!J$104:AN$104)</f>
        <v>54.33</v>
      </c>
      <c r="U86" s="37">
        <f>SUMPRODUCT(LTA!J86:AN86,LTA!J$102:AN$102,LTA!J$104:AN$104)</f>
        <v>123.98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369.46000000000004</v>
      </c>
      <c r="AB86" s="75">
        <f>-STOA!O86</f>
        <v>0</v>
      </c>
      <c r="AC86">
        <f t="shared" si="3"/>
        <v>16.044089857686707</v>
      </c>
      <c r="AD86">
        <f t="shared" si="4"/>
        <v>1357.7048083734235</v>
      </c>
      <c r="AE86">
        <f>'IDT-1'!C86</f>
        <v>-85</v>
      </c>
      <c r="AF86" s="24"/>
      <c r="AG86">
        <f t="shared" si="5"/>
        <v>1272.7048083734235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-267</v>
      </c>
      <c r="AM86" s="34">
        <f>RTM_PXI!I86</f>
        <v>0</v>
      </c>
      <c r="AN86" s="34">
        <f>RTM_PXI!O86</f>
        <v>0</v>
      </c>
      <c r="AO86" s="147">
        <f>GDAM_IEX!I86</f>
        <v>0</v>
      </c>
      <c r="AP86" s="147">
        <f>GDAM_IEX!O86</f>
        <v>0</v>
      </c>
      <c r="AQ86" s="147">
        <f>GDAM_PXI!I86</f>
        <v>0</v>
      </c>
      <c r="AR86" s="147">
        <f>GDAM_PXI!O86</f>
        <v>0</v>
      </c>
      <c r="AS86">
        <f>HPX!I86</f>
        <v>0</v>
      </c>
      <c r="AT86">
        <f>HPX!O86</f>
        <v>0</v>
      </c>
      <c r="AU86">
        <f>RTM_HPX!I86</f>
        <v>0</v>
      </c>
      <c r="AV86">
        <f>RTM_HPX!O86</f>
        <v>0</v>
      </c>
    </row>
    <row r="87" spans="1:48">
      <c r="A87" t="s">
        <v>129</v>
      </c>
      <c r="D87">
        <f>TWEPL!Q87</f>
        <v>6.2664379999999991</v>
      </c>
      <c r="E87">
        <f>GT_NG!Q87</f>
        <v>8.0478011472275348</v>
      </c>
      <c r="F87">
        <f>GT_Spot!Q87</f>
        <v>0</v>
      </c>
      <c r="G87">
        <f>PPCL_NG!Q87</f>
        <v>46.6</v>
      </c>
      <c r="H87">
        <f>PPCL_Spot!Q87</f>
        <v>0</v>
      </c>
      <c r="I87">
        <f>Bawana_NG!Q87</f>
        <v>57.597750087887192</v>
      </c>
      <c r="J87">
        <f>Bawana_RLNG!Q87</f>
        <v>0</v>
      </c>
      <c r="K87">
        <f>Bawana_Spot!Q87</f>
        <v>72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846.08690899599537</v>
      </c>
      <c r="P87" s="36">
        <v>34.249999999999993</v>
      </c>
      <c r="Q87" s="36">
        <v>22.130000000000003</v>
      </c>
      <c r="R87" s="38">
        <v>0</v>
      </c>
      <c r="S87" s="38">
        <v>0</v>
      </c>
      <c r="T87" s="37">
        <f>SUMPRODUCT(LTA!J87:AN87,LTA!J$101:AN$101,LTA!J$104:AN$104)</f>
        <v>54</v>
      </c>
      <c r="U87" s="37">
        <f>SUMPRODUCT(LTA!J87:AN87,LTA!J$102:AN$102,LTA!J$104:AN$104)</f>
        <v>123.14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369.46000000000004</v>
      </c>
      <c r="AB87" s="75">
        <f>-STOA!O87</f>
        <v>0</v>
      </c>
      <c r="AC87">
        <f t="shared" si="3"/>
        <v>16.08508880403604</v>
      </c>
      <c r="AD87">
        <f t="shared" si="4"/>
        <v>1350.4938094270742</v>
      </c>
      <c r="AE87">
        <f>'IDT-1'!C87</f>
        <v>-60</v>
      </c>
      <c r="AF87" s="24"/>
      <c r="AG87">
        <f t="shared" si="5"/>
        <v>1290.4938094270742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-273</v>
      </c>
      <c r="AM87" s="34">
        <f>RTM_PXI!I87</f>
        <v>0</v>
      </c>
      <c r="AN87" s="34">
        <f>RTM_PXI!O87</f>
        <v>0</v>
      </c>
      <c r="AO87" s="147">
        <f>GDAM_IEX!I87</f>
        <v>0</v>
      </c>
      <c r="AP87" s="147">
        <f>GDAM_IEX!O87</f>
        <v>0</v>
      </c>
      <c r="AQ87" s="147">
        <f>GDAM_PXI!I87</f>
        <v>0</v>
      </c>
      <c r="AR87" s="147">
        <f>GDAM_PXI!O87</f>
        <v>0</v>
      </c>
      <c r="AS87">
        <f>HPX!I87</f>
        <v>0</v>
      </c>
      <c r="AT87">
        <f>HPX!O87</f>
        <v>0</v>
      </c>
      <c r="AU87">
        <f>RTM_HPX!I87</f>
        <v>0</v>
      </c>
      <c r="AV87">
        <f>RTM_HPX!O87</f>
        <v>0</v>
      </c>
    </row>
    <row r="88" spans="1:48">
      <c r="A88" t="s">
        <v>130</v>
      </c>
      <c r="D88">
        <f>TWEPL!Q88</f>
        <v>6.2664379999999991</v>
      </c>
      <c r="E88">
        <f>GT_NG!Q88</f>
        <v>8.0478011472275348</v>
      </c>
      <c r="F88">
        <f>GT_Spot!Q88</f>
        <v>0</v>
      </c>
      <c r="G88">
        <f>PPCL_NG!Q88</f>
        <v>46.6</v>
      </c>
      <c r="H88">
        <f>PPCL_Spot!Q88</f>
        <v>0</v>
      </c>
      <c r="I88">
        <f>Bawana_NG!Q88</f>
        <v>57.597750087887192</v>
      </c>
      <c r="J88">
        <f>Bawana_RLNG!Q88</f>
        <v>0</v>
      </c>
      <c r="K88">
        <f>Bawana_Spot!Q88</f>
        <v>71.999999999999986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846.08690899599537</v>
      </c>
      <c r="P88" s="36">
        <v>34.249999999999993</v>
      </c>
      <c r="Q88" s="36">
        <v>22.130000000000003</v>
      </c>
      <c r="R88" s="38">
        <v>0</v>
      </c>
      <c r="S88" s="38">
        <v>0</v>
      </c>
      <c r="T88" s="37">
        <f>SUMPRODUCT(LTA!J88:AN88,LTA!J$101:AN$101,LTA!J$104:AN$104)</f>
        <v>52.33</v>
      </c>
      <c r="U88" s="37">
        <f>SUMPRODUCT(LTA!J88:AN88,LTA!J$102:AN$102,LTA!J$104:AN$104)</f>
        <v>122.3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369.46000000000004</v>
      </c>
      <c r="AB88" s="75">
        <f>-STOA!O88</f>
        <v>0</v>
      </c>
      <c r="AC88">
        <f t="shared" si="3"/>
        <v>16.16565869673471</v>
      </c>
      <c r="AD88">
        <f t="shared" si="4"/>
        <v>1335.9032395343754</v>
      </c>
      <c r="AE88">
        <f>'IDT-1'!C88</f>
        <v>-25</v>
      </c>
      <c r="AF88" s="24"/>
      <c r="AG88">
        <f t="shared" si="5"/>
        <v>1310.9032395343754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-285</v>
      </c>
      <c r="AM88" s="34">
        <f>RTM_PXI!I88</f>
        <v>0</v>
      </c>
      <c r="AN88" s="34">
        <f>RTM_PXI!O88</f>
        <v>0</v>
      </c>
      <c r="AO88" s="147">
        <f>GDAM_IEX!I88</f>
        <v>0</v>
      </c>
      <c r="AP88" s="147">
        <f>GDAM_IEX!O88</f>
        <v>0</v>
      </c>
      <c r="AQ88" s="147">
        <f>GDAM_PXI!I88</f>
        <v>0</v>
      </c>
      <c r="AR88" s="147">
        <f>GDAM_PXI!O88</f>
        <v>0</v>
      </c>
      <c r="AS88">
        <f>HPX!I88</f>
        <v>0</v>
      </c>
      <c r="AT88">
        <f>HPX!O88</f>
        <v>0</v>
      </c>
      <c r="AU88">
        <f>RTM_HPX!I88</f>
        <v>0</v>
      </c>
      <c r="AV88">
        <f>RTM_HPX!O88</f>
        <v>0</v>
      </c>
    </row>
    <row r="89" spans="1:48">
      <c r="A89" t="s">
        <v>131</v>
      </c>
      <c r="D89">
        <f>TWEPL!Q89</f>
        <v>6.2664379999999991</v>
      </c>
      <c r="E89">
        <f>GT_NG!Q89</f>
        <v>8.0478011472275348</v>
      </c>
      <c r="F89">
        <f>GT_Spot!Q89</f>
        <v>0</v>
      </c>
      <c r="G89">
        <f>PPCL_NG!Q89</f>
        <v>46.6</v>
      </c>
      <c r="H89">
        <f>PPCL_Spot!Q89</f>
        <v>0</v>
      </c>
      <c r="I89">
        <f>Bawana_NG!Q89</f>
        <v>57.597750087887192</v>
      </c>
      <c r="J89">
        <f>Bawana_RLNG!Q89</f>
        <v>0</v>
      </c>
      <c r="K89">
        <f>Bawana_Spot!Q89</f>
        <v>71.999999999999986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846.08690899599537</v>
      </c>
      <c r="P89" s="36">
        <v>34.249999999999993</v>
      </c>
      <c r="Q89" s="36">
        <v>22.130000000000003</v>
      </c>
      <c r="R89" s="38">
        <v>0</v>
      </c>
      <c r="S89" s="38">
        <v>0</v>
      </c>
      <c r="T89" s="37">
        <f>SUMPRODUCT(LTA!J89:AN89,LTA!J$101:AN$101,LTA!J$104:AN$104)</f>
        <v>50.67</v>
      </c>
      <c r="U89" s="37">
        <f>SUMPRODUCT(LTA!J89:AN89,LTA!J$102:AN$102,LTA!J$104:AN$104)</f>
        <v>121.48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369.46000000000004</v>
      </c>
      <c r="AB89" s="75">
        <f>-STOA!O89</f>
        <v>0</v>
      </c>
      <c r="AC89">
        <f t="shared" si="3"/>
        <v>16.2295382739836</v>
      </c>
      <c r="AD89">
        <f t="shared" si="4"/>
        <v>1323.3593599571268</v>
      </c>
      <c r="AE89">
        <f>'IDT-1'!C89</f>
        <v>0</v>
      </c>
      <c r="AF89" s="24"/>
      <c r="AG89">
        <f t="shared" si="5"/>
        <v>1323.3593599571268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-295</v>
      </c>
      <c r="AM89" s="34">
        <f>RTM_PXI!I89</f>
        <v>0</v>
      </c>
      <c r="AN89" s="34">
        <f>RTM_PXI!O89</f>
        <v>0</v>
      </c>
      <c r="AO89" s="147">
        <f>GDAM_IEX!I89</f>
        <v>0</v>
      </c>
      <c r="AP89" s="147">
        <f>GDAM_IEX!O89</f>
        <v>0</v>
      </c>
      <c r="AQ89" s="147">
        <f>GDAM_PXI!I89</f>
        <v>0</v>
      </c>
      <c r="AR89" s="147">
        <f>GDAM_PXI!O89</f>
        <v>0</v>
      </c>
      <c r="AS89">
        <f>HPX!I89</f>
        <v>0</v>
      </c>
      <c r="AT89">
        <f>HPX!O89</f>
        <v>0</v>
      </c>
      <c r="AU89">
        <f>RTM_HPX!I89</f>
        <v>0</v>
      </c>
      <c r="AV89">
        <f>RTM_HPX!O89</f>
        <v>0</v>
      </c>
    </row>
    <row r="90" spans="1:48">
      <c r="A90" t="s">
        <v>132</v>
      </c>
      <c r="D90">
        <f>TWEPL!Q90</f>
        <v>6.2664379999999991</v>
      </c>
      <c r="E90">
        <f>GT_NG!Q90</f>
        <v>8.0478011472275348</v>
      </c>
      <c r="F90">
        <f>GT_Spot!Q90</f>
        <v>0</v>
      </c>
      <c r="G90">
        <f>PPCL_NG!Q90</f>
        <v>46.6</v>
      </c>
      <c r="H90">
        <f>PPCL_Spot!Q90</f>
        <v>0</v>
      </c>
      <c r="I90">
        <f>Bawana_NG!Q90</f>
        <v>57.597750087887192</v>
      </c>
      <c r="J90">
        <f>Bawana_RLNG!Q90</f>
        <v>0</v>
      </c>
      <c r="K90">
        <f>Bawana_Spot!Q90</f>
        <v>66.19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851.32576691188899</v>
      </c>
      <c r="P90" s="36">
        <v>34.249999999999993</v>
      </c>
      <c r="Q90" s="36">
        <v>22.130000000000003</v>
      </c>
      <c r="R90" s="38">
        <v>0</v>
      </c>
      <c r="S90" s="38">
        <v>0</v>
      </c>
      <c r="T90" s="37">
        <f>SUMPRODUCT(LTA!J90:AN90,LTA!J$101:AN$101,LTA!J$104:AN$104)</f>
        <v>47</v>
      </c>
      <c r="U90" s="37">
        <f>SUMPRODUCT(LTA!J90:AN90,LTA!J$102:AN$102,LTA!J$104:AN$104)</f>
        <v>121.48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369.46000000000004</v>
      </c>
      <c r="AB90" s="75">
        <f>-STOA!O90</f>
        <v>0</v>
      </c>
      <c r="AC90">
        <f t="shared" si="3"/>
        <v>15.965191421905102</v>
      </c>
      <c r="AD90">
        <f t="shared" si="4"/>
        <v>1346.3825647250987</v>
      </c>
      <c r="AE90">
        <f>'IDT-1'!C90</f>
        <v>0</v>
      </c>
      <c r="AF90" s="24"/>
      <c r="AG90">
        <f t="shared" si="5"/>
        <v>1346.3825647250987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-268</v>
      </c>
      <c r="AM90" s="34">
        <f>RTM_PXI!I90</f>
        <v>0</v>
      </c>
      <c r="AN90" s="34">
        <f>RTM_PXI!O90</f>
        <v>0</v>
      </c>
      <c r="AO90" s="147">
        <f>GDAM_IEX!I90</f>
        <v>0</v>
      </c>
      <c r="AP90" s="147">
        <f>GDAM_IEX!O90</f>
        <v>0</v>
      </c>
      <c r="AQ90" s="147">
        <f>GDAM_PXI!I90</f>
        <v>0</v>
      </c>
      <c r="AR90" s="147">
        <f>GDAM_PXI!O90</f>
        <v>0</v>
      </c>
      <c r="AS90">
        <f>HPX!I90</f>
        <v>0</v>
      </c>
      <c r="AT90">
        <f>HPX!O90</f>
        <v>0</v>
      </c>
      <c r="AU90">
        <f>RTM_HPX!I90</f>
        <v>0</v>
      </c>
      <c r="AV90">
        <f>RTM_HPX!O90</f>
        <v>0</v>
      </c>
    </row>
    <row r="91" spans="1:48">
      <c r="A91" t="s">
        <v>133</v>
      </c>
      <c r="D91">
        <f>TWEPL!Q91</f>
        <v>6.2664379999999991</v>
      </c>
      <c r="E91">
        <f>GT_NG!Q91</f>
        <v>8.0478011472275348</v>
      </c>
      <c r="F91">
        <f>GT_Spot!Q91</f>
        <v>0</v>
      </c>
      <c r="G91">
        <f>PPCL_NG!Q91</f>
        <v>46.6</v>
      </c>
      <c r="H91">
        <f>PPCL_Spot!Q91</f>
        <v>0</v>
      </c>
      <c r="I91">
        <f>Bawana_NG!Q91</f>
        <v>57.597750087887192</v>
      </c>
      <c r="J91">
        <f>Bawana_RLNG!Q91</f>
        <v>0</v>
      </c>
      <c r="K91">
        <f>Bawana_Spot!Q91</f>
        <v>71.89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848.76484276889539</v>
      </c>
      <c r="P91" s="36">
        <v>34.249999999999993</v>
      </c>
      <c r="Q91" s="36">
        <v>22.130000000000003</v>
      </c>
      <c r="R91" s="38">
        <v>0</v>
      </c>
      <c r="S91" s="38">
        <v>0</v>
      </c>
      <c r="T91" s="37">
        <f>SUMPRODUCT(LTA!J91:AN91,LTA!J$101:AN$101,LTA!J$104:AN$104)</f>
        <v>46.67</v>
      </c>
      <c r="U91" s="37">
        <f>SUMPRODUCT(LTA!J91:AN91,LTA!J$102:AN$102,LTA!J$104:AN$104)</f>
        <v>120.64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417.76</v>
      </c>
      <c r="AB91" s="75">
        <f>-STOA!O91</f>
        <v>0</v>
      </c>
      <c r="AC91">
        <f t="shared" si="3"/>
        <v>16.683942179475075</v>
      </c>
      <c r="AD91">
        <f t="shared" si="4"/>
        <v>1360.9328898245353</v>
      </c>
      <c r="AE91">
        <f>'IDT-1'!C91</f>
        <v>0</v>
      </c>
      <c r="AF91" s="24"/>
      <c r="AG91">
        <f t="shared" si="5"/>
        <v>1360.9328898245353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-303</v>
      </c>
      <c r="AM91" s="34">
        <f>RTM_PXI!I91</f>
        <v>0</v>
      </c>
      <c r="AN91" s="34">
        <f>RTM_PXI!O91</f>
        <v>0</v>
      </c>
      <c r="AO91" s="147">
        <f>GDAM_IEX!I91</f>
        <v>0</v>
      </c>
      <c r="AP91" s="147">
        <f>GDAM_IEX!O91</f>
        <v>0</v>
      </c>
      <c r="AQ91" s="147">
        <f>GDAM_PXI!I91</f>
        <v>0</v>
      </c>
      <c r="AR91" s="147">
        <f>GDAM_PXI!O91</f>
        <v>0</v>
      </c>
      <c r="AS91">
        <f>HPX!I91</f>
        <v>0</v>
      </c>
      <c r="AT91">
        <f>HPX!O91</f>
        <v>0</v>
      </c>
      <c r="AU91">
        <f>RTM_HPX!I91</f>
        <v>0</v>
      </c>
      <c r="AV91">
        <f>RTM_HPX!O91</f>
        <v>0</v>
      </c>
    </row>
    <row r="92" spans="1:48">
      <c r="A92" t="s">
        <v>134</v>
      </c>
      <c r="D92">
        <f>TWEPL!Q92</f>
        <v>6.2664379999999991</v>
      </c>
      <c r="E92">
        <f>GT_NG!Q92</f>
        <v>8.0478011472275348</v>
      </c>
      <c r="F92">
        <f>GT_Spot!Q92</f>
        <v>0</v>
      </c>
      <c r="G92">
        <f>PPCL_NG!Q92</f>
        <v>46.6</v>
      </c>
      <c r="H92">
        <f>PPCL_Spot!Q92</f>
        <v>0</v>
      </c>
      <c r="I92">
        <f>Bawana_NG!Q92</f>
        <v>57.597750087887192</v>
      </c>
      <c r="J92">
        <f>Bawana_RLNG!Q92</f>
        <v>0</v>
      </c>
      <c r="K92">
        <f>Bawana_Spot!Q92</f>
        <v>66.19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848.76484276889539</v>
      </c>
      <c r="P92" s="36">
        <v>34.249999999999993</v>
      </c>
      <c r="Q92" s="36">
        <v>22.130000000000003</v>
      </c>
      <c r="R92" s="38">
        <v>0</v>
      </c>
      <c r="S92" s="38">
        <v>0</v>
      </c>
      <c r="T92" s="37">
        <f>SUMPRODUCT(LTA!J92:AN92,LTA!J$101:AN$101,LTA!J$104:AN$104)</f>
        <v>40.33</v>
      </c>
      <c r="U92" s="37">
        <f>SUMPRODUCT(LTA!J92:AN92,LTA!J$102:AN$102,LTA!J$104:AN$104)</f>
        <v>120.64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417.76</v>
      </c>
      <c r="AB92" s="75">
        <f>-STOA!O92</f>
        <v>0</v>
      </c>
      <c r="AC92">
        <f t="shared" si="3"/>
        <v>16.269373343654177</v>
      </c>
      <c r="AD92">
        <f t="shared" si="4"/>
        <v>1386.3074586603559</v>
      </c>
      <c r="AE92">
        <f>'IDT-1'!C92</f>
        <v>0</v>
      </c>
      <c r="AF92" s="24"/>
      <c r="AG92">
        <f t="shared" si="5"/>
        <v>1386.3074586603559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-266</v>
      </c>
      <c r="AM92" s="34">
        <f>RTM_PXI!I92</f>
        <v>0</v>
      </c>
      <c r="AN92" s="34">
        <f>RTM_PXI!O92</f>
        <v>0</v>
      </c>
      <c r="AO92" s="147">
        <f>GDAM_IEX!I92</f>
        <v>0</v>
      </c>
      <c r="AP92" s="147">
        <f>GDAM_IEX!O92</f>
        <v>0</v>
      </c>
      <c r="AQ92" s="147">
        <f>GDAM_PXI!I92</f>
        <v>0</v>
      </c>
      <c r="AR92" s="147">
        <f>GDAM_PXI!O92</f>
        <v>0</v>
      </c>
      <c r="AS92">
        <f>HPX!I92</f>
        <v>0</v>
      </c>
      <c r="AT92">
        <f>HPX!O92</f>
        <v>0</v>
      </c>
      <c r="AU92">
        <f>RTM_HPX!I92</f>
        <v>0</v>
      </c>
      <c r="AV92">
        <f>RTM_HPX!O92</f>
        <v>0</v>
      </c>
    </row>
    <row r="93" spans="1:48">
      <c r="A93" t="s">
        <v>135</v>
      </c>
      <c r="D93">
        <f>TWEPL!Q93</f>
        <v>6.2664379999999991</v>
      </c>
      <c r="E93">
        <f>GT_NG!Q93</f>
        <v>8.0478011472275348</v>
      </c>
      <c r="F93">
        <f>GT_Spot!Q93</f>
        <v>0</v>
      </c>
      <c r="G93">
        <f>PPCL_NG!Q93</f>
        <v>46.6</v>
      </c>
      <c r="H93">
        <f>PPCL_Spot!Q93</f>
        <v>0</v>
      </c>
      <c r="I93">
        <f>Bawana_NG!Q93</f>
        <v>57.597750087887192</v>
      </c>
      <c r="J93">
        <f>Bawana_RLNG!Q93</f>
        <v>0</v>
      </c>
      <c r="K93">
        <f>Bawana_Spot!Q93</f>
        <v>71.999999999999986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850.49326612766947</v>
      </c>
      <c r="P93" s="36">
        <v>34.249999999999993</v>
      </c>
      <c r="Q93" s="36">
        <v>22.130000000000003</v>
      </c>
      <c r="R93" s="38">
        <v>0</v>
      </c>
      <c r="S93" s="38">
        <v>0</v>
      </c>
      <c r="T93" s="37">
        <f>SUMPRODUCT(LTA!J93:AN93,LTA!J$101:AN$101,LTA!J$104:AN$104)</f>
        <v>40.67</v>
      </c>
      <c r="U93" s="37">
        <f>SUMPRODUCT(LTA!J93:AN93,LTA!J$102:AN$102,LTA!J$104:AN$104)</f>
        <v>120.48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678.57999999999993</v>
      </c>
      <c r="AB93" s="75">
        <f>-STOA!O93</f>
        <v>0</v>
      </c>
      <c r="AC93">
        <f t="shared" si="3"/>
        <v>18.948653986112333</v>
      </c>
      <c r="AD93">
        <f t="shared" si="4"/>
        <v>1602.1666013766721</v>
      </c>
      <c r="AE93">
        <f>'IDT-1'!C93</f>
        <v>-185</v>
      </c>
      <c r="AF93" s="24"/>
      <c r="AG93">
        <f t="shared" si="5"/>
        <v>1417.1666013766721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-316</v>
      </c>
      <c r="AM93" s="34">
        <f>RTM_PXI!I93</f>
        <v>0</v>
      </c>
      <c r="AN93" s="34">
        <f>RTM_PXI!O93</f>
        <v>0</v>
      </c>
      <c r="AO93" s="147">
        <f>GDAM_IEX!I93</f>
        <v>0</v>
      </c>
      <c r="AP93" s="147">
        <f>GDAM_IEX!O93</f>
        <v>0</v>
      </c>
      <c r="AQ93" s="147">
        <f>GDAM_PXI!I93</f>
        <v>0</v>
      </c>
      <c r="AR93" s="147">
        <f>GDAM_PXI!O93</f>
        <v>0</v>
      </c>
      <c r="AS93">
        <f>HPX!I93</f>
        <v>0</v>
      </c>
      <c r="AT93">
        <f>HPX!O93</f>
        <v>0</v>
      </c>
      <c r="AU93">
        <f>RTM_HPX!I93</f>
        <v>0</v>
      </c>
      <c r="AV93">
        <f>RTM_HPX!O93</f>
        <v>0</v>
      </c>
    </row>
    <row r="94" spans="1:48">
      <c r="A94" t="s">
        <v>136</v>
      </c>
      <c r="D94">
        <f>TWEPL!Q94</f>
        <v>6.2664379999999991</v>
      </c>
      <c r="E94">
        <f>GT_NG!Q94</f>
        <v>8.0478011472275348</v>
      </c>
      <c r="F94">
        <f>GT_Spot!Q94</f>
        <v>0</v>
      </c>
      <c r="G94">
        <f>PPCL_NG!Q94</f>
        <v>46.6</v>
      </c>
      <c r="H94">
        <f>PPCL_Spot!Q94</f>
        <v>0</v>
      </c>
      <c r="I94">
        <f>Bawana_NG!Q94</f>
        <v>57.597750087887192</v>
      </c>
      <c r="J94">
        <f>Bawana_RLNG!Q94</f>
        <v>0</v>
      </c>
      <c r="K94">
        <f>Bawana_Spot!Q94</f>
        <v>71.89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846.04467663377591</v>
      </c>
      <c r="P94" s="36">
        <v>34.249999999999993</v>
      </c>
      <c r="Q94" s="36">
        <v>22.130000000000003</v>
      </c>
      <c r="R94" s="38">
        <v>0</v>
      </c>
      <c r="S94" s="38">
        <v>0</v>
      </c>
      <c r="T94" s="37">
        <f>SUMPRODUCT(LTA!J94:AN94,LTA!J$101:AN$101,LTA!J$104:AN$104)</f>
        <v>40.67</v>
      </c>
      <c r="U94" s="37">
        <f>SUMPRODUCT(LTA!J94:AN94,LTA!J$102:AN$102,LTA!J$104:AN$104)</f>
        <v>119.8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678.57999999999993</v>
      </c>
      <c r="AB94" s="75">
        <f>-STOA!O94</f>
        <v>0</v>
      </c>
      <c r="AC94">
        <f t="shared" si="3"/>
        <v>18.946920911410821</v>
      </c>
      <c r="AD94">
        <f t="shared" si="4"/>
        <v>1591.9397449574799</v>
      </c>
      <c r="AE94">
        <f>'IDT-1'!C94</f>
        <v>-150</v>
      </c>
      <c r="AF94" s="24"/>
      <c r="AG94">
        <f t="shared" si="5"/>
        <v>1441.9397449574799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-320.99</v>
      </c>
      <c r="AM94" s="34">
        <f>RTM_PXI!I94</f>
        <v>0</v>
      </c>
      <c r="AN94" s="34">
        <f>RTM_PXI!O94</f>
        <v>0</v>
      </c>
      <c r="AO94" s="147">
        <f>GDAM_IEX!I94</f>
        <v>0</v>
      </c>
      <c r="AP94" s="147">
        <f>GDAM_IEX!O94</f>
        <v>0</v>
      </c>
      <c r="AQ94" s="147">
        <f>GDAM_PXI!I94</f>
        <v>0</v>
      </c>
      <c r="AR94" s="147">
        <f>GDAM_PXI!O94</f>
        <v>0</v>
      </c>
      <c r="AS94">
        <f>HPX!I94</f>
        <v>0</v>
      </c>
      <c r="AT94">
        <f>HPX!O94</f>
        <v>0</v>
      </c>
      <c r="AU94">
        <f>RTM_HPX!I94</f>
        <v>0</v>
      </c>
      <c r="AV94">
        <f>RTM_HPX!O94</f>
        <v>0</v>
      </c>
    </row>
    <row r="95" spans="1:48">
      <c r="A95" t="s">
        <v>137</v>
      </c>
      <c r="D95">
        <f>TWEPL!Q95</f>
        <v>6.2664379999999991</v>
      </c>
      <c r="E95">
        <f>GT_NG!Q95</f>
        <v>8.0478011472275348</v>
      </c>
      <c r="F95">
        <f>GT_Spot!Q95</f>
        <v>0</v>
      </c>
      <c r="G95">
        <f>PPCL_NG!Q95</f>
        <v>46.6</v>
      </c>
      <c r="H95">
        <f>PPCL_Spot!Q95</f>
        <v>0</v>
      </c>
      <c r="I95">
        <f>Bawana_NG!Q95</f>
        <v>57.597750087887192</v>
      </c>
      <c r="J95">
        <f>Bawana_RLNG!Q95</f>
        <v>0</v>
      </c>
      <c r="K95">
        <f>Bawana_Spot!Q95</f>
        <v>66.19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845.17021489667275</v>
      </c>
      <c r="P95" s="36">
        <v>34.249999999999993</v>
      </c>
      <c r="Q95" s="36">
        <v>22.130000000000003</v>
      </c>
      <c r="R95" s="38">
        <v>0</v>
      </c>
      <c r="S95" s="38">
        <v>0</v>
      </c>
      <c r="T95" s="37">
        <f>SUMPRODUCT(LTA!J95:AN95,LTA!J$101:AN$101,LTA!J$104:AN$104)</f>
        <v>40.67</v>
      </c>
      <c r="U95" s="37">
        <f>SUMPRODUCT(LTA!J95:AN95,LTA!J$102:AN$102,LTA!J$104:AN$104)</f>
        <v>119.3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678.57999999999993</v>
      </c>
      <c r="AB95" s="75">
        <f>-STOA!O95</f>
        <v>0</v>
      </c>
      <c r="AC95">
        <f t="shared" si="3"/>
        <v>19.082416772068854</v>
      </c>
      <c r="AD95">
        <f t="shared" si="4"/>
        <v>1561.7197873597186</v>
      </c>
      <c r="AE95">
        <f>'IDT-1'!C95</f>
        <v>-125</v>
      </c>
      <c r="AF95" s="24"/>
      <c r="AG95">
        <f t="shared" si="5"/>
        <v>1436.7197873597186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-344</v>
      </c>
      <c r="AM95" s="34">
        <f>RTM_PXI!I95</f>
        <v>0</v>
      </c>
      <c r="AN95" s="34">
        <f>RTM_PXI!O95</f>
        <v>0</v>
      </c>
      <c r="AO95" s="147">
        <f>GDAM_IEX!I95</f>
        <v>0</v>
      </c>
      <c r="AP95" s="147">
        <f>GDAM_IEX!O95</f>
        <v>0</v>
      </c>
      <c r="AQ95" s="147">
        <f>GDAM_PXI!I95</f>
        <v>0</v>
      </c>
      <c r="AR95" s="147">
        <f>GDAM_PXI!O95</f>
        <v>0</v>
      </c>
      <c r="AS95">
        <f>HPX!I95</f>
        <v>0</v>
      </c>
      <c r="AT95">
        <f>HPX!O95</f>
        <v>0</v>
      </c>
      <c r="AU95">
        <f>RTM_HPX!I95</f>
        <v>0</v>
      </c>
      <c r="AV95">
        <f>RTM_HPX!O95</f>
        <v>0</v>
      </c>
    </row>
    <row r="96" spans="1:48">
      <c r="A96" t="s">
        <v>138</v>
      </c>
      <c r="D96">
        <f>TWEPL!Q96</f>
        <v>6.2664379999999991</v>
      </c>
      <c r="E96">
        <f>GT_NG!Q96</f>
        <v>8.0478011472275348</v>
      </c>
      <c r="F96">
        <f>GT_Spot!Q96</f>
        <v>0</v>
      </c>
      <c r="G96">
        <f>PPCL_NG!Q96</f>
        <v>46.6</v>
      </c>
      <c r="H96">
        <f>PPCL_Spot!Q96</f>
        <v>0</v>
      </c>
      <c r="I96">
        <f>Bawana_NG!Q96</f>
        <v>57.597750087887192</v>
      </c>
      <c r="J96">
        <f>Bawana_RLNG!Q96</f>
        <v>0</v>
      </c>
      <c r="K96">
        <f>Bawana_Spot!Q96</f>
        <v>66.19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842.83471683556604</v>
      </c>
      <c r="P96" s="36">
        <v>34.249999999999993</v>
      </c>
      <c r="Q96" s="36">
        <v>22.130000000000003</v>
      </c>
      <c r="R96" s="38">
        <v>0</v>
      </c>
      <c r="S96" s="38">
        <v>0</v>
      </c>
      <c r="T96" s="37">
        <f>SUMPRODUCT(LTA!J96:AN96,LTA!J$101:AN$101,LTA!J$104:AN$104)</f>
        <v>41.67</v>
      </c>
      <c r="U96" s="37">
        <f>SUMPRODUCT(LTA!J96:AN96,LTA!J$102:AN$102,LTA!J$104:AN$104)</f>
        <v>118.8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678.57999999999993</v>
      </c>
      <c r="AB96" s="75">
        <f>-STOA!O96</f>
        <v>0</v>
      </c>
      <c r="AC96">
        <f t="shared" si="3"/>
        <v>19.092412061530226</v>
      </c>
      <c r="AD96">
        <f t="shared" si="4"/>
        <v>1556.8742940091506</v>
      </c>
      <c r="AE96">
        <f>'IDT-1'!C96</f>
        <v>-110</v>
      </c>
      <c r="AF96" s="24"/>
      <c r="AG96">
        <f t="shared" si="5"/>
        <v>1446.8742940091506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-347</v>
      </c>
      <c r="AM96" s="34">
        <f>RTM_PXI!I96</f>
        <v>0</v>
      </c>
      <c r="AN96" s="34">
        <f>RTM_PXI!O96</f>
        <v>0</v>
      </c>
      <c r="AO96" s="147">
        <f>GDAM_IEX!I96</f>
        <v>0</v>
      </c>
      <c r="AP96" s="147">
        <f>GDAM_IEX!O96</f>
        <v>0</v>
      </c>
      <c r="AQ96" s="147">
        <f>GDAM_PXI!I96</f>
        <v>0</v>
      </c>
      <c r="AR96" s="147">
        <f>GDAM_PXI!O96</f>
        <v>0</v>
      </c>
      <c r="AS96">
        <f>HPX!I96</f>
        <v>0</v>
      </c>
      <c r="AT96">
        <f>HPX!O96</f>
        <v>0</v>
      </c>
      <c r="AU96">
        <f>RTM_HPX!I96</f>
        <v>0</v>
      </c>
      <c r="AV96">
        <f>RTM_HPX!O96</f>
        <v>0</v>
      </c>
    </row>
    <row r="97" spans="1:48">
      <c r="A97" t="s">
        <v>139</v>
      </c>
      <c r="D97">
        <f>TWEPL!Q97</f>
        <v>6.2664379999999991</v>
      </c>
      <c r="E97">
        <f>GT_NG!Q97</f>
        <v>8.0478011472275348</v>
      </c>
      <c r="F97">
        <f>GT_Spot!Q97</f>
        <v>0</v>
      </c>
      <c r="G97">
        <f>PPCL_NG!Q97</f>
        <v>46.6</v>
      </c>
      <c r="H97">
        <f>PPCL_Spot!Q97</f>
        <v>0</v>
      </c>
      <c r="I97">
        <f>Bawana_NG!Q97</f>
        <v>57.597750087887192</v>
      </c>
      <c r="J97">
        <f>Bawana_RLNG!Q97</f>
        <v>0</v>
      </c>
      <c r="K97">
        <f>Bawana_Spot!Q97</f>
        <v>66.19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842.83471683556604</v>
      </c>
      <c r="P97" s="36">
        <v>34.249999999999993</v>
      </c>
      <c r="Q97" s="36">
        <v>22.130000000000003</v>
      </c>
      <c r="R97" s="38">
        <v>0</v>
      </c>
      <c r="S97" s="38">
        <v>0</v>
      </c>
      <c r="T97" s="37">
        <f>SUMPRODUCT(LTA!J97:AN97,LTA!J$101:AN$101,LTA!J$104:AN$104)</f>
        <v>42.67</v>
      </c>
      <c r="U97" s="37">
        <f>SUMPRODUCT(LTA!J97:AN97,LTA!J$102:AN$102,LTA!J$104:AN$104)</f>
        <v>118.98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678.57999999999993</v>
      </c>
      <c r="AB97" s="75">
        <f>-STOA!O97</f>
        <v>0</v>
      </c>
      <c r="AC97">
        <f t="shared" si="3"/>
        <v>18.983727853381779</v>
      </c>
      <c r="AD97">
        <f t="shared" si="4"/>
        <v>1572.162978217299</v>
      </c>
      <c r="AE97">
        <f>'IDT-1'!C97</f>
        <v>-100</v>
      </c>
      <c r="AF97" s="24"/>
      <c r="AG97">
        <f t="shared" si="5"/>
        <v>1472.162978217299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-333</v>
      </c>
      <c r="AM97" s="34">
        <f>RTM_PXI!I97</f>
        <v>0</v>
      </c>
      <c r="AN97" s="34">
        <f>RTM_PXI!O97</f>
        <v>0</v>
      </c>
      <c r="AO97" s="147">
        <f>GDAM_IEX!I97</f>
        <v>0</v>
      </c>
      <c r="AP97" s="147">
        <f>GDAM_IEX!O97</f>
        <v>0</v>
      </c>
      <c r="AQ97" s="147">
        <f>GDAM_PXI!I97</f>
        <v>0</v>
      </c>
      <c r="AR97" s="147">
        <f>GDAM_PXI!O97</f>
        <v>0</v>
      </c>
      <c r="AS97">
        <f>HPX!I97</f>
        <v>0</v>
      </c>
      <c r="AT97">
        <f>HPX!O97</f>
        <v>0</v>
      </c>
      <c r="AU97">
        <f>RTM_HPX!I97</f>
        <v>0</v>
      </c>
      <c r="AV97">
        <f>RTM_HPX!O97</f>
        <v>0</v>
      </c>
    </row>
    <row r="98" spans="1:48">
      <c r="A98" t="s">
        <v>140</v>
      </c>
      <c r="D98">
        <f>TWEPL!Q98</f>
        <v>6.2664379999999991</v>
      </c>
      <c r="E98">
        <f>GT_NG!Q98</f>
        <v>8.0478011472275348</v>
      </c>
      <c r="F98">
        <f>GT_Spot!Q98</f>
        <v>0</v>
      </c>
      <c r="G98">
        <f>PPCL_NG!Q98</f>
        <v>46.6</v>
      </c>
      <c r="H98">
        <f>PPCL_Spot!Q98</f>
        <v>0</v>
      </c>
      <c r="I98">
        <f>Bawana_NG!Q98</f>
        <v>57.597750087887192</v>
      </c>
      <c r="J98">
        <f>Bawana_RLNG!Q98</f>
        <v>0</v>
      </c>
      <c r="K98">
        <f>Bawana_Spot!Q98</f>
        <v>66.19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842.83471683556604</v>
      </c>
      <c r="P98" s="36">
        <v>34.249999999999993</v>
      </c>
      <c r="Q98" s="36">
        <v>22.130000000000003</v>
      </c>
      <c r="R98" s="38">
        <v>0</v>
      </c>
      <c r="S98" s="38">
        <v>0</v>
      </c>
      <c r="T98" s="37">
        <f>SUMPRODUCT(LTA!J98:AN98,LTA!J$101:AN$101,LTA!J$104:AN$104)</f>
        <v>43.33</v>
      </c>
      <c r="U98" s="37">
        <f>SUMPRODUCT(LTA!J98:AN98,LTA!J$102:AN$102,LTA!J$104:AN$104)</f>
        <v>119.8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678.57999999999993</v>
      </c>
      <c r="AB98" s="75">
        <f>-STOA!O98</f>
        <v>0</v>
      </c>
      <c r="AC98">
        <f t="shared" si="3"/>
        <v>18.97074638020711</v>
      </c>
      <c r="AD98">
        <f t="shared" si="4"/>
        <v>1576.6559596904735</v>
      </c>
      <c r="AE98">
        <f>'IDT-1'!C98</f>
        <v>-105</v>
      </c>
      <c r="AF98" s="24"/>
      <c r="AG98">
        <f t="shared" si="5"/>
        <v>1471.6559596904735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-330</v>
      </c>
      <c r="AM98" s="34">
        <f>RTM_PXI!I98</f>
        <v>0</v>
      </c>
      <c r="AN98" s="34">
        <f>RTM_PXI!O98</f>
        <v>0</v>
      </c>
      <c r="AO98" s="147">
        <f>GDAM_IEX!I98</f>
        <v>0</v>
      </c>
      <c r="AP98" s="147">
        <f>GDAM_IEX!O98</f>
        <v>0</v>
      </c>
      <c r="AQ98" s="147">
        <f>GDAM_PXI!I98</f>
        <v>0</v>
      </c>
      <c r="AR98" s="147">
        <f>GDAM_PXI!O98</f>
        <v>0</v>
      </c>
      <c r="AS98">
        <f>HPX!I98</f>
        <v>0</v>
      </c>
      <c r="AT98">
        <f>HPX!O98</f>
        <v>0</v>
      </c>
      <c r="AU98">
        <f>RTM_HPX!I98</f>
        <v>0</v>
      </c>
      <c r="AV98">
        <f>RTM_HPX!O98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0.15039451199999987</v>
      </c>
      <c r="E99">
        <f t="shared" si="6"/>
        <v>0.18805766410816266</v>
      </c>
      <c r="F99">
        <f t="shared" si="6"/>
        <v>0</v>
      </c>
      <c r="G99">
        <f t="shared" si="6"/>
        <v>1.1183999999999994</v>
      </c>
      <c r="H99">
        <f t="shared" si="6"/>
        <v>0</v>
      </c>
      <c r="I99">
        <f t="shared" si="6"/>
        <v>1.2437830368483969</v>
      </c>
      <c r="J99">
        <f t="shared" si="6"/>
        <v>0</v>
      </c>
      <c r="K99">
        <f t="shared" si="6"/>
        <v>2.4754259012564597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18.909585498672303</v>
      </c>
      <c r="P99" s="36">
        <f t="shared" si="6"/>
        <v>0.97418908020430917</v>
      </c>
      <c r="Q99" s="36">
        <f t="shared" si="6"/>
        <v>0.47024972967813816</v>
      </c>
      <c r="R99" s="38">
        <f t="shared" si="6"/>
        <v>0.28410999999999975</v>
      </c>
      <c r="S99" s="38">
        <f t="shared" si="6"/>
        <v>0</v>
      </c>
      <c r="T99" s="37">
        <f t="shared" si="6"/>
        <v>3.3898900000000003</v>
      </c>
      <c r="U99" s="37">
        <f t="shared" si="6"/>
        <v>2.3421224999999994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-4.4827975000000002</v>
      </c>
      <c r="AA99" s="75">
        <f t="shared" si="6"/>
        <v>11.547954999999996</v>
      </c>
      <c r="AB99" s="75">
        <f t="shared" si="6"/>
        <v>0</v>
      </c>
      <c r="AC99">
        <f t="shared" si="6"/>
        <v>0.43706553530235859</v>
      </c>
      <c r="AD99">
        <f t="shared" si="6"/>
        <v>33.81396238746543</v>
      </c>
      <c r="AE99">
        <f t="shared" si="6"/>
        <v>-1.2665</v>
      </c>
      <c r="AG99">
        <f t="shared" si="6"/>
        <v>32.547462387465416</v>
      </c>
      <c r="AI99">
        <f t="shared" si="6"/>
        <v>0</v>
      </c>
      <c r="AJ99">
        <f t="shared" si="6"/>
        <v>0</v>
      </c>
      <c r="AK99">
        <f t="shared" si="6"/>
        <v>9.6600000000000002E-3</v>
      </c>
      <c r="AL99">
        <f t="shared" si="6"/>
        <v>-4.3699974999999993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AU1:AU2"/>
    <mergeCell ref="P1:P2"/>
    <mergeCell ref="AR1:AR2"/>
    <mergeCell ref="AN1:AN2"/>
    <mergeCell ref="AL1:AL2"/>
    <mergeCell ref="AM1:AM2"/>
    <mergeCell ref="AO1:AO2"/>
    <mergeCell ref="AP1:AP2"/>
    <mergeCell ref="AQ1:AQ2"/>
    <mergeCell ref="AJ1:AJ2"/>
    <mergeCell ref="AK1:AK2"/>
    <mergeCell ref="AV1:AV2"/>
    <mergeCell ref="AS1:AS2"/>
    <mergeCell ref="AT1:AT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AI1:AI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C3" activePane="bottomRight" state="frozen"/>
      <selection activeCell="M3" sqref="M3:M98"/>
      <selection pane="topRight" activeCell="M3" sqref="M3:M98"/>
      <selection pane="bottomLeft" activeCell="M3" sqref="M3:M98"/>
      <selection pane="bottomRight" activeCell="AU99" sqref="AU3:AV99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8" ht="15" customHeight="1">
      <c r="A1" s="189">
        <f>Allocation_SG!A1</f>
        <v>45464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TWEPL!R3</f>
        <v>8.0821740000000002</v>
      </c>
      <c r="E3">
        <f>GT_NG!T3</f>
        <v>11.279753517544961</v>
      </c>
      <c r="F3">
        <f>GT_Spot!T3</f>
        <v>0</v>
      </c>
      <c r="G3">
        <f>PPCL_NG!T3</f>
        <v>55.91</v>
      </c>
      <c r="H3">
        <f>PPCL_Spot!T3</f>
        <v>0</v>
      </c>
      <c r="I3">
        <f>Bawana_NG!T3</f>
        <v>69.607280965587279</v>
      </c>
      <c r="J3">
        <f>Bawana_RLNG!T3</f>
        <v>0</v>
      </c>
      <c r="K3">
        <f>Bawana_Spot!T3</f>
        <v>191.41759929767355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742.13684044622437</v>
      </c>
      <c r="P3" s="36">
        <v>75.297129022418773</v>
      </c>
      <c r="Q3" s="36">
        <v>26.729999999999997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447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0.37</v>
      </c>
      <c r="Z3" s="34">
        <f>IEX!P3</f>
        <v>0</v>
      </c>
      <c r="AA3" s="75">
        <f>STOA!J3</f>
        <v>797.4</v>
      </c>
      <c r="AB3" s="75">
        <f>-STOA!P3</f>
        <v>0</v>
      </c>
      <c r="AC3">
        <f>SUMIF(B3:AB3,"&gt;0")*$AC$2-SUMIF(B3:AB3,"&lt;0")*($AC$2/(1-$AC$2))+SUMIF(AI3:AR3,"&gt;0")*$AC$2-SUMIF(AI3:AR3,"&lt;0")*($AC$2/(1-$AC$2))</f>
        <v>21.896746919375399</v>
      </c>
      <c r="AD3">
        <f>SUM(B3:AB3,AI3:AV3)-AC3</f>
        <v>2223.3340303300733</v>
      </c>
      <c r="AE3">
        <f>'IDT-1'!F3</f>
        <v>0</v>
      </c>
      <c r="AF3" s="24"/>
      <c r="AG3">
        <f>SUM(AD3:AF3)</f>
        <v>2223.3340303300733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-180</v>
      </c>
      <c r="AM3" s="34">
        <f>RTM_PXI!J3</f>
        <v>0</v>
      </c>
      <c r="AN3" s="34">
        <f>RTM_PXI!P3</f>
        <v>0</v>
      </c>
      <c r="AO3" s="147">
        <f>GDAM_IEX!J3</f>
        <v>0</v>
      </c>
      <c r="AP3" s="147">
        <f>GDAM_IEX!P3</f>
        <v>0</v>
      </c>
      <c r="AQ3" s="147">
        <f>GDAM_PXI!J3</f>
        <v>0</v>
      </c>
      <c r="AR3" s="147">
        <f>GDAM_PXI!P3</f>
        <v>0</v>
      </c>
      <c r="AS3">
        <f>HPX!J3</f>
        <v>0</v>
      </c>
      <c r="AT3">
        <f>HPX!P3</f>
        <v>0</v>
      </c>
      <c r="AU3">
        <f>RTM_HPX!J3</f>
        <v>0</v>
      </c>
      <c r="AV3">
        <f>RTM_HPX!P3</f>
        <v>0</v>
      </c>
    </row>
    <row r="4" spans="1:48">
      <c r="A4" t="s">
        <v>46</v>
      </c>
      <c r="D4">
        <f>TWEPL!R4</f>
        <v>8.0821740000000002</v>
      </c>
      <c r="E4">
        <f>GT_NG!T4</f>
        <v>11.279753517544961</v>
      </c>
      <c r="F4">
        <f>GT_Spot!T4</f>
        <v>0</v>
      </c>
      <c r="G4">
        <f>PPCL_NG!T4</f>
        <v>55.91</v>
      </c>
      <c r="H4">
        <f>PPCL_Spot!T4</f>
        <v>0</v>
      </c>
      <c r="I4">
        <f>Bawana_NG!T4</f>
        <v>69.607280965587279</v>
      </c>
      <c r="J4">
        <f>Bawana_RLNG!T4</f>
        <v>0</v>
      </c>
      <c r="K4">
        <f>Bawana_Spot!T4</f>
        <v>191.41750544080276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738.12535795002907</v>
      </c>
      <c r="P4" s="36">
        <v>75.297129022418773</v>
      </c>
      <c r="Q4" s="36">
        <v>26.729999999999997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447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0.36</v>
      </c>
      <c r="Z4" s="34">
        <f>IEX!P4</f>
        <v>0</v>
      </c>
      <c r="AA4" s="75">
        <f>STOA!J4</f>
        <v>759.96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21.379046523511867</v>
      </c>
      <c r="AD4">
        <f t="shared" ref="AD4:AD67" si="1">SUM(B4:AB4,AI4:AV4)-AC4</f>
        <v>2202.3901543728712</v>
      </c>
      <c r="AE4">
        <f>'IDT-1'!F4</f>
        <v>0</v>
      </c>
      <c r="AF4" s="24"/>
      <c r="AG4">
        <f t="shared" ref="AG4:AG67" si="2">SUM(AD4:AF4)</f>
        <v>2202.3901543728712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-160</v>
      </c>
      <c r="AM4" s="34">
        <f>RTM_PXI!J4</f>
        <v>0</v>
      </c>
      <c r="AN4" s="34">
        <f>RTM_PXI!P4</f>
        <v>0</v>
      </c>
      <c r="AO4" s="147">
        <f>GDAM_IEX!J4</f>
        <v>0</v>
      </c>
      <c r="AP4" s="147">
        <f>GDAM_IEX!P4</f>
        <v>0</v>
      </c>
      <c r="AQ4" s="147">
        <f>GDAM_PXI!J4</f>
        <v>0</v>
      </c>
      <c r="AR4" s="147">
        <f>GDAM_PXI!P4</f>
        <v>0</v>
      </c>
      <c r="AS4">
        <f>HPX!J4</f>
        <v>0</v>
      </c>
      <c r="AT4">
        <f>HPX!P4</f>
        <v>0</v>
      </c>
      <c r="AU4">
        <f>RTM_HPX!J4</f>
        <v>0</v>
      </c>
      <c r="AV4">
        <f>RTM_HPX!P4</f>
        <v>0</v>
      </c>
    </row>
    <row r="5" spans="1:48">
      <c r="A5" t="s">
        <v>47</v>
      </c>
      <c r="D5">
        <f>TWEPL!R5</f>
        <v>8.0821740000000002</v>
      </c>
      <c r="E5">
        <f>GT_NG!T5</f>
        <v>11.279753517544961</v>
      </c>
      <c r="F5">
        <f>GT_Spot!T5</f>
        <v>0</v>
      </c>
      <c r="G5">
        <f>PPCL_NG!T5</f>
        <v>55.91</v>
      </c>
      <c r="H5">
        <f>PPCL_Spot!T5</f>
        <v>0</v>
      </c>
      <c r="I5">
        <f>Bawana_NG!T5</f>
        <v>69.607280965587279</v>
      </c>
      <c r="J5">
        <f>Bawana_RLNG!T5</f>
        <v>0</v>
      </c>
      <c r="K5">
        <f>Bawana_Spot!T5</f>
        <v>191.41725869278798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738.12535795002907</v>
      </c>
      <c r="P5" s="36">
        <v>75.297129022418773</v>
      </c>
      <c r="Q5" s="36">
        <v>26.729999999999997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447.33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0.4</v>
      </c>
      <c r="Z5" s="34">
        <f>IEX!P5</f>
        <v>0</v>
      </c>
      <c r="AA5" s="75">
        <f>STOA!J5</f>
        <v>701</v>
      </c>
      <c r="AB5" s="75">
        <f>-STOA!P5</f>
        <v>0</v>
      </c>
      <c r="AC5">
        <f t="shared" si="0"/>
        <v>20.802176873579654</v>
      </c>
      <c r="AD5">
        <f t="shared" si="1"/>
        <v>2154.3767772747883</v>
      </c>
      <c r="AE5">
        <f>'IDT-1'!F5</f>
        <v>0</v>
      </c>
      <c r="AF5" s="24"/>
      <c r="AG5">
        <f t="shared" si="2"/>
        <v>2154.3767772747883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-150</v>
      </c>
      <c r="AM5" s="34">
        <f>RTM_PXI!J5</f>
        <v>0</v>
      </c>
      <c r="AN5" s="34">
        <f>RTM_PXI!P5</f>
        <v>0</v>
      </c>
      <c r="AO5" s="147">
        <f>GDAM_IEX!J5</f>
        <v>0</v>
      </c>
      <c r="AP5" s="147">
        <f>GDAM_IEX!P5</f>
        <v>0</v>
      </c>
      <c r="AQ5" s="147">
        <f>GDAM_PXI!J5</f>
        <v>0</v>
      </c>
      <c r="AR5" s="147">
        <f>GDAM_PXI!P5</f>
        <v>0</v>
      </c>
      <c r="AS5">
        <f>HPX!J5</f>
        <v>0</v>
      </c>
      <c r="AT5">
        <f>HPX!P5</f>
        <v>0</v>
      </c>
      <c r="AU5">
        <f>RTM_HPX!J5</f>
        <v>0</v>
      </c>
      <c r="AV5">
        <f>RTM_HPX!P5</f>
        <v>0</v>
      </c>
    </row>
    <row r="6" spans="1:48">
      <c r="A6" t="s">
        <v>48</v>
      </c>
      <c r="D6">
        <f>TWEPL!R6</f>
        <v>8.0821740000000002</v>
      </c>
      <c r="E6">
        <f>GT_NG!T6</f>
        <v>11.87</v>
      </c>
      <c r="F6">
        <f>GT_Spot!T6</f>
        <v>0</v>
      </c>
      <c r="G6">
        <f>PPCL_NG!T6</f>
        <v>55.91</v>
      </c>
      <c r="H6">
        <f>PPCL_Spot!T6</f>
        <v>0</v>
      </c>
      <c r="I6">
        <f>Bawana_NG!T6</f>
        <v>69.607280965587279</v>
      </c>
      <c r="J6">
        <f>Bawana_RLNG!T6</f>
        <v>0</v>
      </c>
      <c r="K6">
        <f>Bawana_Spot!T6</f>
        <v>191.41713991154674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738.12535795002907</v>
      </c>
      <c r="P6" s="36">
        <v>75.297129022418773</v>
      </c>
      <c r="Q6" s="36">
        <v>26.729999999999997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447.5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0.43</v>
      </c>
      <c r="Z6" s="34">
        <f>IEX!P6</f>
        <v>0</v>
      </c>
      <c r="AA6" s="75">
        <f>STOA!J6</f>
        <v>702.07</v>
      </c>
      <c r="AB6" s="75">
        <f>-STOA!P6</f>
        <v>0</v>
      </c>
      <c r="AC6">
        <f t="shared" si="0"/>
        <v>21.029580889392076</v>
      </c>
      <c r="AD6">
        <f t="shared" si="1"/>
        <v>2131.0095009601901</v>
      </c>
      <c r="AE6">
        <f>'IDT-1'!F6</f>
        <v>0</v>
      </c>
      <c r="AF6" s="24"/>
      <c r="AG6">
        <f t="shared" si="2"/>
        <v>2131.0095009601901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-175</v>
      </c>
      <c r="AM6" s="34">
        <f>RTM_PXI!J6</f>
        <v>0</v>
      </c>
      <c r="AN6" s="34">
        <f>RTM_PXI!P6</f>
        <v>0</v>
      </c>
      <c r="AO6" s="147">
        <f>GDAM_IEX!J6</f>
        <v>0</v>
      </c>
      <c r="AP6" s="147">
        <f>GDAM_IEX!P6</f>
        <v>0</v>
      </c>
      <c r="AQ6" s="147">
        <f>GDAM_PXI!J6</f>
        <v>0</v>
      </c>
      <c r="AR6" s="147">
        <f>GDAM_PXI!P6</f>
        <v>0</v>
      </c>
      <c r="AS6">
        <f>HPX!J6</f>
        <v>0</v>
      </c>
      <c r="AT6">
        <f>HPX!P6</f>
        <v>0</v>
      </c>
      <c r="AU6">
        <f>RTM_HPX!J6</f>
        <v>0</v>
      </c>
      <c r="AV6">
        <f>RTM_HPX!P6</f>
        <v>0</v>
      </c>
    </row>
    <row r="7" spans="1:48">
      <c r="A7" t="s">
        <v>49</v>
      </c>
      <c r="D7">
        <f>TWEPL!R7</f>
        <v>8.0821740000000002</v>
      </c>
      <c r="E7">
        <f>GT_NG!T7</f>
        <v>11.87</v>
      </c>
      <c r="F7">
        <f>GT_Spot!T7</f>
        <v>0</v>
      </c>
      <c r="G7">
        <f>PPCL_NG!T7</f>
        <v>55.91</v>
      </c>
      <c r="H7">
        <f>PPCL_Spot!T7</f>
        <v>0</v>
      </c>
      <c r="I7">
        <f>Bawana_NG!T7</f>
        <v>69.607280965587279</v>
      </c>
      <c r="J7">
        <f>Bawana_RLNG!T7</f>
        <v>0</v>
      </c>
      <c r="K7">
        <f>Bawana_Spot!T7</f>
        <v>191.41715719907921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733.05838608780152</v>
      </c>
      <c r="P7" s="36">
        <v>75.297129022418773</v>
      </c>
      <c r="Q7" s="36">
        <v>26.729999999999997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447.41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0.25</v>
      </c>
      <c r="Z7" s="34">
        <f>IEX!P7</f>
        <v>0</v>
      </c>
      <c r="AA7" s="75">
        <f>STOA!J7</f>
        <v>698.83</v>
      </c>
      <c r="AB7" s="75">
        <f>-STOA!P7</f>
        <v>0</v>
      </c>
      <c r="AC7">
        <f t="shared" si="0"/>
        <v>21.169313414086862</v>
      </c>
      <c r="AD7">
        <f t="shared" si="1"/>
        <v>2097.2928138607999</v>
      </c>
      <c r="AE7">
        <f>'IDT-1'!F7</f>
        <v>0</v>
      </c>
      <c r="AF7" s="24"/>
      <c r="AG7">
        <f t="shared" si="2"/>
        <v>2097.2928138607999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-200</v>
      </c>
      <c r="AM7" s="34">
        <f>RTM_PXI!J7</f>
        <v>0</v>
      </c>
      <c r="AN7" s="34">
        <f>RTM_PXI!P7</f>
        <v>0</v>
      </c>
      <c r="AO7" s="147">
        <f>GDAM_IEX!J7</f>
        <v>0</v>
      </c>
      <c r="AP7" s="147">
        <f>GDAM_IEX!P7</f>
        <v>0</v>
      </c>
      <c r="AQ7" s="147">
        <f>GDAM_PXI!J7</f>
        <v>0</v>
      </c>
      <c r="AR7" s="147">
        <f>GDAM_PXI!P7</f>
        <v>0</v>
      </c>
      <c r="AS7">
        <f>HPX!J7</f>
        <v>0</v>
      </c>
      <c r="AT7">
        <f>HPX!P7</f>
        <v>0</v>
      </c>
      <c r="AU7">
        <f>RTM_HPX!J7</f>
        <v>0</v>
      </c>
      <c r="AV7">
        <f>RTM_HPX!P7</f>
        <v>0</v>
      </c>
    </row>
    <row r="8" spans="1:48">
      <c r="A8" t="s">
        <v>50</v>
      </c>
      <c r="D8">
        <f>TWEPL!R8</f>
        <v>8.0821740000000002</v>
      </c>
      <c r="E8">
        <f>GT_NG!T8</f>
        <v>11.87</v>
      </c>
      <c r="F8">
        <f>GT_Spot!T8</f>
        <v>0</v>
      </c>
      <c r="G8">
        <f>PPCL_NG!T8</f>
        <v>55.91</v>
      </c>
      <c r="H8">
        <f>PPCL_Spot!T8</f>
        <v>0</v>
      </c>
      <c r="I8">
        <f>Bawana_NG!T8</f>
        <v>69.607280965587279</v>
      </c>
      <c r="J8">
        <f>Bawana_RLNG!T8</f>
        <v>0</v>
      </c>
      <c r="K8">
        <f>Bawana_Spot!T8</f>
        <v>191.41715719907921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734.76676897272284</v>
      </c>
      <c r="P8" s="36">
        <v>75.297129022418773</v>
      </c>
      <c r="Q8" s="36">
        <v>26.729999999999997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447.74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0.26</v>
      </c>
      <c r="Z8" s="34">
        <f>IEX!P8</f>
        <v>0</v>
      </c>
      <c r="AA8" s="75">
        <f>STOA!J8</f>
        <v>700.62</v>
      </c>
      <c r="AB8" s="75">
        <f>-STOA!P8</f>
        <v>0</v>
      </c>
      <c r="AC8">
        <f t="shared" si="0"/>
        <v>21.413334773442429</v>
      </c>
      <c r="AD8">
        <f t="shared" si="1"/>
        <v>2075.8871753863659</v>
      </c>
      <c r="AE8">
        <f>'IDT-1'!F8</f>
        <v>0</v>
      </c>
      <c r="AF8" s="24"/>
      <c r="AG8">
        <f t="shared" si="2"/>
        <v>2075.8871753863659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-225</v>
      </c>
      <c r="AM8" s="34">
        <f>RTM_PXI!J8</f>
        <v>0</v>
      </c>
      <c r="AN8" s="34">
        <f>RTM_PXI!P8</f>
        <v>0</v>
      </c>
      <c r="AO8" s="147">
        <f>GDAM_IEX!J8</f>
        <v>0</v>
      </c>
      <c r="AP8" s="147">
        <f>GDAM_IEX!P8</f>
        <v>0</v>
      </c>
      <c r="AQ8" s="147">
        <f>GDAM_PXI!J8</f>
        <v>0</v>
      </c>
      <c r="AR8" s="147">
        <f>GDAM_PXI!P8</f>
        <v>0</v>
      </c>
      <c r="AS8">
        <f>HPX!J8</f>
        <v>0</v>
      </c>
      <c r="AT8">
        <f>HPX!P8</f>
        <v>0</v>
      </c>
      <c r="AU8">
        <f>RTM_HPX!J8</f>
        <v>0</v>
      </c>
      <c r="AV8">
        <f>RTM_HPX!P8</f>
        <v>0</v>
      </c>
    </row>
    <row r="9" spans="1:48">
      <c r="A9" t="s">
        <v>51</v>
      </c>
      <c r="D9">
        <f>TWEPL!R9</f>
        <v>8.0821740000000002</v>
      </c>
      <c r="E9">
        <f>GT_NG!T9</f>
        <v>11.87</v>
      </c>
      <c r="F9">
        <f>GT_Spot!T9</f>
        <v>0</v>
      </c>
      <c r="G9">
        <f>PPCL_NG!T9</f>
        <v>55.91</v>
      </c>
      <c r="H9">
        <f>PPCL_Spot!T9</f>
        <v>0</v>
      </c>
      <c r="I9">
        <f>Bawana_NG!T9</f>
        <v>69.607280965587279</v>
      </c>
      <c r="J9">
        <f>Bawana_RLNG!T9</f>
        <v>0</v>
      </c>
      <c r="K9">
        <f>Bawana_Spot!T9</f>
        <v>191.41715719907921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732.87153622936</v>
      </c>
      <c r="P9" s="36">
        <v>75.297129022418773</v>
      </c>
      <c r="Q9" s="36">
        <v>26.729999999999997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447.32000000000005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0.71</v>
      </c>
      <c r="Z9" s="34">
        <f>IEX!P9</f>
        <v>0</v>
      </c>
      <c r="AA9" s="75">
        <f>STOA!J9</f>
        <v>700.86</v>
      </c>
      <c r="AB9" s="75">
        <f>-STOA!P9</f>
        <v>0</v>
      </c>
      <c r="AC9">
        <f t="shared" si="0"/>
        <v>21.696173338769299</v>
      </c>
      <c r="AD9">
        <f t="shared" si="1"/>
        <v>2038.9791040776763</v>
      </c>
      <c r="AE9">
        <f>'IDT-1'!F9</f>
        <v>0</v>
      </c>
      <c r="AF9" s="24"/>
      <c r="AG9">
        <f t="shared" si="2"/>
        <v>2038.9791040776763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-260</v>
      </c>
      <c r="AM9" s="34">
        <f>RTM_PXI!J9</f>
        <v>0</v>
      </c>
      <c r="AN9" s="34">
        <f>RTM_PXI!P9</f>
        <v>0</v>
      </c>
      <c r="AO9" s="147">
        <f>GDAM_IEX!J9</f>
        <v>0</v>
      </c>
      <c r="AP9" s="147">
        <f>GDAM_IEX!P9</f>
        <v>0</v>
      </c>
      <c r="AQ9" s="147">
        <f>GDAM_PXI!J9</f>
        <v>0</v>
      </c>
      <c r="AR9" s="147">
        <f>GDAM_PXI!P9</f>
        <v>0</v>
      </c>
      <c r="AS9">
        <f>HPX!J9</f>
        <v>0</v>
      </c>
      <c r="AT9">
        <f>HPX!P9</f>
        <v>0</v>
      </c>
      <c r="AU9">
        <f>RTM_HPX!J9</f>
        <v>0</v>
      </c>
      <c r="AV9">
        <f>RTM_HPX!P9</f>
        <v>0</v>
      </c>
    </row>
    <row r="10" spans="1:48">
      <c r="A10" t="s">
        <v>52</v>
      </c>
      <c r="D10">
        <f>TWEPL!R10</f>
        <v>8.0821740000000002</v>
      </c>
      <c r="E10">
        <f>GT_NG!T10</f>
        <v>11.87</v>
      </c>
      <c r="F10">
        <f>GT_Spot!T10</f>
        <v>0</v>
      </c>
      <c r="G10">
        <f>PPCL_NG!T10</f>
        <v>55.91</v>
      </c>
      <c r="H10">
        <f>PPCL_Spot!T10</f>
        <v>0</v>
      </c>
      <c r="I10">
        <f>Bawana_NG!T10</f>
        <v>69.607280965587279</v>
      </c>
      <c r="J10">
        <f>Bawana_RLNG!T10</f>
        <v>0</v>
      </c>
      <c r="K10">
        <f>Bawana_Spot!T10</f>
        <v>191.41715719907921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732.87141684429605</v>
      </c>
      <c r="P10" s="36">
        <v>75.297129022418773</v>
      </c>
      <c r="Q10" s="36">
        <v>26.729999999999997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447.48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1.53</v>
      </c>
      <c r="Z10" s="34">
        <f>IEX!P10</f>
        <v>0</v>
      </c>
      <c r="AA10" s="75">
        <f>STOA!J10</f>
        <v>700.16</v>
      </c>
      <c r="AB10" s="75">
        <f>-STOA!P10</f>
        <v>0</v>
      </c>
      <c r="AC10">
        <f t="shared" si="0"/>
        <v>21.867947490432542</v>
      </c>
      <c r="AD10">
        <f t="shared" si="1"/>
        <v>2019.0872105409489</v>
      </c>
      <c r="AE10">
        <f>'IDT-1'!F10</f>
        <v>0</v>
      </c>
      <c r="AF10" s="24"/>
      <c r="AG10">
        <f t="shared" si="2"/>
        <v>2019.0872105409489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-280</v>
      </c>
      <c r="AM10" s="34">
        <f>RTM_PXI!J10</f>
        <v>0</v>
      </c>
      <c r="AN10" s="34">
        <f>RTM_PXI!P10</f>
        <v>0</v>
      </c>
      <c r="AO10" s="147">
        <f>GDAM_IEX!J10</f>
        <v>0</v>
      </c>
      <c r="AP10" s="147">
        <f>GDAM_IEX!P10</f>
        <v>0</v>
      </c>
      <c r="AQ10" s="147">
        <f>GDAM_PXI!J10</f>
        <v>0</v>
      </c>
      <c r="AR10" s="147">
        <f>GDAM_PXI!P10</f>
        <v>0</v>
      </c>
      <c r="AS10">
        <f>HPX!J10</f>
        <v>0</v>
      </c>
      <c r="AT10">
        <f>HPX!P10</f>
        <v>0</v>
      </c>
      <c r="AU10">
        <f>RTM_HPX!J10</f>
        <v>0</v>
      </c>
      <c r="AV10">
        <f>RTM_HPX!P10</f>
        <v>0</v>
      </c>
    </row>
    <row r="11" spans="1:48">
      <c r="A11" t="s">
        <v>53</v>
      </c>
      <c r="D11">
        <f>TWEPL!R11</f>
        <v>8.0821740000000002</v>
      </c>
      <c r="E11">
        <f>GT_NG!T11</f>
        <v>11.87</v>
      </c>
      <c r="F11">
        <f>GT_Spot!T11</f>
        <v>0</v>
      </c>
      <c r="G11">
        <f>PPCL_NG!T11</f>
        <v>55.91</v>
      </c>
      <c r="H11">
        <f>PPCL_Spot!T11</f>
        <v>0</v>
      </c>
      <c r="I11">
        <f>Bawana_NG!T11</f>
        <v>69.607280965587279</v>
      </c>
      <c r="J11">
        <f>Bawana_RLNG!T11</f>
        <v>0</v>
      </c>
      <c r="K11">
        <f>Bawana_Spot!T11</f>
        <v>134.99999999999997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732.87155225891047</v>
      </c>
      <c r="P11" s="36">
        <v>75.297129022418773</v>
      </c>
      <c r="Q11" s="36">
        <v>26.729999999999997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447.3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710.43999999999994</v>
      </c>
      <c r="AB11" s="75">
        <f>-STOA!P11</f>
        <v>0</v>
      </c>
      <c r="AC11">
        <f t="shared" si="0"/>
        <v>21.254253564320805</v>
      </c>
      <c r="AD11">
        <f t="shared" si="1"/>
        <v>1996.8538826825954</v>
      </c>
      <c r="AE11">
        <f>'IDT-1'!F11</f>
        <v>0</v>
      </c>
      <c r="AF11" s="24"/>
      <c r="AG11">
        <f t="shared" si="2"/>
        <v>1996.8538826825954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-255</v>
      </c>
      <c r="AM11" s="34">
        <f>RTM_PXI!J11</f>
        <v>0</v>
      </c>
      <c r="AN11" s="34">
        <f>RTM_PXI!P11</f>
        <v>0</v>
      </c>
      <c r="AO11" s="147">
        <f>GDAM_IEX!J11</f>
        <v>0</v>
      </c>
      <c r="AP11" s="147">
        <f>GDAM_IEX!P11</f>
        <v>0</v>
      </c>
      <c r="AQ11" s="147">
        <f>GDAM_PXI!J11</f>
        <v>0</v>
      </c>
      <c r="AR11" s="147">
        <f>GDAM_PXI!P11</f>
        <v>0</v>
      </c>
      <c r="AS11">
        <f>HPX!J11</f>
        <v>0</v>
      </c>
      <c r="AT11">
        <f>HPX!P11</f>
        <v>0</v>
      </c>
      <c r="AU11">
        <f>RTM_HPX!J11</f>
        <v>0</v>
      </c>
      <c r="AV11">
        <f>RTM_HPX!P11</f>
        <v>0</v>
      </c>
    </row>
    <row r="12" spans="1:48">
      <c r="A12" t="s">
        <v>54</v>
      </c>
      <c r="D12">
        <f>TWEPL!R12</f>
        <v>8.0821740000000002</v>
      </c>
      <c r="E12">
        <f>GT_NG!T12</f>
        <v>11.87</v>
      </c>
      <c r="F12">
        <f>GT_Spot!T12</f>
        <v>0</v>
      </c>
      <c r="G12">
        <f>PPCL_NG!T12</f>
        <v>55.91</v>
      </c>
      <c r="H12">
        <f>PPCL_Spot!T12</f>
        <v>0</v>
      </c>
      <c r="I12">
        <f>Bawana_NG!T12</f>
        <v>69.607280965587279</v>
      </c>
      <c r="J12">
        <f>Bawana_RLNG!T12</f>
        <v>0</v>
      </c>
      <c r="K12">
        <f>Bawana_Spot!T12</f>
        <v>134.99999999999997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732.87161601232742</v>
      </c>
      <c r="P12" s="36">
        <v>75.297129022418773</v>
      </c>
      <c r="Q12" s="36">
        <v>26.729999999999997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447.3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713.05</v>
      </c>
      <c r="AB12" s="75">
        <f>-STOA!P12</f>
        <v>0</v>
      </c>
      <c r="AC12">
        <f t="shared" si="0"/>
        <v>21.487957042971736</v>
      </c>
      <c r="AD12">
        <f t="shared" si="1"/>
        <v>1974.2302429573615</v>
      </c>
      <c r="AE12">
        <f>'IDT-1'!F12</f>
        <v>0</v>
      </c>
      <c r="AF12" s="24"/>
      <c r="AG12">
        <f t="shared" si="2"/>
        <v>1974.2302429573615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-280</v>
      </c>
      <c r="AM12" s="34">
        <f>RTM_PXI!J12</f>
        <v>0</v>
      </c>
      <c r="AN12" s="34">
        <f>RTM_PXI!P12</f>
        <v>0</v>
      </c>
      <c r="AO12" s="147">
        <f>GDAM_IEX!J12</f>
        <v>0</v>
      </c>
      <c r="AP12" s="147">
        <f>GDAM_IEX!P12</f>
        <v>0</v>
      </c>
      <c r="AQ12" s="147">
        <f>GDAM_PXI!J12</f>
        <v>0</v>
      </c>
      <c r="AR12" s="147">
        <f>GDAM_PXI!P12</f>
        <v>0</v>
      </c>
      <c r="AS12">
        <f>HPX!J12</f>
        <v>0</v>
      </c>
      <c r="AT12">
        <f>HPX!P12</f>
        <v>0</v>
      </c>
      <c r="AU12">
        <f>RTM_HPX!J12</f>
        <v>0</v>
      </c>
      <c r="AV12">
        <f>RTM_HPX!P12</f>
        <v>0</v>
      </c>
    </row>
    <row r="13" spans="1:48">
      <c r="A13" t="s">
        <v>55</v>
      </c>
      <c r="D13">
        <f>TWEPL!R13</f>
        <v>8.0821740000000002</v>
      </c>
      <c r="E13">
        <f>GT_NG!T13</f>
        <v>11.87</v>
      </c>
      <c r="F13">
        <f>GT_Spot!T13</f>
        <v>0</v>
      </c>
      <c r="G13">
        <f>PPCL_NG!T13</f>
        <v>55.91</v>
      </c>
      <c r="H13">
        <f>PPCL_Spot!T13</f>
        <v>0</v>
      </c>
      <c r="I13">
        <f>Bawana_NG!T13</f>
        <v>69.607280965587279</v>
      </c>
      <c r="J13">
        <f>Bawana_RLNG!T13</f>
        <v>0</v>
      </c>
      <c r="K13">
        <f>Bawana_Spot!T13</f>
        <v>134.99999999999997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731.3085605917322</v>
      </c>
      <c r="P13" s="36">
        <v>75.297129022418773</v>
      </c>
      <c r="Q13" s="36">
        <v>26.729999999999997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437.90000000000003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714.56</v>
      </c>
      <c r="AB13" s="75">
        <f>-STOA!P13</f>
        <v>0</v>
      </c>
      <c r="AC13">
        <f t="shared" si="0"/>
        <v>21.620330320560964</v>
      </c>
      <c r="AD13">
        <f t="shared" si="1"/>
        <v>1939.6448142591773</v>
      </c>
      <c r="AE13">
        <f>'IDT-1'!F13</f>
        <v>0</v>
      </c>
      <c r="AF13" s="24"/>
      <c r="AG13">
        <f t="shared" si="2"/>
        <v>1939.6448142591773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-305</v>
      </c>
      <c r="AM13" s="34">
        <f>RTM_PXI!J13</f>
        <v>0</v>
      </c>
      <c r="AN13" s="34">
        <f>RTM_PXI!P13</f>
        <v>0</v>
      </c>
      <c r="AO13" s="147">
        <f>GDAM_IEX!J13</f>
        <v>0</v>
      </c>
      <c r="AP13" s="147">
        <f>GDAM_IEX!P13</f>
        <v>0</v>
      </c>
      <c r="AQ13" s="147">
        <f>GDAM_PXI!J13</f>
        <v>0</v>
      </c>
      <c r="AR13" s="147">
        <f>GDAM_PXI!P13</f>
        <v>0</v>
      </c>
      <c r="AS13">
        <f>HPX!J13</f>
        <v>0</v>
      </c>
      <c r="AT13">
        <f>HPX!P13</f>
        <v>0</v>
      </c>
      <c r="AU13">
        <f>RTM_HPX!J13</f>
        <v>0</v>
      </c>
      <c r="AV13">
        <f>RTM_HPX!P13</f>
        <v>0</v>
      </c>
    </row>
    <row r="14" spans="1:48">
      <c r="A14" t="s">
        <v>56</v>
      </c>
      <c r="D14">
        <f>TWEPL!R14</f>
        <v>8.0821740000000002</v>
      </c>
      <c r="E14">
        <f>GT_NG!T14</f>
        <v>11.87</v>
      </c>
      <c r="F14">
        <f>GT_Spot!T14</f>
        <v>0</v>
      </c>
      <c r="G14">
        <f>PPCL_NG!T14</f>
        <v>55.91</v>
      </c>
      <c r="H14">
        <f>PPCL_Spot!T14</f>
        <v>0</v>
      </c>
      <c r="I14">
        <f>Bawana_NG!T14</f>
        <v>69.607280965587279</v>
      </c>
      <c r="J14">
        <f>Bawana_RLNG!T14</f>
        <v>0</v>
      </c>
      <c r="K14">
        <f>Bawana_Spot!T14</f>
        <v>134.99999999999997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729.68870815065509</v>
      </c>
      <c r="P14" s="36">
        <v>75.297129022418773</v>
      </c>
      <c r="Q14" s="36">
        <v>26.729999999999997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437.90000000000003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714.53</v>
      </c>
      <c r="AB14" s="75">
        <f>-STOA!P14</f>
        <v>0</v>
      </c>
      <c r="AC14">
        <f t="shared" si="0"/>
        <v>21.818250503178142</v>
      </c>
      <c r="AD14">
        <f t="shared" si="1"/>
        <v>1912.7970416354829</v>
      </c>
      <c r="AE14">
        <f>'IDT-1'!F14</f>
        <v>0</v>
      </c>
      <c r="AF14" s="24"/>
      <c r="AG14">
        <f t="shared" si="2"/>
        <v>1912.7970416354829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-330</v>
      </c>
      <c r="AM14" s="34">
        <f>RTM_PXI!J14</f>
        <v>0</v>
      </c>
      <c r="AN14" s="34">
        <f>RTM_PXI!P14</f>
        <v>0</v>
      </c>
      <c r="AO14" s="147">
        <f>GDAM_IEX!J14</f>
        <v>0</v>
      </c>
      <c r="AP14" s="147">
        <f>GDAM_IEX!P14</f>
        <v>0</v>
      </c>
      <c r="AQ14" s="147">
        <f>GDAM_PXI!J14</f>
        <v>0</v>
      </c>
      <c r="AR14" s="147">
        <f>GDAM_PXI!P14</f>
        <v>0</v>
      </c>
      <c r="AS14">
        <f>HPX!J14</f>
        <v>0</v>
      </c>
      <c r="AT14">
        <f>HPX!P14</f>
        <v>0</v>
      </c>
      <c r="AU14">
        <f>RTM_HPX!J14</f>
        <v>0</v>
      </c>
      <c r="AV14">
        <f>RTM_HPX!P14</f>
        <v>0</v>
      </c>
    </row>
    <row r="15" spans="1:48">
      <c r="A15" t="s">
        <v>57</v>
      </c>
      <c r="D15">
        <f>TWEPL!R15</f>
        <v>8.0821740000000002</v>
      </c>
      <c r="E15">
        <f>GT_NG!T15</f>
        <v>11.87</v>
      </c>
      <c r="F15">
        <f>GT_Spot!T15</f>
        <v>0</v>
      </c>
      <c r="G15">
        <f>PPCL_NG!T15</f>
        <v>55.91</v>
      </c>
      <c r="H15">
        <f>PPCL_Spot!T15</f>
        <v>0</v>
      </c>
      <c r="I15">
        <f>Bawana_NG!T15</f>
        <v>69.609999999999985</v>
      </c>
      <c r="J15">
        <f>Bawana_RLNG!T15</f>
        <v>0</v>
      </c>
      <c r="K15">
        <f>Bawana_Spot!T15</f>
        <v>135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729.59956971277222</v>
      </c>
      <c r="P15" s="36">
        <v>75.297129022418773</v>
      </c>
      <c r="Q15" s="36">
        <v>26.729999999999997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437.72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713.24</v>
      </c>
      <c r="AB15" s="75">
        <f>-STOA!P15</f>
        <v>0</v>
      </c>
      <c r="AC15">
        <f t="shared" si="0"/>
        <v>22.144022889184559</v>
      </c>
      <c r="AD15">
        <f t="shared" si="1"/>
        <v>1870.9148498460065</v>
      </c>
      <c r="AE15">
        <f>'IDT-1'!F15</f>
        <v>0</v>
      </c>
      <c r="AF15" s="24"/>
      <c r="AG15">
        <f t="shared" si="2"/>
        <v>1870.9148498460065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-370</v>
      </c>
      <c r="AM15" s="34">
        <f>RTM_PXI!J15</f>
        <v>0</v>
      </c>
      <c r="AN15" s="34">
        <f>RTM_PXI!P15</f>
        <v>0</v>
      </c>
      <c r="AO15" s="147">
        <f>GDAM_IEX!J15</f>
        <v>0</v>
      </c>
      <c r="AP15" s="147">
        <f>GDAM_IEX!P15</f>
        <v>0</v>
      </c>
      <c r="AQ15" s="147">
        <f>GDAM_PXI!J15</f>
        <v>0</v>
      </c>
      <c r="AR15" s="147">
        <f>GDAM_PXI!P15</f>
        <v>0</v>
      </c>
      <c r="AS15">
        <f>HPX!J15</f>
        <v>0</v>
      </c>
      <c r="AT15">
        <f>HPX!P15</f>
        <v>0</v>
      </c>
      <c r="AU15">
        <f>RTM_HPX!J15</f>
        <v>0</v>
      </c>
      <c r="AV15">
        <f>RTM_HPX!P15</f>
        <v>0</v>
      </c>
    </row>
    <row r="16" spans="1:48">
      <c r="A16" t="s">
        <v>58</v>
      </c>
      <c r="D16">
        <f>TWEPL!R16</f>
        <v>8.0821740000000002</v>
      </c>
      <c r="E16">
        <f>GT_NG!T16</f>
        <v>11.87</v>
      </c>
      <c r="F16">
        <f>GT_Spot!T16</f>
        <v>0</v>
      </c>
      <c r="G16">
        <f>PPCL_NG!T16</f>
        <v>55.91</v>
      </c>
      <c r="H16">
        <f>PPCL_Spot!T16</f>
        <v>0</v>
      </c>
      <c r="I16">
        <f>Bawana_NG!T16</f>
        <v>69.609999999999985</v>
      </c>
      <c r="J16">
        <f>Bawana_RLNG!T16</f>
        <v>0</v>
      </c>
      <c r="K16">
        <f>Bawana_Spot!T16</f>
        <v>135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648.26589007866153</v>
      </c>
      <c r="P16" s="36">
        <v>75.297129022418773</v>
      </c>
      <c r="Q16" s="36">
        <v>27.67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407.76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711.88</v>
      </c>
      <c r="AB16" s="75">
        <f>-STOA!P16</f>
        <v>0</v>
      </c>
      <c r="AC16">
        <f t="shared" si="0"/>
        <v>20.443223785018013</v>
      </c>
      <c r="AD16">
        <f t="shared" si="1"/>
        <v>1850.9019693160624</v>
      </c>
      <c r="AE16">
        <f>'IDT-1'!F16</f>
        <v>0</v>
      </c>
      <c r="AF16" s="24"/>
      <c r="AG16">
        <f t="shared" si="2"/>
        <v>1850.9019693160624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-280</v>
      </c>
      <c r="AM16" s="34">
        <f>RTM_PXI!J16</f>
        <v>0</v>
      </c>
      <c r="AN16" s="34">
        <f>RTM_PXI!P16</f>
        <v>0</v>
      </c>
      <c r="AO16" s="147">
        <f>GDAM_IEX!J16</f>
        <v>0</v>
      </c>
      <c r="AP16" s="147">
        <f>GDAM_IEX!P16</f>
        <v>0</v>
      </c>
      <c r="AQ16" s="147">
        <f>GDAM_PXI!J16</f>
        <v>0</v>
      </c>
      <c r="AR16" s="147">
        <f>GDAM_PXI!P16</f>
        <v>0</v>
      </c>
      <c r="AS16">
        <f>HPX!J16</f>
        <v>0</v>
      </c>
      <c r="AT16">
        <f>HPX!P16</f>
        <v>0</v>
      </c>
      <c r="AU16">
        <f>RTM_HPX!J16</f>
        <v>0</v>
      </c>
      <c r="AV16">
        <f>RTM_HPX!P16</f>
        <v>0</v>
      </c>
    </row>
    <row r="17" spans="1:48">
      <c r="A17" t="s">
        <v>59</v>
      </c>
      <c r="D17">
        <f>TWEPL!R17</f>
        <v>8.0821740000000002</v>
      </c>
      <c r="E17">
        <f>GT_NG!T17</f>
        <v>11.87</v>
      </c>
      <c r="F17">
        <f>GT_Spot!T17</f>
        <v>0</v>
      </c>
      <c r="G17">
        <f>PPCL_NG!T17</f>
        <v>55.91</v>
      </c>
      <c r="H17">
        <f>PPCL_Spot!T17</f>
        <v>0</v>
      </c>
      <c r="I17">
        <f>Bawana_NG!T17</f>
        <v>69.609999999999985</v>
      </c>
      <c r="J17">
        <f>Bawana_RLNG!T17</f>
        <v>0</v>
      </c>
      <c r="K17">
        <f>Bawana_Spot!T17</f>
        <v>135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582.57480938140895</v>
      </c>
      <c r="P17" s="36">
        <v>75.296736728060665</v>
      </c>
      <c r="Q17" s="36">
        <v>26.730000000000004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389.15999999999997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709.16</v>
      </c>
      <c r="AB17" s="75">
        <f>-STOA!P17</f>
        <v>0</v>
      </c>
      <c r="AC17">
        <f t="shared" si="0"/>
        <v>19.153806159770692</v>
      </c>
      <c r="AD17">
        <f t="shared" si="1"/>
        <v>1829.2399139496988</v>
      </c>
      <c r="AE17">
        <f>'IDT-1'!F17</f>
        <v>0</v>
      </c>
      <c r="AF17" s="24"/>
      <c r="AG17">
        <f t="shared" si="2"/>
        <v>1829.2399139496988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-215</v>
      </c>
      <c r="AM17" s="34">
        <f>RTM_PXI!J17</f>
        <v>0</v>
      </c>
      <c r="AN17" s="34">
        <f>RTM_PXI!P17</f>
        <v>0</v>
      </c>
      <c r="AO17" s="147">
        <f>GDAM_IEX!J17</f>
        <v>0</v>
      </c>
      <c r="AP17" s="147">
        <f>GDAM_IEX!P17</f>
        <v>0</v>
      </c>
      <c r="AQ17" s="147">
        <f>GDAM_PXI!J17</f>
        <v>0</v>
      </c>
      <c r="AR17" s="147">
        <f>GDAM_PXI!P17</f>
        <v>0</v>
      </c>
      <c r="AS17">
        <f>HPX!J17</f>
        <v>0</v>
      </c>
      <c r="AT17">
        <f>HPX!P17</f>
        <v>0</v>
      </c>
      <c r="AU17">
        <f>RTM_HPX!J17</f>
        <v>0</v>
      </c>
      <c r="AV17">
        <f>RTM_HPX!P17</f>
        <v>0</v>
      </c>
    </row>
    <row r="18" spans="1:48">
      <c r="A18" t="s">
        <v>60</v>
      </c>
      <c r="D18">
        <f>TWEPL!R18</f>
        <v>8.0821740000000002</v>
      </c>
      <c r="E18">
        <f>GT_NG!T18</f>
        <v>11.87</v>
      </c>
      <c r="F18">
        <f>GT_Spot!T18</f>
        <v>0</v>
      </c>
      <c r="G18">
        <f>PPCL_NG!T18</f>
        <v>55.91</v>
      </c>
      <c r="H18">
        <f>PPCL_Spot!T18</f>
        <v>0</v>
      </c>
      <c r="I18">
        <f>Bawana_NG!T18</f>
        <v>69.609999999999985</v>
      </c>
      <c r="J18">
        <f>Bawana_RLNG!T18</f>
        <v>0</v>
      </c>
      <c r="K18">
        <f>Bawana_Spot!T18</f>
        <v>135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514.96344404370325</v>
      </c>
      <c r="P18" s="36">
        <v>75.296268027952621</v>
      </c>
      <c r="Q18" s="36">
        <v>26.730000000000004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389.5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709.68</v>
      </c>
      <c r="AB18" s="75">
        <f>-STOA!P18</f>
        <v>0</v>
      </c>
      <c r="AC18">
        <f t="shared" si="0"/>
        <v>18.254244444857495</v>
      </c>
      <c r="AD18">
        <f t="shared" si="1"/>
        <v>1803.3876416267983</v>
      </c>
      <c r="AE18">
        <f>'IDT-1'!F18</f>
        <v>0</v>
      </c>
      <c r="AF18" s="24"/>
      <c r="AG18">
        <f t="shared" si="2"/>
        <v>1803.3876416267983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-175</v>
      </c>
      <c r="AM18" s="34">
        <f>RTM_PXI!J18</f>
        <v>0</v>
      </c>
      <c r="AN18" s="34">
        <f>RTM_PXI!P18</f>
        <v>0</v>
      </c>
      <c r="AO18" s="147">
        <f>GDAM_IEX!J18</f>
        <v>0</v>
      </c>
      <c r="AP18" s="147">
        <f>GDAM_IEX!P18</f>
        <v>0</v>
      </c>
      <c r="AQ18" s="147">
        <f>GDAM_PXI!J18</f>
        <v>0</v>
      </c>
      <c r="AR18" s="147">
        <f>GDAM_PXI!P18</f>
        <v>0</v>
      </c>
      <c r="AS18">
        <f>HPX!J18</f>
        <v>0</v>
      </c>
      <c r="AT18">
        <f>HPX!P18</f>
        <v>0</v>
      </c>
      <c r="AU18">
        <f>RTM_HPX!J18</f>
        <v>0</v>
      </c>
      <c r="AV18">
        <f>RTM_HPX!P18</f>
        <v>0</v>
      </c>
    </row>
    <row r="19" spans="1:48">
      <c r="A19" t="s">
        <v>61</v>
      </c>
      <c r="D19">
        <f>TWEPL!R19</f>
        <v>8.0821740000000002</v>
      </c>
      <c r="E19">
        <f>GT_NG!T19</f>
        <v>11.87</v>
      </c>
      <c r="F19">
        <f>GT_Spot!T19</f>
        <v>0</v>
      </c>
      <c r="G19">
        <f>PPCL_NG!T19</f>
        <v>55.91</v>
      </c>
      <c r="H19">
        <f>PPCL_Spot!T19</f>
        <v>0</v>
      </c>
      <c r="I19">
        <f>Bawana_NG!T19</f>
        <v>69.609999999999985</v>
      </c>
      <c r="J19">
        <f>Bawana_RLNG!T19</f>
        <v>0</v>
      </c>
      <c r="K19">
        <f>Bawana_Spot!T19</f>
        <v>135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476.32395499039268</v>
      </c>
      <c r="P19" s="36">
        <v>75.296268027952621</v>
      </c>
      <c r="Q19" s="36">
        <v>26.730000000000004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389.92999999999995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712.35</v>
      </c>
      <c r="AB19" s="75">
        <f>-STOA!P19</f>
        <v>0</v>
      </c>
      <c r="AC19">
        <f t="shared" si="0"/>
        <v>17.82864537093635</v>
      </c>
      <c r="AD19">
        <f t="shared" si="1"/>
        <v>1783.2737516474087</v>
      </c>
      <c r="AE19">
        <f>'IDT-1'!F19</f>
        <v>0</v>
      </c>
      <c r="AF19" s="24"/>
      <c r="AG19">
        <f t="shared" si="2"/>
        <v>1783.2737516474087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-160</v>
      </c>
      <c r="AM19" s="34">
        <f>RTM_PXI!J19</f>
        <v>0</v>
      </c>
      <c r="AN19" s="34">
        <f>RTM_PXI!P19</f>
        <v>0</v>
      </c>
      <c r="AO19" s="147">
        <f>GDAM_IEX!J19</f>
        <v>0</v>
      </c>
      <c r="AP19" s="147">
        <f>GDAM_IEX!P19</f>
        <v>0</v>
      </c>
      <c r="AQ19" s="147">
        <f>GDAM_PXI!J19</f>
        <v>0</v>
      </c>
      <c r="AR19" s="147">
        <f>GDAM_PXI!P19</f>
        <v>0</v>
      </c>
      <c r="AS19">
        <f>HPX!J19</f>
        <v>0</v>
      </c>
      <c r="AT19">
        <f>HPX!P19</f>
        <v>0</v>
      </c>
      <c r="AU19">
        <f>RTM_HPX!J19</f>
        <v>0</v>
      </c>
      <c r="AV19">
        <f>RTM_HPX!P19</f>
        <v>0</v>
      </c>
    </row>
    <row r="20" spans="1:48">
      <c r="A20" t="s">
        <v>62</v>
      </c>
      <c r="D20">
        <f>TWEPL!R20</f>
        <v>8.0821740000000002</v>
      </c>
      <c r="E20">
        <f>GT_NG!T20</f>
        <v>11.87</v>
      </c>
      <c r="F20">
        <f>GT_Spot!T20</f>
        <v>0</v>
      </c>
      <c r="G20">
        <f>PPCL_NG!T20</f>
        <v>55.91</v>
      </c>
      <c r="H20">
        <f>PPCL_Spot!T20</f>
        <v>0</v>
      </c>
      <c r="I20">
        <f>Bawana_NG!T20</f>
        <v>69.609999999999985</v>
      </c>
      <c r="J20">
        <f>Bawana_RLNG!T20</f>
        <v>0</v>
      </c>
      <c r="K20">
        <f>Bawana_Spot!T20</f>
        <v>135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476.32395499039268</v>
      </c>
      <c r="P20" s="36">
        <v>75.296268027952621</v>
      </c>
      <c r="Q20" s="36">
        <v>26.730000000000004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390.59999999999997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715.21</v>
      </c>
      <c r="AB20" s="75">
        <f>-STOA!P20</f>
        <v>0</v>
      </c>
      <c r="AC20">
        <f t="shared" si="0"/>
        <v>18.070076314058575</v>
      </c>
      <c r="AD20">
        <f t="shared" si="1"/>
        <v>1761.5623207042868</v>
      </c>
      <c r="AE20">
        <f>'IDT-1'!F20</f>
        <v>0</v>
      </c>
      <c r="AF20" s="24"/>
      <c r="AG20">
        <f t="shared" si="2"/>
        <v>1761.5623207042868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-185</v>
      </c>
      <c r="AM20" s="34">
        <f>RTM_PXI!J20</f>
        <v>0</v>
      </c>
      <c r="AN20" s="34">
        <f>RTM_PXI!P20</f>
        <v>0</v>
      </c>
      <c r="AO20" s="147">
        <f>GDAM_IEX!J20</f>
        <v>0</v>
      </c>
      <c r="AP20" s="147">
        <f>GDAM_IEX!P20</f>
        <v>0</v>
      </c>
      <c r="AQ20" s="147">
        <f>GDAM_PXI!J20</f>
        <v>0</v>
      </c>
      <c r="AR20" s="147">
        <f>GDAM_PXI!P20</f>
        <v>0</v>
      </c>
      <c r="AS20">
        <f>HPX!J20</f>
        <v>0</v>
      </c>
      <c r="AT20">
        <f>HPX!P20</f>
        <v>0</v>
      </c>
      <c r="AU20">
        <f>RTM_HPX!J20</f>
        <v>0</v>
      </c>
      <c r="AV20">
        <f>RTM_HPX!P20</f>
        <v>0</v>
      </c>
    </row>
    <row r="21" spans="1:48">
      <c r="A21" t="s">
        <v>63</v>
      </c>
      <c r="D21">
        <f>TWEPL!R21</f>
        <v>8.0821740000000002</v>
      </c>
      <c r="E21">
        <f>GT_NG!T21</f>
        <v>11.87</v>
      </c>
      <c r="F21">
        <f>GT_Spot!T21</f>
        <v>0</v>
      </c>
      <c r="G21">
        <f>PPCL_NG!T21</f>
        <v>55.91</v>
      </c>
      <c r="H21">
        <f>PPCL_Spot!T21</f>
        <v>0</v>
      </c>
      <c r="I21">
        <f>Bawana_NG!T21</f>
        <v>69.609999999999985</v>
      </c>
      <c r="J21">
        <f>Bawana_RLNG!T21</f>
        <v>0</v>
      </c>
      <c r="K21">
        <f>Bawana_Spot!T21</f>
        <v>135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476.42332165251656</v>
      </c>
      <c r="P21" s="36">
        <v>75.296268027952621</v>
      </c>
      <c r="Q21" s="36">
        <v>26.730000000000004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391.59999999999997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716.26</v>
      </c>
      <c r="AB21" s="75">
        <f>-STOA!P21</f>
        <v>0</v>
      </c>
      <c r="AC21">
        <f t="shared" si="0"/>
        <v>18.299909937142644</v>
      </c>
      <c r="AD21">
        <f t="shared" si="1"/>
        <v>1738.4818537433264</v>
      </c>
      <c r="AE21">
        <f>'IDT-1'!F21</f>
        <v>0</v>
      </c>
      <c r="AF21" s="24"/>
      <c r="AG21">
        <f t="shared" si="2"/>
        <v>1738.4818537433264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-210</v>
      </c>
      <c r="AM21" s="34">
        <f>RTM_PXI!J21</f>
        <v>0</v>
      </c>
      <c r="AN21" s="34">
        <f>RTM_PXI!P21</f>
        <v>0</v>
      </c>
      <c r="AO21" s="147">
        <f>GDAM_IEX!J21</f>
        <v>0</v>
      </c>
      <c r="AP21" s="147">
        <f>GDAM_IEX!P21</f>
        <v>0</v>
      </c>
      <c r="AQ21" s="147">
        <f>GDAM_PXI!J21</f>
        <v>0</v>
      </c>
      <c r="AR21" s="147">
        <f>GDAM_PXI!P21</f>
        <v>0</v>
      </c>
      <c r="AS21">
        <f>HPX!J21</f>
        <v>0</v>
      </c>
      <c r="AT21">
        <f>HPX!P21</f>
        <v>0</v>
      </c>
      <c r="AU21">
        <f>RTM_HPX!J21</f>
        <v>0</v>
      </c>
      <c r="AV21">
        <f>RTM_HPX!P21</f>
        <v>0</v>
      </c>
    </row>
    <row r="22" spans="1:48">
      <c r="A22" t="s">
        <v>64</v>
      </c>
      <c r="D22">
        <f>TWEPL!R22</f>
        <v>8.0821740000000002</v>
      </c>
      <c r="E22">
        <f>GT_NG!T22</f>
        <v>11.87</v>
      </c>
      <c r="F22">
        <f>GT_Spot!T22</f>
        <v>0</v>
      </c>
      <c r="G22">
        <f>PPCL_NG!T22</f>
        <v>55.91</v>
      </c>
      <c r="H22">
        <f>PPCL_Spot!T22</f>
        <v>0</v>
      </c>
      <c r="I22">
        <f>Bawana_NG!T22</f>
        <v>69.609999999999985</v>
      </c>
      <c r="J22">
        <f>Bawana_RLNG!T22</f>
        <v>0</v>
      </c>
      <c r="K22">
        <f>Bawana_Spot!T22</f>
        <v>135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476.39334852135482</v>
      </c>
      <c r="P22" s="36">
        <v>75.296268027952621</v>
      </c>
      <c r="Q22" s="36">
        <v>26.730000000000004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392.42999999999995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708.83999999999992</v>
      </c>
      <c r="AB22" s="75">
        <f>-STOA!P22</f>
        <v>0</v>
      </c>
      <c r="AC22">
        <f t="shared" si="0"/>
        <v>18.371369528714222</v>
      </c>
      <c r="AD22">
        <f t="shared" si="1"/>
        <v>1716.7904210205932</v>
      </c>
      <c r="AE22">
        <f>'IDT-1'!F22</f>
        <v>0</v>
      </c>
      <c r="AF22" s="24"/>
      <c r="AG22">
        <f t="shared" si="2"/>
        <v>1716.7904210205932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-225</v>
      </c>
      <c r="AM22" s="34">
        <f>RTM_PXI!J22</f>
        <v>0</v>
      </c>
      <c r="AN22" s="34">
        <f>RTM_PXI!P22</f>
        <v>0</v>
      </c>
      <c r="AO22" s="147">
        <f>GDAM_IEX!J22</f>
        <v>0</v>
      </c>
      <c r="AP22" s="147">
        <f>GDAM_IEX!P22</f>
        <v>0</v>
      </c>
      <c r="AQ22" s="147">
        <f>GDAM_PXI!J22</f>
        <v>0</v>
      </c>
      <c r="AR22" s="147">
        <f>GDAM_PXI!P22</f>
        <v>0</v>
      </c>
      <c r="AS22">
        <f>HPX!J22</f>
        <v>0</v>
      </c>
      <c r="AT22">
        <f>HPX!P22</f>
        <v>0</v>
      </c>
      <c r="AU22">
        <f>RTM_HPX!J22</f>
        <v>0</v>
      </c>
      <c r="AV22">
        <f>RTM_HPX!P22</f>
        <v>0</v>
      </c>
    </row>
    <row r="23" spans="1:48">
      <c r="A23" t="s">
        <v>65</v>
      </c>
      <c r="D23">
        <f>TWEPL!R23</f>
        <v>8.0821740000000002</v>
      </c>
      <c r="E23">
        <f>GT_NG!T23</f>
        <v>11.87</v>
      </c>
      <c r="F23">
        <f>GT_Spot!T23</f>
        <v>0</v>
      </c>
      <c r="G23">
        <f>PPCL_NG!T23</f>
        <v>55.91</v>
      </c>
      <c r="H23">
        <f>PPCL_Spot!T23</f>
        <v>0</v>
      </c>
      <c r="I23">
        <f>Bawana_NG!T23</f>
        <v>69.609999999999985</v>
      </c>
      <c r="J23">
        <f>Bawana_RLNG!T23</f>
        <v>0</v>
      </c>
      <c r="K23">
        <f>Bawana_Spot!T23</f>
        <v>135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475.69628910375479</v>
      </c>
      <c r="P23" s="36">
        <v>75.296268027952621</v>
      </c>
      <c r="Q23" s="36">
        <v>26.730000000000004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393.09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819.92</v>
      </c>
      <c r="AB23" s="75">
        <f>-STOA!P23</f>
        <v>0</v>
      </c>
      <c r="AC23">
        <f t="shared" si="0"/>
        <v>20.532448099715296</v>
      </c>
      <c r="AD23">
        <f t="shared" si="1"/>
        <v>1680.672283031992</v>
      </c>
      <c r="AE23">
        <f>'IDT-1'!F23</f>
        <v>0</v>
      </c>
      <c r="AF23" s="24"/>
      <c r="AG23">
        <f t="shared" si="2"/>
        <v>1680.672283031992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-370</v>
      </c>
      <c r="AM23" s="34">
        <f>RTM_PXI!J23</f>
        <v>0</v>
      </c>
      <c r="AN23" s="34">
        <f>RTM_PXI!P23</f>
        <v>0</v>
      </c>
      <c r="AO23" s="147">
        <f>GDAM_IEX!J23</f>
        <v>0</v>
      </c>
      <c r="AP23" s="147">
        <f>GDAM_IEX!P23</f>
        <v>0</v>
      </c>
      <c r="AQ23" s="147">
        <f>GDAM_PXI!J23</f>
        <v>0</v>
      </c>
      <c r="AR23" s="147">
        <f>GDAM_PXI!P23</f>
        <v>0</v>
      </c>
      <c r="AS23">
        <f>HPX!J23</f>
        <v>0</v>
      </c>
      <c r="AT23">
        <f>HPX!P23</f>
        <v>0</v>
      </c>
      <c r="AU23">
        <f>RTM_HPX!J23</f>
        <v>0</v>
      </c>
      <c r="AV23">
        <f>RTM_HPX!P23</f>
        <v>0</v>
      </c>
    </row>
    <row r="24" spans="1:48">
      <c r="A24" t="s">
        <v>66</v>
      </c>
      <c r="D24">
        <f>TWEPL!R24</f>
        <v>8.0821740000000002</v>
      </c>
      <c r="E24">
        <f>GT_NG!T24</f>
        <v>11.87</v>
      </c>
      <c r="F24">
        <f>GT_Spot!T24</f>
        <v>0</v>
      </c>
      <c r="G24">
        <f>PPCL_NG!T24</f>
        <v>55.91</v>
      </c>
      <c r="H24">
        <f>PPCL_Spot!T24</f>
        <v>0</v>
      </c>
      <c r="I24">
        <f>Bawana_NG!T24</f>
        <v>69.609999999999985</v>
      </c>
      <c r="J24">
        <f>Bawana_RLNG!T24</f>
        <v>0</v>
      </c>
      <c r="K24">
        <f>Bawana_Spot!T24</f>
        <v>135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476.4509282515296</v>
      </c>
      <c r="P24" s="36">
        <v>75.296268027952621</v>
      </c>
      <c r="Q24" s="36">
        <v>26.730000000000004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393.91999999999996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819.92</v>
      </c>
      <c r="AB24" s="75">
        <f>-STOA!P24</f>
        <v>0</v>
      </c>
      <c r="AC24">
        <f t="shared" si="0"/>
        <v>20.799893800303273</v>
      </c>
      <c r="AD24">
        <f t="shared" si="1"/>
        <v>1651.9894764791788</v>
      </c>
      <c r="AE24">
        <f>'IDT-1'!F24</f>
        <v>0</v>
      </c>
      <c r="AF24" s="24"/>
      <c r="AG24">
        <f t="shared" si="2"/>
        <v>1651.9894764791788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-400</v>
      </c>
      <c r="AM24" s="34">
        <f>RTM_PXI!J24</f>
        <v>0</v>
      </c>
      <c r="AN24" s="34">
        <f>RTM_PXI!P24</f>
        <v>0</v>
      </c>
      <c r="AO24" s="147">
        <f>GDAM_IEX!J24</f>
        <v>0</v>
      </c>
      <c r="AP24" s="147">
        <f>GDAM_IEX!P24</f>
        <v>0</v>
      </c>
      <c r="AQ24" s="147">
        <f>GDAM_PXI!J24</f>
        <v>0</v>
      </c>
      <c r="AR24" s="147">
        <f>GDAM_PXI!P24</f>
        <v>0</v>
      </c>
      <c r="AS24">
        <f>HPX!J24</f>
        <v>0</v>
      </c>
      <c r="AT24">
        <f>HPX!P24</f>
        <v>0</v>
      </c>
      <c r="AU24">
        <f>RTM_HPX!J24</f>
        <v>0</v>
      </c>
      <c r="AV24">
        <f>RTM_HPX!P24</f>
        <v>0</v>
      </c>
    </row>
    <row r="25" spans="1:48">
      <c r="A25" t="s">
        <v>67</v>
      </c>
      <c r="D25">
        <f>TWEPL!R25</f>
        <v>8.0821740000000002</v>
      </c>
      <c r="E25">
        <f>GT_NG!T25</f>
        <v>11.87</v>
      </c>
      <c r="F25">
        <f>GT_Spot!T25</f>
        <v>0</v>
      </c>
      <c r="G25">
        <f>PPCL_NG!T25</f>
        <v>55.91</v>
      </c>
      <c r="H25">
        <f>PPCL_Spot!T25</f>
        <v>0</v>
      </c>
      <c r="I25">
        <f>Bawana_NG!T25</f>
        <v>69.609999999999985</v>
      </c>
      <c r="J25">
        <f>Bawana_RLNG!T25</f>
        <v>0</v>
      </c>
      <c r="K25">
        <f>Bawana_Spot!T25</f>
        <v>135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477.96020680308504</v>
      </c>
      <c r="P25" s="36">
        <v>75.296268027952621</v>
      </c>
      <c r="Q25" s="36">
        <v>26.730000000000004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395.90894099999997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819.92</v>
      </c>
      <c r="AB25" s="75">
        <f>-STOA!P25</f>
        <v>0</v>
      </c>
      <c r="AC25">
        <f t="shared" si="0"/>
        <v>21.168125153531903</v>
      </c>
      <c r="AD25">
        <f t="shared" si="1"/>
        <v>1615.1194646775057</v>
      </c>
      <c r="AE25">
        <f>'IDT-1'!F25</f>
        <v>0</v>
      </c>
      <c r="AF25" s="24"/>
      <c r="AG25">
        <f t="shared" si="2"/>
        <v>1615.1194646775057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-440</v>
      </c>
      <c r="AM25" s="34">
        <f>RTM_PXI!J25</f>
        <v>0</v>
      </c>
      <c r="AN25" s="34">
        <f>RTM_PXI!P25</f>
        <v>0</v>
      </c>
      <c r="AO25" s="147">
        <f>GDAM_IEX!J25</f>
        <v>0</v>
      </c>
      <c r="AP25" s="147">
        <f>GDAM_IEX!P25</f>
        <v>0</v>
      </c>
      <c r="AQ25" s="147">
        <f>GDAM_PXI!J25</f>
        <v>0</v>
      </c>
      <c r="AR25" s="147">
        <f>GDAM_PXI!P25</f>
        <v>0</v>
      </c>
      <c r="AS25">
        <f>HPX!J25</f>
        <v>0</v>
      </c>
      <c r="AT25">
        <f>HPX!P25</f>
        <v>0</v>
      </c>
      <c r="AU25">
        <f>RTM_HPX!J25</f>
        <v>0</v>
      </c>
      <c r="AV25">
        <f>RTM_HPX!P25</f>
        <v>0</v>
      </c>
    </row>
    <row r="26" spans="1:48">
      <c r="A26" t="s">
        <v>68</v>
      </c>
      <c r="D26">
        <f>TWEPL!R26</f>
        <v>8.0821740000000002</v>
      </c>
      <c r="E26">
        <f>GT_NG!T26</f>
        <v>11.87</v>
      </c>
      <c r="F26">
        <f>GT_Spot!T26</f>
        <v>0</v>
      </c>
      <c r="G26">
        <f>PPCL_NG!T26</f>
        <v>55.91</v>
      </c>
      <c r="H26">
        <f>PPCL_Spot!T26</f>
        <v>0</v>
      </c>
      <c r="I26">
        <f>Bawana_NG!T26</f>
        <v>69.609999999999985</v>
      </c>
      <c r="J26">
        <f>Bawana_RLNG!T26</f>
        <v>0</v>
      </c>
      <c r="K26">
        <f>Bawana_Spot!T26</f>
        <v>135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490.41175338138407</v>
      </c>
      <c r="P26" s="36">
        <v>75.296268027952621</v>
      </c>
      <c r="Q26" s="36">
        <v>26.730000000000004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397.85918699999996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-9</v>
      </c>
      <c r="AA26" s="75">
        <f>STOA!J26</f>
        <v>819.92</v>
      </c>
      <c r="AB26" s="75">
        <f>-STOA!P26</f>
        <v>0</v>
      </c>
      <c r="AC26">
        <f t="shared" si="0"/>
        <v>21.704186939709182</v>
      </c>
      <c r="AD26">
        <f t="shared" si="1"/>
        <v>1579.9851954696276</v>
      </c>
      <c r="AE26">
        <f>'IDT-1'!F26</f>
        <v>0</v>
      </c>
      <c r="AF26" s="24"/>
      <c r="AG26">
        <f t="shared" si="2"/>
        <v>1579.9851954696276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-480</v>
      </c>
      <c r="AM26" s="34">
        <f>RTM_PXI!J26</f>
        <v>0</v>
      </c>
      <c r="AN26" s="34">
        <f>RTM_PXI!P26</f>
        <v>0</v>
      </c>
      <c r="AO26" s="147">
        <f>GDAM_IEX!J26</f>
        <v>0</v>
      </c>
      <c r="AP26" s="147">
        <f>GDAM_IEX!P26</f>
        <v>0</v>
      </c>
      <c r="AQ26" s="147">
        <f>GDAM_PXI!J26</f>
        <v>0</v>
      </c>
      <c r="AR26" s="147">
        <f>GDAM_PXI!P26</f>
        <v>0</v>
      </c>
      <c r="AS26">
        <f>HPX!J26</f>
        <v>0</v>
      </c>
      <c r="AT26">
        <f>HPX!P26</f>
        <v>0</v>
      </c>
      <c r="AU26">
        <f>RTM_HPX!J26</f>
        <v>0</v>
      </c>
      <c r="AV26">
        <f>RTM_HPX!P26</f>
        <v>0</v>
      </c>
    </row>
    <row r="27" spans="1:48">
      <c r="A27" t="s">
        <v>69</v>
      </c>
      <c r="D27">
        <f>TWEPL!R27</f>
        <v>8.0821740000000002</v>
      </c>
      <c r="E27">
        <f>GT_NG!T27</f>
        <v>11.87</v>
      </c>
      <c r="F27">
        <f>GT_Spot!T27</f>
        <v>0</v>
      </c>
      <c r="G27">
        <f>PPCL_NG!T27</f>
        <v>55.91</v>
      </c>
      <c r="H27">
        <f>PPCL_Spot!T27</f>
        <v>0</v>
      </c>
      <c r="I27">
        <f>Bawana_NG!T27</f>
        <v>69.609999999999985</v>
      </c>
      <c r="J27">
        <f>Bawana_RLNG!T27</f>
        <v>0</v>
      </c>
      <c r="K27">
        <f>Bawana_Spot!T27</f>
        <v>135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488.67624393585692</v>
      </c>
      <c r="P27" s="36">
        <v>75.296268027952621</v>
      </c>
      <c r="Q27" s="36">
        <v>26.730000000000004</v>
      </c>
      <c r="R27" s="38">
        <v>3.69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398.111536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-46</v>
      </c>
      <c r="AA27" s="75">
        <f>STOA!J27</f>
        <v>780.36</v>
      </c>
      <c r="AB27" s="75">
        <f>-STOA!P27</f>
        <v>0</v>
      </c>
      <c r="AC27">
        <f t="shared" si="0"/>
        <v>21.458118496040978</v>
      </c>
      <c r="AD27">
        <f t="shared" si="1"/>
        <v>1536.8781034677688</v>
      </c>
      <c r="AE27">
        <f>'IDT-1'!F27</f>
        <v>0</v>
      </c>
      <c r="AF27" s="24"/>
      <c r="AG27">
        <f t="shared" si="2"/>
        <v>1536.8781034677688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-450</v>
      </c>
      <c r="AM27" s="34">
        <f>RTM_PXI!J27</f>
        <v>0</v>
      </c>
      <c r="AN27" s="34">
        <f>RTM_PXI!P27</f>
        <v>0</v>
      </c>
      <c r="AO27" s="147">
        <f>GDAM_IEX!J27</f>
        <v>0</v>
      </c>
      <c r="AP27" s="147">
        <f>GDAM_IEX!P27</f>
        <v>0</v>
      </c>
      <c r="AQ27" s="147">
        <f>GDAM_PXI!J27</f>
        <v>0</v>
      </c>
      <c r="AR27" s="147">
        <f>GDAM_PXI!P27</f>
        <v>0</v>
      </c>
      <c r="AS27">
        <f>HPX!J27</f>
        <v>0</v>
      </c>
      <c r="AT27">
        <f>HPX!P27</f>
        <v>0</v>
      </c>
      <c r="AU27">
        <f>RTM_HPX!J27</f>
        <v>0</v>
      </c>
      <c r="AV27">
        <f>RTM_HPX!P27</f>
        <v>0</v>
      </c>
    </row>
    <row r="28" spans="1:48">
      <c r="A28" t="s">
        <v>70</v>
      </c>
      <c r="D28">
        <f>TWEPL!R28</f>
        <v>8.0821740000000002</v>
      </c>
      <c r="E28">
        <f>GT_NG!T28</f>
        <v>11.87</v>
      </c>
      <c r="F28">
        <f>GT_Spot!T28</f>
        <v>0</v>
      </c>
      <c r="G28">
        <f>PPCL_NG!T28</f>
        <v>55.91</v>
      </c>
      <c r="H28">
        <f>PPCL_Spot!T28</f>
        <v>0</v>
      </c>
      <c r="I28">
        <f>Bawana_NG!T28</f>
        <v>69.609999999999985</v>
      </c>
      <c r="J28">
        <f>Bawana_RLNG!T28</f>
        <v>0</v>
      </c>
      <c r="K28">
        <f>Bawana_Spot!T28</f>
        <v>135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487.99191822633844</v>
      </c>
      <c r="P28" s="36">
        <v>75.296268027952621</v>
      </c>
      <c r="Q28" s="36">
        <v>26.730000000000004</v>
      </c>
      <c r="R28" s="38">
        <v>7.09</v>
      </c>
      <c r="S28" s="38">
        <v>0</v>
      </c>
      <c r="T28" s="37">
        <f>SUMPRODUCT(LTA!J28:AN28,LTA!J$101:AN$101,LTA!J$105:AN$105)</f>
        <v>2.1</v>
      </c>
      <c r="U28" s="37">
        <f>SUMPRODUCT(LTA!J28:AN28,LTA!J$102:AN$102,LTA!J$105:AN$105)</f>
        <v>401.72688999999997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-84</v>
      </c>
      <c r="AA28" s="75">
        <f>STOA!J28</f>
        <v>793.21</v>
      </c>
      <c r="AB28" s="75">
        <f>-STOA!P28</f>
        <v>0</v>
      </c>
      <c r="AC28">
        <f t="shared" si="0"/>
        <v>21.992738915851252</v>
      </c>
      <c r="AD28">
        <f t="shared" si="1"/>
        <v>1513.6245113384398</v>
      </c>
      <c r="AE28">
        <f>'IDT-1'!F28</f>
        <v>0</v>
      </c>
      <c r="AF28" s="24"/>
      <c r="AG28">
        <f t="shared" si="2"/>
        <v>1513.6245113384398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-455</v>
      </c>
      <c r="AM28" s="34">
        <f>RTM_PXI!J28</f>
        <v>0</v>
      </c>
      <c r="AN28" s="34">
        <f>RTM_PXI!P28</f>
        <v>0</v>
      </c>
      <c r="AO28" s="147">
        <f>GDAM_IEX!J28</f>
        <v>0</v>
      </c>
      <c r="AP28" s="147">
        <f>GDAM_IEX!P28</f>
        <v>0</v>
      </c>
      <c r="AQ28" s="147">
        <f>GDAM_PXI!J28</f>
        <v>0</v>
      </c>
      <c r="AR28" s="147">
        <f>GDAM_PXI!P28</f>
        <v>0</v>
      </c>
      <c r="AS28">
        <f>HPX!J28</f>
        <v>0</v>
      </c>
      <c r="AT28">
        <f>HPX!P28</f>
        <v>0</v>
      </c>
      <c r="AU28">
        <f>RTM_HPX!J28</f>
        <v>0</v>
      </c>
      <c r="AV28">
        <f>RTM_HPX!P28</f>
        <v>0</v>
      </c>
    </row>
    <row r="29" spans="1:48">
      <c r="A29" t="s">
        <v>71</v>
      </c>
      <c r="D29">
        <f>TWEPL!R29</f>
        <v>8.0821740000000002</v>
      </c>
      <c r="E29">
        <f>GT_NG!T29</f>
        <v>11.87</v>
      </c>
      <c r="F29">
        <f>GT_Spot!T29</f>
        <v>0</v>
      </c>
      <c r="G29">
        <f>PPCL_NG!T29</f>
        <v>55.91</v>
      </c>
      <c r="H29">
        <f>PPCL_Spot!T29</f>
        <v>0</v>
      </c>
      <c r="I29">
        <f>Bawana_NG!T29</f>
        <v>69.609999999999985</v>
      </c>
      <c r="J29">
        <f>Bawana_RLNG!T29</f>
        <v>0</v>
      </c>
      <c r="K29">
        <f>Bawana_Spot!T29</f>
        <v>135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487.98991632015475</v>
      </c>
      <c r="P29" s="36">
        <v>75.296268027952621</v>
      </c>
      <c r="Q29" s="36">
        <v>27.67436848752763</v>
      </c>
      <c r="R29" s="38">
        <v>10.25</v>
      </c>
      <c r="S29" s="38">
        <v>0</v>
      </c>
      <c r="T29" s="37">
        <f>SUMPRODUCT(LTA!J29:AN29,LTA!J$101:AN$101,LTA!J$105:AN$105)</f>
        <v>5.74</v>
      </c>
      <c r="U29" s="37">
        <f>SUMPRODUCT(LTA!J29:AN29,LTA!J$102:AN$102,LTA!J$105:AN$105)</f>
        <v>404.86284799999999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-119</v>
      </c>
      <c r="AA29" s="75">
        <f>STOA!J29</f>
        <v>813.21999999999991</v>
      </c>
      <c r="AB29" s="75">
        <f>-STOA!P29</f>
        <v>0</v>
      </c>
      <c r="AC29">
        <f t="shared" si="0"/>
        <v>22.760470305827884</v>
      </c>
      <c r="AD29">
        <f t="shared" si="1"/>
        <v>1483.7451045298069</v>
      </c>
      <c r="AE29">
        <f>'IDT-1'!F29</f>
        <v>0</v>
      </c>
      <c r="AF29" s="24"/>
      <c r="AG29">
        <f t="shared" si="2"/>
        <v>1483.7451045298069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-480</v>
      </c>
      <c r="AM29" s="34">
        <f>RTM_PXI!J29</f>
        <v>0</v>
      </c>
      <c r="AN29" s="34">
        <f>RTM_PXI!P29</f>
        <v>0</v>
      </c>
      <c r="AO29" s="147">
        <f>GDAM_IEX!J29</f>
        <v>0</v>
      </c>
      <c r="AP29" s="147">
        <f>GDAM_IEX!P29</f>
        <v>0</v>
      </c>
      <c r="AQ29" s="147">
        <f>GDAM_PXI!J29</f>
        <v>0</v>
      </c>
      <c r="AR29" s="147">
        <f>GDAM_PXI!P29</f>
        <v>0</v>
      </c>
      <c r="AS29">
        <f>HPX!J29</f>
        <v>0</v>
      </c>
      <c r="AT29">
        <f>HPX!P29</f>
        <v>0</v>
      </c>
      <c r="AU29">
        <f>RTM_HPX!J29</f>
        <v>0</v>
      </c>
      <c r="AV29">
        <f>RTM_HPX!P29</f>
        <v>0</v>
      </c>
    </row>
    <row r="30" spans="1:48">
      <c r="A30" t="s">
        <v>72</v>
      </c>
      <c r="D30">
        <f>TWEPL!R30</f>
        <v>8.0821740000000002</v>
      </c>
      <c r="E30">
        <f>GT_NG!T30</f>
        <v>11.87</v>
      </c>
      <c r="F30">
        <f>GT_Spot!T30</f>
        <v>0</v>
      </c>
      <c r="G30">
        <f>PPCL_NG!T30</f>
        <v>55.91</v>
      </c>
      <c r="H30">
        <f>PPCL_Spot!T30</f>
        <v>0</v>
      </c>
      <c r="I30">
        <f>Bawana_NG!T30</f>
        <v>69.609999999999985</v>
      </c>
      <c r="J30">
        <f>Bawana_RLNG!T30</f>
        <v>0</v>
      </c>
      <c r="K30">
        <f>Bawana_Spot!T30</f>
        <v>135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487.98991632015475</v>
      </c>
      <c r="P30" s="36">
        <v>75.296268027952621</v>
      </c>
      <c r="Q30" s="36">
        <v>27.67436848752763</v>
      </c>
      <c r="R30" s="38">
        <v>13.21</v>
      </c>
      <c r="S30" s="38">
        <v>0</v>
      </c>
      <c r="T30" s="37">
        <f>SUMPRODUCT(LTA!J30:AN30,LTA!J$101:AN$101,LTA!J$105:AN$105)</f>
        <v>9.17</v>
      </c>
      <c r="U30" s="37">
        <f>SUMPRODUCT(LTA!J30:AN30,LTA!J$102:AN$102,LTA!J$105:AN$105)</f>
        <v>412.74314600000002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-158</v>
      </c>
      <c r="AA30" s="75">
        <f>STOA!J30</f>
        <v>720.8</v>
      </c>
      <c r="AB30" s="75">
        <f>-STOA!P30</f>
        <v>0</v>
      </c>
      <c r="AC30">
        <f t="shared" si="0"/>
        <v>21.587272187809653</v>
      </c>
      <c r="AD30">
        <f t="shared" si="1"/>
        <v>1467.7686006478252</v>
      </c>
      <c r="AE30">
        <f>'IDT-1'!F30</f>
        <v>0</v>
      </c>
      <c r="AF30" s="24"/>
      <c r="AG30">
        <f t="shared" si="2"/>
        <v>1467.7686006478252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-380</v>
      </c>
      <c r="AM30" s="34">
        <f>RTM_PXI!J30</f>
        <v>0</v>
      </c>
      <c r="AN30" s="34">
        <f>RTM_PXI!P30</f>
        <v>0</v>
      </c>
      <c r="AO30" s="147">
        <f>GDAM_IEX!J30</f>
        <v>0</v>
      </c>
      <c r="AP30" s="147">
        <f>GDAM_IEX!P30</f>
        <v>0</v>
      </c>
      <c r="AQ30" s="147">
        <f>GDAM_PXI!J30</f>
        <v>0</v>
      </c>
      <c r="AR30" s="147">
        <f>GDAM_PXI!P30</f>
        <v>0</v>
      </c>
      <c r="AS30">
        <f>HPX!J30</f>
        <v>0</v>
      </c>
      <c r="AT30">
        <f>HPX!P30</f>
        <v>0</v>
      </c>
      <c r="AU30">
        <f>RTM_HPX!J30</f>
        <v>0</v>
      </c>
      <c r="AV30">
        <f>RTM_HPX!P30</f>
        <v>0</v>
      </c>
    </row>
    <row r="31" spans="1:48">
      <c r="A31" t="s">
        <v>73</v>
      </c>
      <c r="D31">
        <f>TWEPL!R31</f>
        <v>8.0821740000000002</v>
      </c>
      <c r="E31">
        <f>GT_NG!T31</f>
        <v>11.87</v>
      </c>
      <c r="F31">
        <f>GT_Spot!T31</f>
        <v>0</v>
      </c>
      <c r="G31">
        <f>PPCL_NG!T31</f>
        <v>55.91</v>
      </c>
      <c r="H31">
        <f>PPCL_Spot!T31</f>
        <v>0</v>
      </c>
      <c r="I31">
        <f>Bawana_NG!T31</f>
        <v>69.609999999999985</v>
      </c>
      <c r="J31">
        <f>Bawana_RLNG!T31</f>
        <v>0</v>
      </c>
      <c r="K31">
        <f>Bawana_Spot!T31</f>
        <v>135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489.73505627479034</v>
      </c>
      <c r="P31" s="36">
        <v>38.14</v>
      </c>
      <c r="Q31" s="36">
        <v>27.67</v>
      </c>
      <c r="R31" s="38">
        <v>18.079999999999998</v>
      </c>
      <c r="S31" s="38">
        <v>0</v>
      </c>
      <c r="T31" s="37">
        <f>SUMPRODUCT(LTA!J31:AN31,LTA!J$101:AN$101,LTA!J$105:AN$105)</f>
        <v>12.72</v>
      </c>
      <c r="U31" s="37">
        <f>SUMPRODUCT(LTA!J31:AN31,LTA!J$102:AN$102,LTA!J$105:AN$105)</f>
        <v>416.97752300000002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-188</v>
      </c>
      <c r="AA31" s="75">
        <f>STOA!J31</f>
        <v>819.7399999999999</v>
      </c>
      <c r="AB31" s="75">
        <f>-STOA!P31</f>
        <v>0</v>
      </c>
      <c r="AC31">
        <f t="shared" si="0"/>
        <v>23.328425287734131</v>
      </c>
      <c r="AD31">
        <f t="shared" si="1"/>
        <v>1412.2063279870561</v>
      </c>
      <c r="AE31">
        <f>'IDT-1'!F31</f>
        <v>0</v>
      </c>
      <c r="AF31" s="24"/>
      <c r="AG31">
        <f t="shared" si="2"/>
        <v>1412.2063279870561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-480</v>
      </c>
      <c r="AM31" s="34">
        <f>RTM_PXI!J31</f>
        <v>0</v>
      </c>
      <c r="AN31" s="34">
        <f>RTM_PXI!P31</f>
        <v>0</v>
      </c>
      <c r="AO31" s="147">
        <f>GDAM_IEX!J31</f>
        <v>0</v>
      </c>
      <c r="AP31" s="147">
        <f>GDAM_IEX!P31</f>
        <v>0</v>
      </c>
      <c r="AQ31" s="147">
        <f>GDAM_PXI!J31</f>
        <v>0</v>
      </c>
      <c r="AR31" s="147">
        <f>GDAM_PXI!P31</f>
        <v>0</v>
      </c>
      <c r="AS31">
        <f>HPX!J31</f>
        <v>0</v>
      </c>
      <c r="AT31">
        <f>HPX!P31</f>
        <v>0</v>
      </c>
      <c r="AU31">
        <f>RTM_HPX!J31</f>
        <v>0</v>
      </c>
      <c r="AV31">
        <f>RTM_HPX!P31</f>
        <v>0</v>
      </c>
    </row>
    <row r="32" spans="1:48">
      <c r="A32" t="s">
        <v>74</v>
      </c>
      <c r="D32">
        <f>TWEPL!R32</f>
        <v>8.0821740000000002</v>
      </c>
      <c r="E32">
        <f>GT_NG!T32</f>
        <v>11.87</v>
      </c>
      <c r="F32">
        <f>GT_Spot!T32</f>
        <v>0</v>
      </c>
      <c r="G32">
        <f>PPCL_NG!T32</f>
        <v>55.91</v>
      </c>
      <c r="H32">
        <f>PPCL_Spot!T32</f>
        <v>0</v>
      </c>
      <c r="I32">
        <f>Bawana_NG!T32</f>
        <v>69.609999999999985</v>
      </c>
      <c r="J32">
        <f>Bawana_RLNG!T32</f>
        <v>0</v>
      </c>
      <c r="K32">
        <f>Bawana_Spot!T32</f>
        <v>135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476.90889152207654</v>
      </c>
      <c r="P32" s="36">
        <v>38.14</v>
      </c>
      <c r="Q32" s="36">
        <v>27.67</v>
      </c>
      <c r="R32" s="38">
        <v>20.199999999999996</v>
      </c>
      <c r="S32" s="38">
        <v>0</v>
      </c>
      <c r="T32" s="37">
        <f>SUMPRODUCT(LTA!J32:AN32,LTA!J$101:AN$101,LTA!J$105:AN$105)</f>
        <v>18.39</v>
      </c>
      <c r="U32" s="37">
        <f>SUMPRODUCT(LTA!J32:AN32,LTA!J$102:AN$102,LTA!J$105:AN$105)</f>
        <v>421.80806700000005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-202</v>
      </c>
      <c r="AA32" s="75">
        <f>STOA!J32</f>
        <v>819.7399999999999</v>
      </c>
      <c r="AB32" s="75">
        <f>-STOA!P32</f>
        <v>0</v>
      </c>
      <c r="AC32">
        <f t="shared" si="0"/>
        <v>23.402938492935341</v>
      </c>
      <c r="AD32">
        <f t="shared" si="1"/>
        <v>1402.9261940291412</v>
      </c>
      <c r="AE32">
        <f>'IDT-1'!F32</f>
        <v>0</v>
      </c>
      <c r="AF32" s="24"/>
      <c r="AG32">
        <f t="shared" si="2"/>
        <v>1402.9261940291412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-475</v>
      </c>
      <c r="AM32" s="34">
        <f>RTM_PXI!J32</f>
        <v>0</v>
      </c>
      <c r="AN32" s="34">
        <f>RTM_PXI!P32</f>
        <v>0</v>
      </c>
      <c r="AO32" s="147">
        <f>GDAM_IEX!J32</f>
        <v>0</v>
      </c>
      <c r="AP32" s="147">
        <f>GDAM_IEX!P32</f>
        <v>0</v>
      </c>
      <c r="AQ32" s="147">
        <f>GDAM_PXI!J32</f>
        <v>0</v>
      </c>
      <c r="AR32" s="147">
        <f>GDAM_PXI!P32</f>
        <v>0</v>
      </c>
      <c r="AS32">
        <f>HPX!J32</f>
        <v>0</v>
      </c>
      <c r="AT32">
        <f>HPX!P32</f>
        <v>0</v>
      </c>
      <c r="AU32">
        <f>RTM_HPX!J32</f>
        <v>0</v>
      </c>
      <c r="AV32">
        <f>RTM_HPX!P32</f>
        <v>0</v>
      </c>
    </row>
    <row r="33" spans="1:48">
      <c r="A33" t="s">
        <v>75</v>
      </c>
      <c r="D33">
        <f>TWEPL!R33</f>
        <v>8.0821740000000002</v>
      </c>
      <c r="E33">
        <f>GT_NG!T33</f>
        <v>11.87</v>
      </c>
      <c r="F33">
        <f>GT_Spot!T33</f>
        <v>0</v>
      </c>
      <c r="G33">
        <f>PPCL_NG!T33</f>
        <v>55.91</v>
      </c>
      <c r="H33">
        <f>PPCL_Spot!T33</f>
        <v>0</v>
      </c>
      <c r="I33">
        <f>Bawana_NG!T33</f>
        <v>69.609999999999985</v>
      </c>
      <c r="J33">
        <f>Bawana_RLNG!T33</f>
        <v>0</v>
      </c>
      <c r="K33">
        <f>Bawana_Spot!T33</f>
        <v>135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469.13567991962009</v>
      </c>
      <c r="P33" s="36">
        <v>19.32</v>
      </c>
      <c r="Q33" s="36">
        <v>17.690000000000001</v>
      </c>
      <c r="R33" s="38">
        <v>22.2</v>
      </c>
      <c r="S33" s="38">
        <v>0</v>
      </c>
      <c r="T33" s="37">
        <f>SUMPRODUCT(LTA!J33:AN33,LTA!J$101:AN$101,LTA!J$105:AN$105)</f>
        <v>26.14</v>
      </c>
      <c r="U33" s="37">
        <f>SUMPRODUCT(LTA!J33:AN33,LTA!J$102:AN$102,LTA!J$105:AN$105)</f>
        <v>430.94324900000004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-232</v>
      </c>
      <c r="AA33" s="75">
        <f>STOA!J33</f>
        <v>819.7399999999999</v>
      </c>
      <c r="AB33" s="75">
        <f>-STOA!P33</f>
        <v>0</v>
      </c>
      <c r="AC33">
        <f t="shared" si="0"/>
        <v>23.254359044274707</v>
      </c>
      <c r="AD33">
        <f t="shared" si="1"/>
        <v>1385.3867438753455</v>
      </c>
      <c r="AE33">
        <f>'IDT-1'!F33</f>
        <v>0</v>
      </c>
      <c r="AF33" s="24"/>
      <c r="AG33">
        <f t="shared" si="2"/>
        <v>1385.3867438753455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-445</v>
      </c>
      <c r="AM33" s="34">
        <f>RTM_PXI!J33</f>
        <v>0</v>
      </c>
      <c r="AN33" s="34">
        <f>RTM_PXI!P33</f>
        <v>0</v>
      </c>
      <c r="AO33" s="147">
        <f>GDAM_IEX!J33</f>
        <v>0</v>
      </c>
      <c r="AP33" s="147">
        <f>GDAM_IEX!P33</f>
        <v>0</v>
      </c>
      <c r="AQ33" s="147">
        <f>GDAM_PXI!J33</f>
        <v>0</v>
      </c>
      <c r="AR33" s="147">
        <f>GDAM_PXI!P33</f>
        <v>0</v>
      </c>
      <c r="AS33">
        <f>HPX!J33</f>
        <v>0</v>
      </c>
      <c r="AT33">
        <f>HPX!P33</f>
        <v>0</v>
      </c>
      <c r="AU33">
        <f>RTM_HPX!J33</f>
        <v>0</v>
      </c>
      <c r="AV33">
        <f>RTM_HPX!P33</f>
        <v>0</v>
      </c>
    </row>
    <row r="34" spans="1:48">
      <c r="A34" t="s">
        <v>76</v>
      </c>
      <c r="D34">
        <f>TWEPL!R34</f>
        <v>8.0821740000000002</v>
      </c>
      <c r="E34">
        <f>GT_NG!T34</f>
        <v>11.87</v>
      </c>
      <c r="F34">
        <f>GT_Spot!T34</f>
        <v>0</v>
      </c>
      <c r="G34">
        <f>PPCL_NG!T34</f>
        <v>55.91</v>
      </c>
      <c r="H34">
        <f>PPCL_Spot!T34</f>
        <v>0</v>
      </c>
      <c r="I34">
        <f>Bawana_NG!T34</f>
        <v>69.609999999999985</v>
      </c>
      <c r="J34">
        <f>Bawana_RLNG!T34</f>
        <v>0</v>
      </c>
      <c r="K34">
        <f>Bawana_Spot!T34</f>
        <v>135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470.64569371019093</v>
      </c>
      <c r="P34" s="36">
        <v>19.32</v>
      </c>
      <c r="Q34" s="36">
        <v>17.690000000000001</v>
      </c>
      <c r="R34" s="38">
        <v>22.7</v>
      </c>
      <c r="S34" s="38">
        <v>0</v>
      </c>
      <c r="T34" s="37">
        <f>SUMPRODUCT(LTA!J34:AN34,LTA!J$101:AN$101,LTA!J$105:AN$105)</f>
        <v>35.18</v>
      </c>
      <c r="U34" s="37">
        <f>SUMPRODUCT(LTA!J34:AN34,LTA!J$102:AN$102,LTA!J$105:AN$105)</f>
        <v>436.85482200000001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-258</v>
      </c>
      <c r="AA34" s="75">
        <f>STOA!J34</f>
        <v>819.7399999999999</v>
      </c>
      <c r="AB34" s="75">
        <f>-STOA!P34</f>
        <v>0</v>
      </c>
      <c r="AC34">
        <f t="shared" si="0"/>
        <v>23.617086474162619</v>
      </c>
      <c r="AD34">
        <f t="shared" si="1"/>
        <v>1375.9856032360285</v>
      </c>
      <c r="AE34">
        <f>'IDT-1'!F34</f>
        <v>0</v>
      </c>
      <c r="AF34" s="24"/>
      <c r="AG34">
        <f t="shared" si="2"/>
        <v>1375.9856032360285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-445</v>
      </c>
      <c r="AM34" s="34">
        <f>RTM_PXI!J34</f>
        <v>0</v>
      </c>
      <c r="AN34" s="34">
        <f>RTM_PXI!P34</f>
        <v>0</v>
      </c>
      <c r="AO34" s="147">
        <f>GDAM_IEX!J34</f>
        <v>0</v>
      </c>
      <c r="AP34" s="147">
        <f>GDAM_IEX!P34</f>
        <v>0</v>
      </c>
      <c r="AQ34" s="147">
        <f>GDAM_PXI!J34</f>
        <v>0</v>
      </c>
      <c r="AR34" s="147">
        <f>GDAM_PXI!P34</f>
        <v>0</v>
      </c>
      <c r="AS34">
        <f>HPX!J34</f>
        <v>0</v>
      </c>
      <c r="AT34">
        <f>HPX!P34</f>
        <v>0</v>
      </c>
      <c r="AU34">
        <f>RTM_HPX!J34</f>
        <v>0</v>
      </c>
      <c r="AV34">
        <f>RTM_HPX!P34</f>
        <v>0</v>
      </c>
    </row>
    <row r="35" spans="1:48">
      <c r="A35" t="s">
        <v>77</v>
      </c>
      <c r="D35">
        <f>TWEPL!R35</f>
        <v>8.0821740000000002</v>
      </c>
      <c r="E35">
        <f>GT_NG!T35</f>
        <v>11.87</v>
      </c>
      <c r="F35">
        <f>GT_Spot!T35</f>
        <v>0</v>
      </c>
      <c r="G35">
        <f>PPCL_NG!T35</f>
        <v>55.91</v>
      </c>
      <c r="H35">
        <f>PPCL_Spot!T35</f>
        <v>0</v>
      </c>
      <c r="I35">
        <f>Bawana_NG!T35</f>
        <v>69.609999999999985</v>
      </c>
      <c r="J35">
        <f>Bawana_RLNG!T35</f>
        <v>0</v>
      </c>
      <c r="K35">
        <f>Bawana_Spot!T35</f>
        <v>135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467.6760285452728</v>
      </c>
      <c r="P35" s="36">
        <v>19.32</v>
      </c>
      <c r="Q35" s="36">
        <v>17.690000000000001</v>
      </c>
      <c r="R35" s="38">
        <v>23.2</v>
      </c>
      <c r="S35" s="38">
        <v>0</v>
      </c>
      <c r="T35" s="37">
        <f>SUMPRODUCT(LTA!J35:AN35,LTA!J$101:AN$101,LTA!J$105:AN$105)</f>
        <v>42.2</v>
      </c>
      <c r="U35" s="37">
        <f>SUMPRODUCT(LTA!J35:AN35,LTA!J$102:AN$102,LTA!J$105:AN$105)</f>
        <v>442.53830399999993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-277</v>
      </c>
      <c r="AA35" s="75">
        <f>STOA!J35</f>
        <v>819.56</v>
      </c>
      <c r="AB35" s="75">
        <f>-STOA!P35</f>
        <v>0</v>
      </c>
      <c r="AC35">
        <f t="shared" si="0"/>
        <v>23.777778955101308</v>
      </c>
      <c r="AD35">
        <f t="shared" si="1"/>
        <v>1376.8787275901716</v>
      </c>
      <c r="AE35">
        <f>'IDT-1'!F35</f>
        <v>0</v>
      </c>
      <c r="AF35" s="24"/>
      <c r="AG35">
        <f t="shared" si="2"/>
        <v>1376.8787275901716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-435</v>
      </c>
      <c r="AM35" s="34">
        <f>RTM_PXI!J35</f>
        <v>0</v>
      </c>
      <c r="AN35" s="34">
        <f>RTM_PXI!P35</f>
        <v>0</v>
      </c>
      <c r="AO35" s="147">
        <f>GDAM_IEX!J35</f>
        <v>0</v>
      </c>
      <c r="AP35" s="147">
        <f>GDAM_IEX!P35</f>
        <v>0</v>
      </c>
      <c r="AQ35" s="147">
        <f>GDAM_PXI!J35</f>
        <v>0</v>
      </c>
      <c r="AR35" s="147">
        <f>GDAM_PXI!P35</f>
        <v>0</v>
      </c>
      <c r="AS35">
        <f>HPX!J35</f>
        <v>0</v>
      </c>
      <c r="AT35">
        <f>HPX!P35</f>
        <v>0</v>
      </c>
      <c r="AU35">
        <f>RTM_HPX!J35</f>
        <v>0</v>
      </c>
      <c r="AV35">
        <f>RTM_HPX!P35</f>
        <v>0</v>
      </c>
    </row>
    <row r="36" spans="1:48">
      <c r="A36" t="s">
        <v>78</v>
      </c>
      <c r="D36">
        <f>TWEPL!R36</f>
        <v>8.0821740000000002</v>
      </c>
      <c r="E36">
        <f>GT_NG!T36</f>
        <v>11.87</v>
      </c>
      <c r="F36">
        <f>GT_Spot!T36</f>
        <v>0</v>
      </c>
      <c r="G36">
        <f>PPCL_NG!T36</f>
        <v>55.91</v>
      </c>
      <c r="H36">
        <f>PPCL_Spot!T36</f>
        <v>0</v>
      </c>
      <c r="I36">
        <f>Bawana_NG!T36</f>
        <v>69.609999999999985</v>
      </c>
      <c r="J36">
        <f>Bawana_RLNG!T36</f>
        <v>0</v>
      </c>
      <c r="K36">
        <f>Bawana_Spot!T36</f>
        <v>135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467.6760285452728</v>
      </c>
      <c r="P36" s="36">
        <v>19.32</v>
      </c>
      <c r="Q36" s="36">
        <v>17.690000000000001</v>
      </c>
      <c r="R36" s="38">
        <v>24.7</v>
      </c>
      <c r="S36" s="38">
        <v>0</v>
      </c>
      <c r="T36" s="37">
        <f>SUMPRODUCT(LTA!J36:AN36,LTA!J$101:AN$101,LTA!J$105:AN$105)</f>
        <v>49.26</v>
      </c>
      <c r="U36" s="37">
        <f>SUMPRODUCT(LTA!J36:AN36,LTA!J$102:AN$102,LTA!J$105:AN$105)</f>
        <v>449.02447799999993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-292</v>
      </c>
      <c r="AA36" s="75">
        <f>STOA!J36</f>
        <v>819.56</v>
      </c>
      <c r="AB36" s="75">
        <f>-STOA!P36</f>
        <v>0</v>
      </c>
      <c r="AC36">
        <f t="shared" si="0"/>
        <v>23.988878393950198</v>
      </c>
      <c r="AD36">
        <f t="shared" si="1"/>
        <v>1381.7138021513226</v>
      </c>
      <c r="AE36">
        <f>'IDT-1'!F36</f>
        <v>0</v>
      </c>
      <c r="AF36" s="24"/>
      <c r="AG36">
        <f t="shared" si="2"/>
        <v>1381.7138021513226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-430</v>
      </c>
      <c r="AM36" s="34">
        <f>RTM_PXI!J36</f>
        <v>0</v>
      </c>
      <c r="AN36" s="34">
        <f>RTM_PXI!P36</f>
        <v>0</v>
      </c>
      <c r="AO36" s="147">
        <f>GDAM_IEX!J36</f>
        <v>0</v>
      </c>
      <c r="AP36" s="147">
        <f>GDAM_IEX!P36</f>
        <v>0</v>
      </c>
      <c r="AQ36" s="147">
        <f>GDAM_PXI!J36</f>
        <v>0</v>
      </c>
      <c r="AR36" s="147">
        <f>GDAM_PXI!P36</f>
        <v>0</v>
      </c>
      <c r="AS36">
        <f>HPX!J36</f>
        <v>0</v>
      </c>
      <c r="AT36">
        <f>HPX!P36</f>
        <v>0</v>
      </c>
      <c r="AU36">
        <f>RTM_HPX!J36</f>
        <v>0</v>
      </c>
      <c r="AV36">
        <f>RTM_HPX!P36</f>
        <v>0</v>
      </c>
    </row>
    <row r="37" spans="1:48">
      <c r="A37" t="s">
        <v>79</v>
      </c>
      <c r="D37">
        <f>TWEPL!R37</f>
        <v>8.0821740000000002</v>
      </c>
      <c r="E37">
        <f>GT_NG!T37</f>
        <v>11.87</v>
      </c>
      <c r="F37">
        <f>GT_Spot!T37</f>
        <v>0</v>
      </c>
      <c r="G37">
        <f>PPCL_NG!T37</f>
        <v>55.91</v>
      </c>
      <c r="H37">
        <f>PPCL_Spot!T37</f>
        <v>0</v>
      </c>
      <c r="I37">
        <f>Bawana_NG!T37</f>
        <v>69.609999999999985</v>
      </c>
      <c r="J37">
        <f>Bawana_RLNG!T37</f>
        <v>0</v>
      </c>
      <c r="K37">
        <f>Bawana_Spot!T37</f>
        <v>135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467.55909604261137</v>
      </c>
      <c r="P37" s="36">
        <v>19.32</v>
      </c>
      <c r="Q37" s="36">
        <v>17.690000000000001</v>
      </c>
      <c r="R37" s="38">
        <v>24.7</v>
      </c>
      <c r="S37" s="38">
        <v>0</v>
      </c>
      <c r="T37" s="37">
        <f>SUMPRODUCT(LTA!J37:AN37,LTA!J$101:AN$101,LTA!J$105:AN$105)</f>
        <v>57.25</v>
      </c>
      <c r="U37" s="37">
        <f>SUMPRODUCT(LTA!J37:AN37,LTA!J$102:AN$102,LTA!J$105:AN$105)</f>
        <v>455.66647599999993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-311</v>
      </c>
      <c r="AA37" s="75">
        <f>STOA!J37</f>
        <v>819.56</v>
      </c>
      <c r="AB37" s="75">
        <f>-STOA!P37</f>
        <v>0</v>
      </c>
      <c r="AC37">
        <f t="shared" si="0"/>
        <v>24.271756940900733</v>
      </c>
      <c r="AD37">
        <f t="shared" si="1"/>
        <v>1376.9459891017107</v>
      </c>
      <c r="AE37">
        <f>'IDT-1'!F37</f>
        <v>0</v>
      </c>
      <c r="AF37" s="24"/>
      <c r="AG37">
        <f t="shared" si="2"/>
        <v>1376.9459891017107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-430</v>
      </c>
      <c r="AM37" s="34">
        <f>RTM_PXI!J37</f>
        <v>0</v>
      </c>
      <c r="AN37" s="34">
        <f>RTM_PXI!P37</f>
        <v>0</v>
      </c>
      <c r="AO37" s="147">
        <f>GDAM_IEX!J37</f>
        <v>0</v>
      </c>
      <c r="AP37" s="147">
        <f>GDAM_IEX!P37</f>
        <v>0</v>
      </c>
      <c r="AQ37" s="147">
        <f>GDAM_PXI!J37</f>
        <v>0</v>
      </c>
      <c r="AR37" s="147">
        <f>GDAM_PXI!P37</f>
        <v>0</v>
      </c>
      <c r="AS37">
        <f>HPX!J37</f>
        <v>0</v>
      </c>
      <c r="AT37">
        <f>HPX!P37</f>
        <v>0</v>
      </c>
      <c r="AU37">
        <f>RTM_HPX!J37</f>
        <v>0</v>
      </c>
      <c r="AV37">
        <f>RTM_HPX!P37</f>
        <v>0</v>
      </c>
    </row>
    <row r="38" spans="1:48">
      <c r="A38" t="s">
        <v>80</v>
      </c>
      <c r="D38">
        <f>TWEPL!R38</f>
        <v>8.0821740000000002</v>
      </c>
      <c r="E38">
        <f>GT_NG!T38</f>
        <v>11.87</v>
      </c>
      <c r="F38">
        <f>GT_Spot!T38</f>
        <v>0</v>
      </c>
      <c r="G38">
        <f>PPCL_NG!T38</f>
        <v>55.91</v>
      </c>
      <c r="H38">
        <f>PPCL_Spot!T38</f>
        <v>0</v>
      </c>
      <c r="I38">
        <f>Bawana_NG!T38</f>
        <v>69.609999999999985</v>
      </c>
      <c r="J38">
        <f>Bawana_RLNG!T38</f>
        <v>0</v>
      </c>
      <c r="K38">
        <f>Bawana_Spot!T38</f>
        <v>135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467.45727030313355</v>
      </c>
      <c r="P38" s="36">
        <v>19.32</v>
      </c>
      <c r="Q38" s="36">
        <v>17.690000000000001</v>
      </c>
      <c r="R38" s="38">
        <v>25.2</v>
      </c>
      <c r="S38" s="38">
        <v>0</v>
      </c>
      <c r="T38" s="37">
        <f>SUMPRODUCT(LTA!J38:AN38,LTA!J$101:AN$101,LTA!J$105:AN$105)</f>
        <v>65.19</v>
      </c>
      <c r="U38" s="37">
        <f>SUMPRODUCT(LTA!J38:AN38,LTA!J$102:AN$102,LTA!J$105:AN$105)</f>
        <v>462.40586399999995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-319</v>
      </c>
      <c r="AA38" s="75">
        <f>STOA!J38</f>
        <v>819.56</v>
      </c>
      <c r="AB38" s="75">
        <f>-STOA!P38</f>
        <v>0</v>
      </c>
      <c r="AC38">
        <f t="shared" si="0"/>
        <v>24.508533514312678</v>
      </c>
      <c r="AD38">
        <f t="shared" si="1"/>
        <v>1378.7867747888208</v>
      </c>
      <c r="AE38">
        <f>'IDT-1'!F38</f>
        <v>0</v>
      </c>
      <c r="AF38" s="24"/>
      <c r="AG38">
        <f t="shared" si="2"/>
        <v>1378.7867747888208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-435</v>
      </c>
      <c r="AM38" s="34">
        <f>RTM_PXI!J38</f>
        <v>0</v>
      </c>
      <c r="AN38" s="34">
        <f>RTM_PXI!P38</f>
        <v>0</v>
      </c>
      <c r="AO38" s="147">
        <f>GDAM_IEX!J38</f>
        <v>0</v>
      </c>
      <c r="AP38" s="147">
        <f>GDAM_IEX!P38</f>
        <v>0</v>
      </c>
      <c r="AQ38" s="147">
        <f>GDAM_PXI!J38</f>
        <v>0</v>
      </c>
      <c r="AR38" s="147">
        <f>GDAM_PXI!P38</f>
        <v>0</v>
      </c>
      <c r="AS38">
        <f>HPX!J38</f>
        <v>0</v>
      </c>
      <c r="AT38">
        <f>HPX!P38</f>
        <v>0</v>
      </c>
      <c r="AU38">
        <f>RTM_HPX!J38</f>
        <v>0</v>
      </c>
      <c r="AV38">
        <f>RTM_HPX!P38</f>
        <v>0</v>
      </c>
    </row>
    <row r="39" spans="1:48">
      <c r="A39" t="s">
        <v>81</v>
      </c>
      <c r="D39">
        <f>TWEPL!R39</f>
        <v>8.0821740000000002</v>
      </c>
      <c r="E39">
        <f>GT_NG!T39</f>
        <v>11.783211473565801</v>
      </c>
      <c r="F39">
        <f>GT_Spot!T39</f>
        <v>0</v>
      </c>
      <c r="G39">
        <f>PPCL_NG!T39</f>
        <v>55.91</v>
      </c>
      <c r="H39">
        <f>PPCL_Spot!T39</f>
        <v>0</v>
      </c>
      <c r="I39">
        <f>Bawana_NG!T39</f>
        <v>69.609999999999985</v>
      </c>
      <c r="J39">
        <f>Bawana_RLNG!T39</f>
        <v>0</v>
      </c>
      <c r="K39">
        <f>Bawana_Spot!T39</f>
        <v>135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431.28322178186437</v>
      </c>
      <c r="P39" s="36">
        <v>19.32</v>
      </c>
      <c r="Q39" s="36">
        <v>17.690000000000001</v>
      </c>
      <c r="R39" s="38">
        <v>25.2</v>
      </c>
      <c r="S39" s="38">
        <v>0</v>
      </c>
      <c r="T39" s="37">
        <f>SUMPRODUCT(LTA!J39:AN39,LTA!J$101:AN$101,LTA!J$105:AN$105)</f>
        <v>64.11</v>
      </c>
      <c r="U39" s="37">
        <f>SUMPRODUCT(LTA!J39:AN39,LTA!J$102:AN$102,LTA!J$105:AN$105)</f>
        <v>423.60733999999997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-286</v>
      </c>
      <c r="AA39" s="75">
        <f>STOA!J39</f>
        <v>811.55000000000007</v>
      </c>
      <c r="AB39" s="75">
        <f>-STOA!P39</f>
        <v>0</v>
      </c>
      <c r="AC39">
        <f t="shared" si="0"/>
        <v>22.675014904101726</v>
      </c>
      <c r="AD39">
        <f t="shared" si="1"/>
        <v>1429.4709323513284</v>
      </c>
      <c r="AE39">
        <f>'IDT-1'!F39</f>
        <v>0</v>
      </c>
      <c r="AF39" s="24"/>
      <c r="AG39">
        <f t="shared" si="2"/>
        <v>1429.4709323513284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-335</v>
      </c>
      <c r="AM39" s="34">
        <f>RTM_PXI!J39</f>
        <v>0</v>
      </c>
      <c r="AN39" s="34">
        <f>RTM_PXI!P39</f>
        <v>0</v>
      </c>
      <c r="AO39" s="147">
        <f>GDAM_IEX!J39</f>
        <v>0</v>
      </c>
      <c r="AP39" s="147">
        <f>GDAM_IEX!P39</f>
        <v>0</v>
      </c>
      <c r="AQ39" s="147">
        <f>GDAM_PXI!J39</f>
        <v>0</v>
      </c>
      <c r="AR39" s="147">
        <f>GDAM_PXI!P39</f>
        <v>0</v>
      </c>
      <c r="AS39">
        <f>HPX!J39</f>
        <v>0</v>
      </c>
      <c r="AT39">
        <f>HPX!P39</f>
        <v>0</v>
      </c>
      <c r="AU39">
        <f>RTM_HPX!J39</f>
        <v>0</v>
      </c>
      <c r="AV39">
        <f>RTM_HPX!P39</f>
        <v>0</v>
      </c>
    </row>
    <row r="40" spans="1:48">
      <c r="A40" t="s">
        <v>82</v>
      </c>
      <c r="D40">
        <f>TWEPL!R40</f>
        <v>8.0821740000000002</v>
      </c>
      <c r="E40">
        <f>GT_NG!T40</f>
        <v>11.783211473565801</v>
      </c>
      <c r="F40">
        <f>GT_Spot!T40</f>
        <v>0</v>
      </c>
      <c r="G40">
        <f>PPCL_NG!T40</f>
        <v>55.91</v>
      </c>
      <c r="H40">
        <f>PPCL_Spot!T40</f>
        <v>0</v>
      </c>
      <c r="I40">
        <f>Bawana_NG!T40</f>
        <v>69.609999999999985</v>
      </c>
      <c r="J40">
        <f>Bawana_RLNG!T40</f>
        <v>0</v>
      </c>
      <c r="K40">
        <f>Bawana_Spot!T40</f>
        <v>135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431.28322178186437</v>
      </c>
      <c r="P40" s="36">
        <v>19.32</v>
      </c>
      <c r="Q40" s="36">
        <v>17.690000000000001</v>
      </c>
      <c r="R40" s="38">
        <v>25.2</v>
      </c>
      <c r="S40" s="38">
        <v>0</v>
      </c>
      <c r="T40" s="37">
        <f>SUMPRODUCT(LTA!J40:AN40,LTA!J$101:AN$101,LTA!J$105:AN$105)</f>
        <v>70.97</v>
      </c>
      <c r="U40" s="37">
        <f>SUMPRODUCT(LTA!J40:AN40,LTA!J$102:AN$102,LTA!J$105:AN$105)</f>
        <v>391.18082199999992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-237</v>
      </c>
      <c r="AA40" s="75">
        <f>STOA!J40</f>
        <v>811.55000000000007</v>
      </c>
      <c r="AB40" s="75">
        <f>-STOA!P40</f>
        <v>0</v>
      </c>
      <c r="AC40">
        <f t="shared" si="0"/>
        <v>21.706323115386596</v>
      </c>
      <c r="AD40">
        <f t="shared" si="1"/>
        <v>1493.8731061400435</v>
      </c>
      <c r="AE40">
        <f>'IDT-1'!F40</f>
        <v>0</v>
      </c>
      <c r="AF40" s="24"/>
      <c r="AG40">
        <f t="shared" si="2"/>
        <v>1493.8731061400435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-295</v>
      </c>
      <c r="AM40" s="34">
        <f>RTM_PXI!J40</f>
        <v>0</v>
      </c>
      <c r="AN40" s="34">
        <f>RTM_PXI!P40</f>
        <v>0</v>
      </c>
      <c r="AO40" s="147">
        <f>GDAM_IEX!J40</f>
        <v>0</v>
      </c>
      <c r="AP40" s="147">
        <f>GDAM_IEX!P40</f>
        <v>0</v>
      </c>
      <c r="AQ40" s="147">
        <f>GDAM_PXI!J40</f>
        <v>0</v>
      </c>
      <c r="AR40" s="147">
        <f>GDAM_PXI!P40</f>
        <v>0</v>
      </c>
      <c r="AS40">
        <f>HPX!J40</f>
        <v>0</v>
      </c>
      <c r="AT40">
        <f>HPX!P40</f>
        <v>0</v>
      </c>
      <c r="AU40">
        <f>RTM_HPX!J40</f>
        <v>0</v>
      </c>
      <c r="AV40">
        <f>RTM_HPX!P40</f>
        <v>0</v>
      </c>
    </row>
    <row r="41" spans="1:48">
      <c r="A41" t="s">
        <v>83</v>
      </c>
      <c r="D41">
        <f>TWEPL!R41</f>
        <v>8.0821740000000002</v>
      </c>
      <c r="E41">
        <f>GT_NG!T41</f>
        <v>11.783211473565801</v>
      </c>
      <c r="F41">
        <f>GT_Spot!T41</f>
        <v>0</v>
      </c>
      <c r="G41">
        <f>PPCL_NG!T41</f>
        <v>55.91</v>
      </c>
      <c r="H41">
        <f>PPCL_Spot!T41</f>
        <v>0</v>
      </c>
      <c r="I41">
        <f>Bawana_NG!T41</f>
        <v>69.609999999999985</v>
      </c>
      <c r="J41">
        <f>Bawana_RLNG!T41</f>
        <v>0</v>
      </c>
      <c r="K41">
        <f>Bawana_Spot!T41</f>
        <v>135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427.93643762618075</v>
      </c>
      <c r="P41" s="36">
        <v>19.32</v>
      </c>
      <c r="Q41" s="36">
        <v>17.690000000000001</v>
      </c>
      <c r="R41" s="38">
        <v>25.2</v>
      </c>
      <c r="S41" s="38">
        <v>0</v>
      </c>
      <c r="T41" s="37">
        <f>SUMPRODUCT(LTA!J41:AN41,LTA!J$101:AN$101,LTA!J$105:AN$105)</f>
        <v>71.89</v>
      </c>
      <c r="U41" s="37">
        <f>SUMPRODUCT(LTA!J41:AN41,LTA!J$102:AN$102,LTA!J$105:AN$105)</f>
        <v>357.51275299999998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-139</v>
      </c>
      <c r="AA41" s="75">
        <f>STOA!J41</f>
        <v>811.55000000000007</v>
      </c>
      <c r="AB41" s="75">
        <f>-STOA!P41</f>
        <v>0</v>
      </c>
      <c r="AC41">
        <f t="shared" si="0"/>
        <v>20.361173948717504</v>
      </c>
      <c r="AD41">
        <f t="shared" si="1"/>
        <v>1582.1234021510293</v>
      </c>
      <c r="AE41">
        <f>'IDT-1'!F41</f>
        <v>0</v>
      </c>
      <c r="AF41" s="24"/>
      <c r="AG41">
        <f t="shared" si="2"/>
        <v>1582.1234021510293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-270</v>
      </c>
      <c r="AM41" s="34">
        <f>RTM_PXI!J41</f>
        <v>0</v>
      </c>
      <c r="AN41" s="34">
        <f>RTM_PXI!P41</f>
        <v>0</v>
      </c>
      <c r="AO41" s="147">
        <f>GDAM_IEX!J41</f>
        <v>0</v>
      </c>
      <c r="AP41" s="147">
        <f>GDAM_IEX!P41</f>
        <v>0</v>
      </c>
      <c r="AQ41" s="147">
        <f>GDAM_PXI!J41</f>
        <v>0</v>
      </c>
      <c r="AR41" s="147">
        <f>GDAM_PXI!P41</f>
        <v>0</v>
      </c>
      <c r="AS41">
        <f>HPX!J41</f>
        <v>0</v>
      </c>
      <c r="AT41">
        <f>HPX!P41</f>
        <v>0</v>
      </c>
      <c r="AU41">
        <f>RTM_HPX!J41</f>
        <v>0</v>
      </c>
      <c r="AV41">
        <f>RTM_HPX!P41</f>
        <v>0</v>
      </c>
    </row>
    <row r="42" spans="1:48">
      <c r="A42" t="s">
        <v>84</v>
      </c>
      <c r="D42">
        <f>TWEPL!R42</f>
        <v>8.0821740000000002</v>
      </c>
      <c r="E42">
        <f>GT_NG!T42</f>
        <v>11.783211473565801</v>
      </c>
      <c r="F42">
        <f>GT_Spot!T42</f>
        <v>0</v>
      </c>
      <c r="G42">
        <f>PPCL_NG!T42</f>
        <v>55.91</v>
      </c>
      <c r="H42">
        <f>PPCL_Spot!T42</f>
        <v>0</v>
      </c>
      <c r="I42">
        <f>Bawana_NG!T42</f>
        <v>69.609999999999985</v>
      </c>
      <c r="J42">
        <f>Bawana_RLNG!T42</f>
        <v>0</v>
      </c>
      <c r="K42">
        <f>Bawana_Spot!T42</f>
        <v>135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427.93643762618075</v>
      </c>
      <c r="P42" s="36">
        <v>19.32</v>
      </c>
      <c r="Q42" s="36">
        <v>17.690000000000001</v>
      </c>
      <c r="R42" s="38">
        <v>25.2</v>
      </c>
      <c r="S42" s="38">
        <v>0</v>
      </c>
      <c r="T42" s="37">
        <f>SUMPRODUCT(LTA!J42:AN42,LTA!J$101:AN$101,LTA!J$105:AN$105)</f>
        <v>76.81</v>
      </c>
      <c r="U42" s="37">
        <f>SUMPRODUCT(LTA!J42:AN42,LTA!J$102:AN$102,LTA!J$105:AN$105)</f>
        <v>362.39199200000002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-96</v>
      </c>
      <c r="AA42" s="75">
        <f>STOA!J42</f>
        <v>811.55000000000007</v>
      </c>
      <c r="AB42" s="75">
        <f>-STOA!P42</f>
        <v>0</v>
      </c>
      <c r="AC42">
        <f t="shared" si="0"/>
        <v>20.121583562771718</v>
      </c>
      <c r="AD42">
        <f t="shared" si="1"/>
        <v>1630.162231536975</v>
      </c>
      <c r="AE42">
        <f>'IDT-1'!F42</f>
        <v>0</v>
      </c>
      <c r="AF42" s="24"/>
      <c r="AG42">
        <f t="shared" si="2"/>
        <v>1630.162231536975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-275</v>
      </c>
      <c r="AM42" s="34">
        <f>RTM_PXI!J42</f>
        <v>0</v>
      </c>
      <c r="AN42" s="34">
        <f>RTM_PXI!P42</f>
        <v>0</v>
      </c>
      <c r="AO42" s="147">
        <f>GDAM_IEX!J42</f>
        <v>0</v>
      </c>
      <c r="AP42" s="147">
        <f>GDAM_IEX!P42</f>
        <v>0</v>
      </c>
      <c r="AQ42" s="147">
        <f>GDAM_PXI!J42</f>
        <v>0</v>
      </c>
      <c r="AR42" s="147">
        <f>GDAM_PXI!P42</f>
        <v>0</v>
      </c>
      <c r="AS42">
        <f>HPX!J42</f>
        <v>0</v>
      </c>
      <c r="AT42">
        <f>HPX!P42</f>
        <v>0</v>
      </c>
      <c r="AU42">
        <f>RTM_HPX!J42</f>
        <v>0</v>
      </c>
      <c r="AV42">
        <f>RTM_HPX!P42</f>
        <v>0</v>
      </c>
    </row>
    <row r="43" spans="1:48">
      <c r="A43" t="s">
        <v>85</v>
      </c>
      <c r="D43">
        <f>TWEPL!R43</f>
        <v>8.0821740000000002</v>
      </c>
      <c r="E43">
        <f>GT_NG!T43</f>
        <v>11.783211473565801</v>
      </c>
      <c r="F43">
        <f>GT_Spot!T43</f>
        <v>0</v>
      </c>
      <c r="G43">
        <f>PPCL_NG!T43</f>
        <v>55.91</v>
      </c>
      <c r="H43">
        <f>PPCL_Spot!T43</f>
        <v>0</v>
      </c>
      <c r="I43">
        <f>Bawana_NG!T43</f>
        <v>69.609999999999985</v>
      </c>
      <c r="J43">
        <f>Bawana_RLNG!T43</f>
        <v>0</v>
      </c>
      <c r="K43">
        <f>Bawana_Spot!T43</f>
        <v>134.99999999999997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430.22672702618075</v>
      </c>
      <c r="P43" s="36">
        <v>19.32</v>
      </c>
      <c r="Q43" s="36">
        <v>17.690000000000001</v>
      </c>
      <c r="R43" s="38">
        <v>25.2</v>
      </c>
      <c r="S43" s="38">
        <v>0</v>
      </c>
      <c r="T43" s="37">
        <f>SUMPRODUCT(LTA!J43:AN43,LTA!J$101:AN$101,LTA!J$105:AN$105)</f>
        <v>77.92</v>
      </c>
      <c r="U43" s="37">
        <f>SUMPRODUCT(LTA!J43:AN43,LTA!J$102:AN$102,LTA!J$105:AN$105)</f>
        <v>366.67140999999998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-62</v>
      </c>
      <c r="AA43" s="75">
        <f>STOA!J43</f>
        <v>811.45</v>
      </c>
      <c r="AB43" s="75">
        <f>-STOA!P43</f>
        <v>0</v>
      </c>
      <c r="AC43">
        <f t="shared" si="0"/>
        <v>19.727810587787705</v>
      </c>
      <c r="AD43">
        <f t="shared" si="1"/>
        <v>1692.1357119119589</v>
      </c>
      <c r="AE43">
        <f>'IDT-1'!F43</f>
        <v>0</v>
      </c>
      <c r="AF43" s="24"/>
      <c r="AG43">
        <f t="shared" si="2"/>
        <v>1692.1357119119589</v>
      </c>
      <c r="AI43" s="34">
        <f>PXIL!J43</f>
        <v>0</v>
      </c>
      <c r="AJ43" s="34">
        <f>PXIL!P43</f>
        <v>0</v>
      </c>
      <c r="AK43" s="34">
        <f>RTM_IEX!J43</f>
        <v>0</v>
      </c>
      <c r="AL43" s="34">
        <f>RTM_IEX!P43</f>
        <v>-255</v>
      </c>
      <c r="AM43" s="34">
        <f>RTM_PXI!J43</f>
        <v>0</v>
      </c>
      <c r="AN43" s="34">
        <f>RTM_PXI!P43</f>
        <v>0</v>
      </c>
      <c r="AO43" s="147">
        <f>GDAM_IEX!J43</f>
        <v>0</v>
      </c>
      <c r="AP43" s="147">
        <f>GDAM_IEX!P43</f>
        <v>0</v>
      </c>
      <c r="AQ43" s="147">
        <f>GDAM_PXI!J43</f>
        <v>0</v>
      </c>
      <c r="AR43" s="147">
        <f>GDAM_PXI!P43</f>
        <v>0</v>
      </c>
      <c r="AS43">
        <f>HPX!J43</f>
        <v>0</v>
      </c>
      <c r="AT43">
        <f>HPX!P43</f>
        <v>0</v>
      </c>
      <c r="AU43">
        <f>RTM_HPX!J43</f>
        <v>0</v>
      </c>
      <c r="AV43">
        <f>RTM_HPX!P43</f>
        <v>0</v>
      </c>
    </row>
    <row r="44" spans="1:48">
      <c r="A44" t="s">
        <v>86</v>
      </c>
      <c r="D44">
        <f>TWEPL!R44</f>
        <v>8.0821740000000002</v>
      </c>
      <c r="E44">
        <f>GT_NG!T44</f>
        <v>11.780700231481479</v>
      </c>
      <c r="F44">
        <f>GT_Spot!T44</f>
        <v>0</v>
      </c>
      <c r="G44">
        <f>PPCL_NG!T44</f>
        <v>55.91</v>
      </c>
      <c r="H44">
        <f>PPCL_Spot!T44</f>
        <v>0</v>
      </c>
      <c r="I44">
        <f>Bawana_NG!T44</f>
        <v>69.609999999999985</v>
      </c>
      <c r="J44">
        <f>Bawana_RLNG!T44</f>
        <v>0</v>
      </c>
      <c r="K44">
        <f>Bawana_Spot!T44</f>
        <v>134.99999999999997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430.22672702618075</v>
      </c>
      <c r="P44" s="36">
        <v>19.32</v>
      </c>
      <c r="Q44" s="36">
        <v>17.690000000000001</v>
      </c>
      <c r="R44" s="38">
        <v>25.2</v>
      </c>
      <c r="S44" s="38">
        <v>0</v>
      </c>
      <c r="T44" s="37">
        <f>SUMPRODUCT(LTA!J44:AN44,LTA!J$101:AN$101,LTA!J$105:AN$105)</f>
        <v>83.85</v>
      </c>
      <c r="U44" s="37">
        <f>SUMPRODUCT(LTA!J44:AN44,LTA!J$102:AN$102,LTA!J$105:AN$105)</f>
        <v>370.78126800000001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-30</v>
      </c>
      <c r="AA44" s="75">
        <f>STOA!J44</f>
        <v>811.45</v>
      </c>
      <c r="AB44" s="75">
        <f>-STOA!P44</f>
        <v>0</v>
      </c>
      <c r="AC44">
        <f t="shared" si="0"/>
        <v>19.541047253357746</v>
      </c>
      <c r="AD44">
        <f t="shared" si="1"/>
        <v>1734.3598220043048</v>
      </c>
      <c r="AE44">
        <f>'IDT-1'!F44</f>
        <v>0</v>
      </c>
      <c r="AF44" s="24"/>
      <c r="AG44">
        <f t="shared" si="2"/>
        <v>1734.3598220043048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-255</v>
      </c>
      <c r="AM44" s="34">
        <f>RTM_PXI!J44</f>
        <v>0</v>
      </c>
      <c r="AN44" s="34">
        <f>RTM_PXI!P44</f>
        <v>0</v>
      </c>
      <c r="AO44" s="147">
        <f>GDAM_IEX!J44</f>
        <v>0</v>
      </c>
      <c r="AP44" s="147">
        <f>GDAM_IEX!P44</f>
        <v>0</v>
      </c>
      <c r="AQ44" s="147">
        <f>GDAM_PXI!J44</f>
        <v>0</v>
      </c>
      <c r="AR44" s="147">
        <f>GDAM_PXI!P44</f>
        <v>0</v>
      </c>
      <c r="AS44">
        <f>HPX!J44</f>
        <v>0</v>
      </c>
      <c r="AT44">
        <f>HPX!P44</f>
        <v>0</v>
      </c>
      <c r="AU44">
        <f>RTM_HPX!J44</f>
        <v>0</v>
      </c>
      <c r="AV44">
        <f>RTM_HPX!P44</f>
        <v>0</v>
      </c>
    </row>
    <row r="45" spans="1:48">
      <c r="A45" t="s">
        <v>87</v>
      </c>
      <c r="D45">
        <f>TWEPL!R45</f>
        <v>8.0821740000000002</v>
      </c>
      <c r="E45">
        <f>GT_NG!T45</f>
        <v>11.780700231481479</v>
      </c>
      <c r="F45">
        <f>GT_Spot!T45</f>
        <v>0</v>
      </c>
      <c r="G45">
        <f>PPCL_NG!T45</f>
        <v>55.91</v>
      </c>
      <c r="H45">
        <f>PPCL_Spot!T45</f>
        <v>0</v>
      </c>
      <c r="I45">
        <f>Bawana_NG!T45</f>
        <v>69.609999999999985</v>
      </c>
      <c r="J45">
        <f>Bawana_RLNG!T45</f>
        <v>0</v>
      </c>
      <c r="K45">
        <f>Bawana_Spot!T45</f>
        <v>134.99999999999997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430.13204767893552</v>
      </c>
      <c r="P45" s="36">
        <v>19.32</v>
      </c>
      <c r="Q45" s="36">
        <v>17.690000000000001</v>
      </c>
      <c r="R45" s="38">
        <v>25.2</v>
      </c>
      <c r="S45" s="38">
        <v>0</v>
      </c>
      <c r="T45" s="37">
        <f>SUMPRODUCT(LTA!J45:AN45,LTA!J$101:AN$101,LTA!J$105:AN$105)</f>
        <v>81.36</v>
      </c>
      <c r="U45" s="37">
        <f>SUMPRODUCT(LTA!J45:AN45,LTA!J$102:AN$102,LTA!J$105:AN$105)</f>
        <v>369.15340799999996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811.45</v>
      </c>
      <c r="AB45" s="75">
        <f>-STOA!P45</f>
        <v>0</v>
      </c>
      <c r="AC45">
        <f t="shared" si="0"/>
        <v>18.929623197548427</v>
      </c>
      <c r="AD45">
        <f t="shared" si="1"/>
        <v>1798.7587067128686</v>
      </c>
      <c r="AE45">
        <f>'IDT-1'!F45</f>
        <v>0</v>
      </c>
      <c r="AF45" s="24"/>
      <c r="AG45">
        <f t="shared" si="2"/>
        <v>1798.7587067128686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-217</v>
      </c>
      <c r="AM45" s="34">
        <f>RTM_PXI!J45</f>
        <v>0</v>
      </c>
      <c r="AN45" s="34">
        <f>RTM_PXI!P45</f>
        <v>0</v>
      </c>
      <c r="AO45" s="147">
        <f>GDAM_IEX!J45</f>
        <v>0</v>
      </c>
      <c r="AP45" s="147">
        <f>GDAM_IEX!P45</f>
        <v>0</v>
      </c>
      <c r="AQ45" s="147">
        <f>GDAM_PXI!J45</f>
        <v>0</v>
      </c>
      <c r="AR45" s="147">
        <f>GDAM_PXI!P45</f>
        <v>0</v>
      </c>
      <c r="AS45">
        <f>HPX!J45</f>
        <v>0</v>
      </c>
      <c r="AT45">
        <f>HPX!P45</f>
        <v>0</v>
      </c>
      <c r="AU45">
        <f>RTM_HPX!J45</f>
        <v>0</v>
      </c>
      <c r="AV45">
        <f>RTM_HPX!P45</f>
        <v>0</v>
      </c>
    </row>
    <row r="46" spans="1:48">
      <c r="A46" t="s">
        <v>88</v>
      </c>
      <c r="D46">
        <f>TWEPL!R46</f>
        <v>8.0821740000000002</v>
      </c>
      <c r="E46">
        <f>GT_NG!T46</f>
        <v>11.780700231481479</v>
      </c>
      <c r="F46">
        <f>GT_Spot!T46</f>
        <v>0</v>
      </c>
      <c r="G46">
        <f>PPCL_NG!T46</f>
        <v>55.91</v>
      </c>
      <c r="H46">
        <f>PPCL_Spot!T46</f>
        <v>0</v>
      </c>
      <c r="I46">
        <f>Bawana_NG!T46</f>
        <v>69.609999999999985</v>
      </c>
      <c r="J46">
        <f>Bawana_RLNG!T46</f>
        <v>0</v>
      </c>
      <c r="K46">
        <f>Bawana_Spot!T46</f>
        <v>134.99999999999997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430.13204767893552</v>
      </c>
      <c r="P46" s="36">
        <v>19.32</v>
      </c>
      <c r="Q46" s="36">
        <v>17.690000000000001</v>
      </c>
      <c r="R46" s="38">
        <v>25.2</v>
      </c>
      <c r="S46" s="38">
        <v>0</v>
      </c>
      <c r="T46" s="37">
        <f>SUMPRODUCT(LTA!J46:AN46,LTA!J$101:AN$101,LTA!J$105:AN$105)</f>
        <v>88.32</v>
      </c>
      <c r="U46" s="37">
        <f>SUMPRODUCT(LTA!J46:AN46,LTA!J$102:AN$102,LTA!J$105:AN$105)</f>
        <v>374.36377299999998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811.45</v>
      </c>
      <c r="AB46" s="75">
        <f>-STOA!P46</f>
        <v>0</v>
      </c>
      <c r="AC46">
        <f t="shared" si="0"/>
        <v>18.820075320426202</v>
      </c>
      <c r="AD46">
        <f t="shared" si="1"/>
        <v>1836.038619589991</v>
      </c>
      <c r="AE46">
        <f>'IDT-1'!F46</f>
        <v>0</v>
      </c>
      <c r="AF46" s="24"/>
      <c r="AG46">
        <f t="shared" si="2"/>
        <v>1836.038619589991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-192</v>
      </c>
      <c r="AM46" s="34">
        <f>RTM_PXI!J46</f>
        <v>0</v>
      </c>
      <c r="AN46" s="34">
        <f>RTM_PXI!P46</f>
        <v>0</v>
      </c>
      <c r="AO46" s="147">
        <f>GDAM_IEX!J46</f>
        <v>0</v>
      </c>
      <c r="AP46" s="147">
        <f>GDAM_IEX!P46</f>
        <v>0</v>
      </c>
      <c r="AQ46" s="147">
        <f>GDAM_PXI!J46</f>
        <v>0</v>
      </c>
      <c r="AR46" s="147">
        <f>GDAM_PXI!P46</f>
        <v>0</v>
      </c>
      <c r="AS46">
        <f>HPX!J46</f>
        <v>0</v>
      </c>
      <c r="AT46">
        <f>HPX!P46</f>
        <v>0</v>
      </c>
      <c r="AU46">
        <f>RTM_HPX!J46</f>
        <v>0</v>
      </c>
      <c r="AV46">
        <f>RTM_HPX!P46</f>
        <v>0</v>
      </c>
    </row>
    <row r="47" spans="1:48">
      <c r="A47" t="s">
        <v>89</v>
      </c>
      <c r="D47">
        <f>TWEPL!R47</f>
        <v>8.0821740000000002</v>
      </c>
      <c r="E47">
        <f>GT_NG!T47</f>
        <v>11.780700231481479</v>
      </c>
      <c r="F47">
        <f>GT_Spot!T47</f>
        <v>0</v>
      </c>
      <c r="G47">
        <f>PPCL_NG!T47</f>
        <v>55.91</v>
      </c>
      <c r="H47">
        <f>PPCL_Spot!T47</f>
        <v>0</v>
      </c>
      <c r="I47">
        <f>Bawana_NG!T47</f>
        <v>69.609999999999985</v>
      </c>
      <c r="J47">
        <f>Bawana_RLNG!T47</f>
        <v>0</v>
      </c>
      <c r="K47">
        <f>Bawana_Spot!T47</f>
        <v>134.99999999999997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430.37340620409719</v>
      </c>
      <c r="P47" s="36">
        <v>19.32</v>
      </c>
      <c r="Q47" s="36">
        <v>17.690000000000001</v>
      </c>
      <c r="R47" s="38">
        <v>25.2</v>
      </c>
      <c r="S47" s="38">
        <v>0</v>
      </c>
      <c r="T47" s="37">
        <f>SUMPRODUCT(LTA!J47:AN47,LTA!J$101:AN$101,LTA!J$105:AN$105)</f>
        <v>87.27</v>
      </c>
      <c r="U47" s="37">
        <f>SUMPRODUCT(LTA!J47:AN47,LTA!J$102:AN$102,LTA!J$105:AN$105)</f>
        <v>378.39076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811.45</v>
      </c>
      <c r="AB47" s="75">
        <f>-STOA!P47</f>
        <v>0</v>
      </c>
      <c r="AC47">
        <f t="shared" si="0"/>
        <v>18.660743952890002</v>
      </c>
      <c r="AD47">
        <f t="shared" si="1"/>
        <v>1861.4162964826889</v>
      </c>
      <c r="AE47">
        <f>'IDT-1'!F47</f>
        <v>0</v>
      </c>
      <c r="AF47" s="24"/>
      <c r="AG47">
        <f t="shared" si="2"/>
        <v>1861.4162964826889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-170</v>
      </c>
      <c r="AM47" s="34">
        <f>RTM_PXI!J47</f>
        <v>0</v>
      </c>
      <c r="AN47" s="34">
        <f>RTM_PXI!P47</f>
        <v>0</v>
      </c>
      <c r="AO47" s="147">
        <f>GDAM_IEX!J47</f>
        <v>0</v>
      </c>
      <c r="AP47" s="147">
        <f>GDAM_IEX!P47</f>
        <v>0</v>
      </c>
      <c r="AQ47" s="147">
        <f>GDAM_PXI!J47</f>
        <v>0</v>
      </c>
      <c r="AR47" s="147">
        <f>GDAM_PXI!P47</f>
        <v>0</v>
      </c>
      <c r="AS47">
        <f>HPX!J47</f>
        <v>0</v>
      </c>
      <c r="AT47">
        <f>HPX!P47</f>
        <v>0</v>
      </c>
      <c r="AU47">
        <f>RTM_HPX!J47</f>
        <v>0</v>
      </c>
      <c r="AV47">
        <f>RTM_HPX!P47</f>
        <v>0</v>
      </c>
    </row>
    <row r="48" spans="1:48">
      <c r="A48" t="s">
        <v>90</v>
      </c>
      <c r="D48">
        <f>TWEPL!R48</f>
        <v>8.0821740000000002</v>
      </c>
      <c r="E48">
        <f>GT_NG!T48</f>
        <v>11.780700231481479</v>
      </c>
      <c r="F48">
        <f>GT_Spot!T48</f>
        <v>0</v>
      </c>
      <c r="G48">
        <f>PPCL_NG!T48</f>
        <v>55.91</v>
      </c>
      <c r="H48">
        <f>PPCL_Spot!T48</f>
        <v>0</v>
      </c>
      <c r="I48">
        <f>Bawana_NG!T48</f>
        <v>69.609999999999985</v>
      </c>
      <c r="J48">
        <f>Bawana_RLNG!T48</f>
        <v>0</v>
      </c>
      <c r="K48">
        <f>Bawana_Spot!T48</f>
        <v>134.99999999999997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430.37340620409719</v>
      </c>
      <c r="P48" s="36">
        <v>19.32</v>
      </c>
      <c r="Q48" s="36">
        <v>17.690000000000001</v>
      </c>
      <c r="R48" s="38">
        <v>25.2</v>
      </c>
      <c r="S48" s="38">
        <v>0</v>
      </c>
      <c r="T48" s="37">
        <f>SUMPRODUCT(LTA!J48:AN48,LTA!J$101:AN$101,LTA!J$105:AN$105)</f>
        <v>91.23</v>
      </c>
      <c r="U48" s="37">
        <f>SUMPRODUCT(LTA!J48:AN48,LTA!J$102:AN$102,LTA!J$105:AN$105)</f>
        <v>381.857844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811.45</v>
      </c>
      <c r="AB48" s="75">
        <f>-STOA!P48</f>
        <v>0</v>
      </c>
      <c r="AC48">
        <f t="shared" si="0"/>
        <v>18.553708303992224</v>
      </c>
      <c r="AD48">
        <f t="shared" si="1"/>
        <v>1888.9504161315867</v>
      </c>
      <c r="AE48">
        <f>'IDT-1'!F48</f>
        <v>0</v>
      </c>
      <c r="AF48" s="24"/>
      <c r="AG48">
        <f t="shared" si="2"/>
        <v>1888.9504161315867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-150</v>
      </c>
      <c r="AM48" s="34">
        <f>RTM_PXI!J48</f>
        <v>0</v>
      </c>
      <c r="AN48" s="34">
        <f>RTM_PXI!P48</f>
        <v>0</v>
      </c>
      <c r="AO48" s="147">
        <f>GDAM_IEX!J48</f>
        <v>0</v>
      </c>
      <c r="AP48" s="147">
        <f>GDAM_IEX!P48</f>
        <v>0</v>
      </c>
      <c r="AQ48" s="147">
        <f>GDAM_PXI!J48</f>
        <v>0</v>
      </c>
      <c r="AR48" s="147">
        <f>GDAM_PXI!P48</f>
        <v>0</v>
      </c>
      <c r="AS48">
        <f>HPX!J48</f>
        <v>0</v>
      </c>
      <c r="AT48">
        <f>HPX!P48</f>
        <v>0</v>
      </c>
      <c r="AU48">
        <f>RTM_HPX!J48</f>
        <v>0</v>
      </c>
      <c r="AV48">
        <f>RTM_HPX!P48</f>
        <v>0</v>
      </c>
    </row>
    <row r="49" spans="1:48">
      <c r="A49" t="s">
        <v>91</v>
      </c>
      <c r="D49">
        <f>TWEPL!R49</f>
        <v>8.0821740000000002</v>
      </c>
      <c r="E49">
        <f>GT_NG!T49</f>
        <v>11.780700231481479</v>
      </c>
      <c r="F49">
        <f>GT_Spot!T49</f>
        <v>0</v>
      </c>
      <c r="G49">
        <f>PPCL_NG!T49</f>
        <v>55.91</v>
      </c>
      <c r="H49">
        <f>PPCL_Spot!T49</f>
        <v>0</v>
      </c>
      <c r="I49">
        <f>Bawana_NG!T49</f>
        <v>69.609999999999985</v>
      </c>
      <c r="J49">
        <f>Bawana_RLNG!T49</f>
        <v>0</v>
      </c>
      <c r="K49">
        <f>Bawana_Spot!T49</f>
        <v>134.99999999999997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430.1930351415354</v>
      </c>
      <c r="P49" s="36">
        <v>19.32</v>
      </c>
      <c r="Q49" s="36">
        <v>17.690000000000001</v>
      </c>
      <c r="R49" s="38">
        <v>25.2</v>
      </c>
      <c r="S49" s="38">
        <v>0</v>
      </c>
      <c r="T49" s="37">
        <f>SUMPRODUCT(LTA!J49:AN49,LTA!J$101:AN$101,LTA!J$105:AN$105)</f>
        <v>96.18</v>
      </c>
      <c r="U49" s="37">
        <f>SUMPRODUCT(LTA!J49:AN49,LTA!J$102:AN$102,LTA!J$105:AN$105)</f>
        <v>382.77330999999998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811.45</v>
      </c>
      <c r="AB49" s="75">
        <f>-STOA!P49</f>
        <v>0</v>
      </c>
      <c r="AC49">
        <f t="shared" si="0"/>
        <v>18.093193637973361</v>
      </c>
      <c r="AD49">
        <f t="shared" si="1"/>
        <v>1955.0960257350439</v>
      </c>
      <c r="AE49">
        <f>'IDT-1'!F49</f>
        <v>0</v>
      </c>
      <c r="AF49" s="24"/>
      <c r="AG49">
        <f t="shared" si="2"/>
        <v>1955.0960257350439</v>
      </c>
      <c r="AI49" s="34">
        <f>PXIL!J49</f>
        <v>0</v>
      </c>
      <c r="AJ49" s="34">
        <f>PXIL!P49</f>
        <v>0</v>
      </c>
      <c r="AK49" s="34">
        <f>RTM_IEX!J49</f>
        <v>0</v>
      </c>
      <c r="AL49" s="34">
        <f>RTM_IEX!P49</f>
        <v>-90</v>
      </c>
      <c r="AM49" s="34">
        <f>RTM_PXI!J49</f>
        <v>0</v>
      </c>
      <c r="AN49" s="34">
        <f>RTM_PXI!P49</f>
        <v>0</v>
      </c>
      <c r="AO49" s="147">
        <f>GDAM_IEX!J49</f>
        <v>0</v>
      </c>
      <c r="AP49" s="147">
        <f>GDAM_IEX!P49</f>
        <v>0</v>
      </c>
      <c r="AQ49" s="147">
        <f>GDAM_PXI!J49</f>
        <v>0</v>
      </c>
      <c r="AR49" s="147">
        <f>GDAM_PXI!P49</f>
        <v>0</v>
      </c>
      <c r="AS49">
        <f>HPX!J49</f>
        <v>0</v>
      </c>
      <c r="AT49">
        <f>HPX!P49</f>
        <v>0</v>
      </c>
      <c r="AU49">
        <f>RTM_HPX!J49</f>
        <v>0</v>
      </c>
      <c r="AV49">
        <f>RTM_HPX!P49</f>
        <v>0</v>
      </c>
    </row>
    <row r="50" spans="1:48">
      <c r="A50" t="s">
        <v>92</v>
      </c>
      <c r="D50">
        <f>TWEPL!R50</f>
        <v>8.0821740000000002</v>
      </c>
      <c r="E50">
        <f>GT_NG!T50</f>
        <v>11.780700231481479</v>
      </c>
      <c r="F50">
        <f>GT_Spot!T50</f>
        <v>0</v>
      </c>
      <c r="G50">
        <f>PPCL_NG!T50</f>
        <v>55.91</v>
      </c>
      <c r="H50">
        <f>PPCL_Spot!T50</f>
        <v>0</v>
      </c>
      <c r="I50">
        <f>Bawana_NG!T50</f>
        <v>69.609999999999985</v>
      </c>
      <c r="J50">
        <f>Bawana_RLNG!T50</f>
        <v>0</v>
      </c>
      <c r="K50">
        <f>Bawana_Spot!T50</f>
        <v>134.99999999999997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430.1930351415354</v>
      </c>
      <c r="P50" s="36">
        <v>19.32</v>
      </c>
      <c r="Q50" s="36">
        <v>17.690000000000001</v>
      </c>
      <c r="R50" s="38">
        <v>25.2</v>
      </c>
      <c r="S50" s="38">
        <v>0</v>
      </c>
      <c r="T50" s="37">
        <f>SUMPRODUCT(LTA!J50:AN50,LTA!J$101:AN$101,LTA!J$105:AN$105)</f>
        <v>97.14</v>
      </c>
      <c r="U50" s="37">
        <f>SUMPRODUCT(LTA!J50:AN50,LTA!J$102:AN$102,LTA!J$105:AN$105)</f>
        <v>383.33817199999999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811.45</v>
      </c>
      <c r="AB50" s="75">
        <f>-STOA!P50</f>
        <v>0</v>
      </c>
      <c r="AC50">
        <f t="shared" si="0"/>
        <v>17.90269469337602</v>
      </c>
      <c r="AD50">
        <f t="shared" si="1"/>
        <v>1980.8113866796411</v>
      </c>
      <c r="AE50">
        <f>'IDT-1'!F50</f>
        <v>0</v>
      </c>
      <c r="AF50" s="24"/>
      <c r="AG50">
        <f t="shared" si="2"/>
        <v>1980.8113866796411</v>
      </c>
      <c r="AI50" s="34">
        <f>PXIL!J50</f>
        <v>0</v>
      </c>
      <c r="AJ50" s="34">
        <f>PXIL!P50</f>
        <v>0</v>
      </c>
      <c r="AK50" s="34">
        <f>RTM_IEX!J50</f>
        <v>0</v>
      </c>
      <c r="AL50" s="34">
        <f>RTM_IEX!P50</f>
        <v>-66</v>
      </c>
      <c r="AM50" s="34">
        <f>RTM_PXI!J50</f>
        <v>0</v>
      </c>
      <c r="AN50" s="34">
        <f>RTM_PXI!P50</f>
        <v>0</v>
      </c>
      <c r="AO50" s="147">
        <f>GDAM_IEX!J50</f>
        <v>0</v>
      </c>
      <c r="AP50" s="147">
        <f>GDAM_IEX!P50</f>
        <v>0</v>
      </c>
      <c r="AQ50" s="147">
        <f>GDAM_PXI!J50</f>
        <v>0</v>
      </c>
      <c r="AR50" s="147">
        <f>GDAM_PXI!P50</f>
        <v>0</v>
      </c>
      <c r="AS50">
        <f>HPX!J50</f>
        <v>0</v>
      </c>
      <c r="AT50">
        <f>HPX!P50</f>
        <v>0</v>
      </c>
      <c r="AU50">
        <f>RTM_HPX!J50</f>
        <v>0</v>
      </c>
      <c r="AV50">
        <f>RTM_HPX!P50</f>
        <v>0</v>
      </c>
    </row>
    <row r="51" spans="1:48">
      <c r="A51" t="s">
        <v>93</v>
      </c>
      <c r="D51">
        <f>TWEPL!R51</f>
        <v>8.0821740000000002</v>
      </c>
      <c r="E51">
        <f>GT_NG!T51</f>
        <v>11.780700231481479</v>
      </c>
      <c r="F51">
        <f>GT_Spot!T51</f>
        <v>0</v>
      </c>
      <c r="G51">
        <f>PPCL_NG!T51</f>
        <v>55.91</v>
      </c>
      <c r="H51">
        <f>PPCL_Spot!T51</f>
        <v>0</v>
      </c>
      <c r="I51">
        <f>Bawana_NG!T51</f>
        <v>69.609999999999985</v>
      </c>
      <c r="J51">
        <f>Bawana_RLNG!T51</f>
        <v>0</v>
      </c>
      <c r="K51">
        <f>Bawana_Spot!T51</f>
        <v>135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430.66564249093602</v>
      </c>
      <c r="P51" s="36">
        <v>19.32</v>
      </c>
      <c r="Q51" s="36">
        <v>17.690000000000001</v>
      </c>
      <c r="R51" s="38">
        <v>25.2</v>
      </c>
      <c r="S51" s="38">
        <v>0</v>
      </c>
      <c r="T51" s="37">
        <f>SUMPRODUCT(LTA!J51:AN51,LTA!J$101:AN$101,LTA!J$105:AN$105)</f>
        <v>93.73</v>
      </c>
      <c r="U51" s="37">
        <f>SUMPRODUCT(LTA!J51:AN51,LTA!J$102:AN$102,LTA!J$105:AN$105)</f>
        <v>371.99371300000001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819.28</v>
      </c>
      <c r="AB51" s="75">
        <f>-STOA!P51</f>
        <v>0</v>
      </c>
      <c r="AC51">
        <f t="shared" si="0"/>
        <v>17.475768199615867</v>
      </c>
      <c r="AD51">
        <f t="shared" si="1"/>
        <v>2018.7864615228016</v>
      </c>
      <c r="AE51">
        <f>'IDT-1'!F51</f>
        <v>0</v>
      </c>
      <c r="AF51" s="24"/>
      <c r="AG51">
        <f t="shared" si="2"/>
        <v>2018.7864615228016</v>
      </c>
      <c r="AI51" s="34">
        <f>PXIL!J51</f>
        <v>0</v>
      </c>
      <c r="AJ51" s="34">
        <f>PXIL!P51</f>
        <v>0</v>
      </c>
      <c r="AK51" s="34">
        <f>RTM_IEX!J51</f>
        <v>0</v>
      </c>
      <c r="AL51" s="34">
        <f>RTM_IEX!P51</f>
        <v>-22</v>
      </c>
      <c r="AM51" s="34">
        <f>RTM_PXI!J51</f>
        <v>0</v>
      </c>
      <c r="AN51" s="34">
        <f>RTM_PXI!P51</f>
        <v>0</v>
      </c>
      <c r="AO51" s="147">
        <f>GDAM_IEX!J51</f>
        <v>0</v>
      </c>
      <c r="AP51" s="147">
        <f>GDAM_IEX!P51</f>
        <v>0</v>
      </c>
      <c r="AQ51" s="147">
        <f>GDAM_PXI!J51</f>
        <v>0</v>
      </c>
      <c r="AR51" s="147">
        <f>GDAM_PXI!P51</f>
        <v>0</v>
      </c>
      <c r="AS51">
        <f>HPX!J51</f>
        <v>0</v>
      </c>
      <c r="AT51">
        <f>HPX!P51</f>
        <v>0</v>
      </c>
      <c r="AU51">
        <f>RTM_HPX!J51</f>
        <v>0</v>
      </c>
      <c r="AV51">
        <f>RTM_HPX!P51</f>
        <v>0</v>
      </c>
    </row>
    <row r="52" spans="1:48">
      <c r="A52" t="s">
        <v>94</v>
      </c>
      <c r="D52">
        <f>TWEPL!R52</f>
        <v>8.0821740000000002</v>
      </c>
      <c r="E52">
        <f>GT_NG!T52</f>
        <v>11.780700231481479</v>
      </c>
      <c r="F52">
        <f>GT_Spot!T52</f>
        <v>0</v>
      </c>
      <c r="G52">
        <f>PPCL_NG!T52</f>
        <v>55.91</v>
      </c>
      <c r="H52">
        <f>PPCL_Spot!T52</f>
        <v>0</v>
      </c>
      <c r="I52">
        <f>Bawana_NG!T52</f>
        <v>69.609999999999985</v>
      </c>
      <c r="J52">
        <f>Bawana_RLNG!T52</f>
        <v>0</v>
      </c>
      <c r="K52">
        <f>Bawana_Spot!T52</f>
        <v>135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430.85566868861451</v>
      </c>
      <c r="P52" s="36">
        <v>19.32</v>
      </c>
      <c r="Q52" s="36">
        <v>17.690000000000001</v>
      </c>
      <c r="R52" s="38">
        <v>25.2</v>
      </c>
      <c r="S52" s="38">
        <v>0</v>
      </c>
      <c r="T52" s="37">
        <f>SUMPRODUCT(LTA!J52:AN52,LTA!J$101:AN$101,LTA!J$105:AN$105)</f>
        <v>97.97</v>
      </c>
      <c r="U52" s="37">
        <f>SUMPRODUCT(LTA!J52:AN52,LTA!J$102:AN$102,LTA!J$105:AN$105)</f>
        <v>374.00325800000002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819.28</v>
      </c>
      <c r="AB52" s="75">
        <f>-STOA!P52</f>
        <v>0</v>
      </c>
      <c r="AC52">
        <f t="shared" si="0"/>
        <v>17.392215127728804</v>
      </c>
      <c r="AD52">
        <f t="shared" si="1"/>
        <v>2053.1095857923674</v>
      </c>
      <c r="AE52">
        <f>'IDT-1'!F52</f>
        <v>0</v>
      </c>
      <c r="AF52" s="24"/>
      <c r="AG52">
        <f t="shared" si="2"/>
        <v>2053.1095857923674</v>
      </c>
      <c r="AI52" s="34">
        <f>PXIL!J52</f>
        <v>0</v>
      </c>
      <c r="AJ52" s="34">
        <f>PXIL!P52</f>
        <v>0</v>
      </c>
      <c r="AK52" s="34">
        <f>RTM_IEX!J52</f>
        <v>5.8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7">
        <f>GDAM_IEX!J52</f>
        <v>0</v>
      </c>
      <c r="AP52" s="147">
        <f>GDAM_IEX!P52</f>
        <v>0</v>
      </c>
      <c r="AQ52" s="147">
        <f>GDAM_PXI!J52</f>
        <v>0</v>
      </c>
      <c r="AR52" s="147">
        <f>GDAM_PXI!P52</f>
        <v>0</v>
      </c>
      <c r="AS52">
        <f>HPX!J52</f>
        <v>0</v>
      </c>
      <c r="AT52">
        <f>HPX!P52</f>
        <v>0</v>
      </c>
      <c r="AU52">
        <f>RTM_HPX!J52</f>
        <v>0</v>
      </c>
      <c r="AV52">
        <f>RTM_HPX!P52</f>
        <v>0</v>
      </c>
    </row>
    <row r="53" spans="1:48">
      <c r="A53" t="s">
        <v>95</v>
      </c>
      <c r="D53">
        <f>TWEPL!R53</f>
        <v>8.0821740000000002</v>
      </c>
      <c r="E53">
        <f>GT_NG!T53</f>
        <v>11.780700231481479</v>
      </c>
      <c r="F53">
        <f>GT_Spot!T53</f>
        <v>0</v>
      </c>
      <c r="G53">
        <f>PPCL_NG!T53</f>
        <v>55.91</v>
      </c>
      <c r="H53">
        <f>PPCL_Spot!T53</f>
        <v>0</v>
      </c>
      <c r="I53">
        <f>Bawana_NG!T53</f>
        <v>69.609999999999985</v>
      </c>
      <c r="J53">
        <f>Bawana_RLNG!T53</f>
        <v>0</v>
      </c>
      <c r="K53">
        <f>Bawana_Spot!T53</f>
        <v>135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427.65913494874877</v>
      </c>
      <c r="P53" s="36">
        <v>19.32</v>
      </c>
      <c r="Q53" s="36">
        <v>17.690000000000001</v>
      </c>
      <c r="R53" s="38">
        <v>25.2</v>
      </c>
      <c r="S53" s="38">
        <v>0</v>
      </c>
      <c r="T53" s="37">
        <f>SUMPRODUCT(LTA!J53:AN53,LTA!J$101:AN$101,LTA!J$105:AN$105)</f>
        <v>99.37</v>
      </c>
      <c r="U53" s="37">
        <f>SUMPRODUCT(LTA!J53:AN53,LTA!J$102:AN$102,LTA!J$105:AN$105)</f>
        <v>374.849425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819.28</v>
      </c>
      <c r="AB53" s="75">
        <f>-STOA!P53</f>
        <v>0</v>
      </c>
      <c r="AC53">
        <f t="shared" si="0"/>
        <v>17.619516047113937</v>
      </c>
      <c r="AD53">
        <f t="shared" si="1"/>
        <v>2079.9419181331168</v>
      </c>
      <c r="AE53">
        <f>'IDT-1'!F53</f>
        <v>0</v>
      </c>
      <c r="AF53" s="24"/>
      <c r="AG53">
        <f t="shared" si="2"/>
        <v>2079.9419181331168</v>
      </c>
      <c r="AI53" s="34">
        <f>PXIL!J53</f>
        <v>0</v>
      </c>
      <c r="AJ53" s="34">
        <f>PXIL!P53</f>
        <v>0</v>
      </c>
      <c r="AK53" s="34">
        <f>RTM_IEX!J53</f>
        <v>33.81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7">
        <f>GDAM_IEX!J53</f>
        <v>0</v>
      </c>
      <c r="AP53" s="147">
        <f>GDAM_IEX!P53</f>
        <v>0</v>
      </c>
      <c r="AQ53" s="147">
        <f>GDAM_PXI!J53</f>
        <v>0</v>
      </c>
      <c r="AR53" s="147">
        <f>GDAM_PXI!P53</f>
        <v>0</v>
      </c>
      <c r="AS53">
        <f>HPX!J53</f>
        <v>0</v>
      </c>
      <c r="AT53">
        <f>HPX!P53</f>
        <v>0</v>
      </c>
      <c r="AU53">
        <f>RTM_HPX!J53</f>
        <v>0</v>
      </c>
      <c r="AV53">
        <f>RTM_HPX!P53</f>
        <v>0</v>
      </c>
    </row>
    <row r="54" spans="1:48">
      <c r="A54" t="s">
        <v>96</v>
      </c>
      <c r="D54">
        <f>TWEPL!R54</f>
        <v>8.0821740000000002</v>
      </c>
      <c r="E54">
        <f>GT_NG!T54</f>
        <v>11.780700231481479</v>
      </c>
      <c r="F54">
        <f>GT_Spot!T54</f>
        <v>0</v>
      </c>
      <c r="G54">
        <f>PPCL_NG!T54</f>
        <v>55.91</v>
      </c>
      <c r="H54">
        <f>PPCL_Spot!T54</f>
        <v>0</v>
      </c>
      <c r="I54">
        <f>Bawana_NG!T54</f>
        <v>69.609999999999985</v>
      </c>
      <c r="J54">
        <f>Bawana_RLNG!T54</f>
        <v>0</v>
      </c>
      <c r="K54">
        <f>Bawana_Spot!T54</f>
        <v>135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428.56453900087251</v>
      </c>
      <c r="P54" s="36">
        <v>19.32</v>
      </c>
      <c r="Q54" s="36">
        <v>17.690000000000001</v>
      </c>
      <c r="R54" s="38">
        <v>25.2</v>
      </c>
      <c r="S54" s="38">
        <v>0</v>
      </c>
      <c r="T54" s="37">
        <f>SUMPRODUCT(LTA!J54:AN54,LTA!J$101:AN$101,LTA!J$105:AN$105)</f>
        <v>99.37</v>
      </c>
      <c r="U54" s="37">
        <f>SUMPRODUCT(LTA!J54:AN54,LTA!J$102:AN$102,LTA!J$105:AN$105)</f>
        <v>374.127613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819.28</v>
      </c>
      <c r="AB54" s="75">
        <f>-STOA!P54</f>
        <v>0</v>
      </c>
      <c r="AC54">
        <f t="shared" si="0"/>
        <v>17.621058220351774</v>
      </c>
      <c r="AD54">
        <f t="shared" si="1"/>
        <v>2080.1239680120025</v>
      </c>
      <c r="AE54">
        <f>'IDT-1'!F54</f>
        <v>0</v>
      </c>
      <c r="AF54" s="24"/>
      <c r="AG54">
        <f t="shared" si="2"/>
        <v>2080.1239680120025</v>
      </c>
      <c r="AI54" s="34">
        <f>PXIL!J54</f>
        <v>0</v>
      </c>
      <c r="AJ54" s="34">
        <f>PXIL!P54</f>
        <v>0</v>
      </c>
      <c r="AK54" s="34">
        <f>RTM_IEX!J54</f>
        <v>33.81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7">
        <f>GDAM_IEX!J54</f>
        <v>0</v>
      </c>
      <c r="AP54" s="147">
        <f>GDAM_IEX!P54</f>
        <v>0</v>
      </c>
      <c r="AQ54" s="147">
        <f>GDAM_PXI!J54</f>
        <v>0</v>
      </c>
      <c r="AR54" s="147">
        <f>GDAM_PXI!P54</f>
        <v>0</v>
      </c>
      <c r="AS54">
        <f>HPX!J54</f>
        <v>0</v>
      </c>
      <c r="AT54">
        <f>HPX!P54</f>
        <v>0</v>
      </c>
      <c r="AU54">
        <f>RTM_HPX!J54</f>
        <v>0</v>
      </c>
      <c r="AV54">
        <f>RTM_HPX!P54</f>
        <v>0</v>
      </c>
    </row>
    <row r="55" spans="1:48">
      <c r="A55" t="s">
        <v>97</v>
      </c>
      <c r="D55">
        <f>TWEPL!R55</f>
        <v>8.0821740000000002</v>
      </c>
      <c r="E55">
        <f>GT_NG!T55</f>
        <v>11.780700231481479</v>
      </c>
      <c r="F55">
        <f>GT_Spot!T55</f>
        <v>0</v>
      </c>
      <c r="G55">
        <f>PPCL_NG!T55</f>
        <v>55.91</v>
      </c>
      <c r="H55">
        <f>PPCL_Spot!T55</f>
        <v>0</v>
      </c>
      <c r="I55">
        <f>Bawana_NG!T55</f>
        <v>69.609999999999985</v>
      </c>
      <c r="J55">
        <f>Bawana_RLNG!T55</f>
        <v>0</v>
      </c>
      <c r="K55">
        <f>Bawana_Spot!T55</f>
        <v>134.99999999999997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430.72203993030354</v>
      </c>
      <c r="P55" s="36">
        <v>27.6</v>
      </c>
      <c r="Q55" s="36">
        <v>27.67</v>
      </c>
      <c r="R55" s="38">
        <v>25.2</v>
      </c>
      <c r="S55" s="38">
        <v>0</v>
      </c>
      <c r="T55" s="37">
        <f>SUMPRODUCT(LTA!J55:AN55,LTA!J$101:AN$101,LTA!J$105:AN$105)</f>
        <v>102.37</v>
      </c>
      <c r="U55" s="37">
        <f>SUMPRODUCT(LTA!J55:AN55,LTA!J$102:AN$102,LTA!J$105:AN$105)</f>
        <v>363.04401899999999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819.18999999999994</v>
      </c>
      <c r="AB55" s="75">
        <f>-STOA!P55</f>
        <v>0</v>
      </c>
      <c r="AC55">
        <f t="shared" si="0"/>
        <v>17.93970134432745</v>
      </c>
      <c r="AD55">
        <f t="shared" si="1"/>
        <v>1999.2392318174577</v>
      </c>
      <c r="AE55">
        <f>'IDT-1'!F55</f>
        <v>0</v>
      </c>
      <c r="AF55" s="24"/>
      <c r="AG55">
        <f t="shared" si="2"/>
        <v>1999.2392318174577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-59</v>
      </c>
      <c r="AM55" s="34">
        <f>RTM_PXI!J55</f>
        <v>0</v>
      </c>
      <c r="AN55" s="34">
        <f>RTM_PXI!P55</f>
        <v>0</v>
      </c>
      <c r="AO55" s="147">
        <f>GDAM_IEX!J55</f>
        <v>0</v>
      </c>
      <c r="AP55" s="147">
        <f>GDAM_IEX!P55</f>
        <v>0</v>
      </c>
      <c r="AQ55" s="147">
        <f>GDAM_PXI!J55</f>
        <v>0</v>
      </c>
      <c r="AR55" s="147">
        <f>GDAM_PXI!P55</f>
        <v>0</v>
      </c>
      <c r="AS55">
        <f>HPX!J55</f>
        <v>0</v>
      </c>
      <c r="AT55">
        <f>HPX!P55</f>
        <v>0</v>
      </c>
      <c r="AU55">
        <f>RTM_HPX!J55</f>
        <v>0</v>
      </c>
      <c r="AV55">
        <f>RTM_HPX!P55</f>
        <v>0</v>
      </c>
    </row>
    <row r="56" spans="1:48">
      <c r="A56" t="s">
        <v>98</v>
      </c>
      <c r="D56">
        <f>TWEPL!R56</f>
        <v>8.0821740000000002</v>
      </c>
      <c r="E56">
        <f>GT_NG!T56</f>
        <v>11.780700231481479</v>
      </c>
      <c r="F56">
        <f>GT_Spot!T56</f>
        <v>0</v>
      </c>
      <c r="G56">
        <f>PPCL_NG!T56</f>
        <v>55.91</v>
      </c>
      <c r="H56">
        <f>PPCL_Spot!T56</f>
        <v>0</v>
      </c>
      <c r="I56">
        <f>Bawana_NG!T56</f>
        <v>69.609999999999985</v>
      </c>
      <c r="J56">
        <f>Bawana_RLNG!T56</f>
        <v>0</v>
      </c>
      <c r="K56">
        <f>Bawana_Spot!T56</f>
        <v>134.99999999999997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430.65991647575811</v>
      </c>
      <c r="P56" s="36">
        <v>27.6</v>
      </c>
      <c r="Q56" s="36">
        <v>27.67</v>
      </c>
      <c r="R56" s="38">
        <v>25.2</v>
      </c>
      <c r="S56" s="38">
        <v>0</v>
      </c>
      <c r="T56" s="37">
        <f>SUMPRODUCT(LTA!J56:AN56,LTA!J$101:AN$101,LTA!J$105:AN$105)</f>
        <v>100.37</v>
      </c>
      <c r="U56" s="37">
        <f>SUMPRODUCT(LTA!J56:AN56,LTA!J$102:AN$102,LTA!J$105:AN$105)</f>
        <v>356.794892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819.18999999999994</v>
      </c>
      <c r="AB56" s="75">
        <f>-STOA!P56</f>
        <v>0</v>
      </c>
      <c r="AC56">
        <f t="shared" si="0"/>
        <v>17.827531051884822</v>
      </c>
      <c r="AD56">
        <f t="shared" si="1"/>
        <v>1996.0401516553547</v>
      </c>
      <c r="AE56">
        <f>'IDT-1'!F56</f>
        <v>0</v>
      </c>
      <c r="AF56" s="24"/>
      <c r="AG56">
        <f t="shared" si="2"/>
        <v>1996.0401516553547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-54</v>
      </c>
      <c r="AM56" s="34">
        <f>RTM_PXI!J56</f>
        <v>0</v>
      </c>
      <c r="AN56" s="34">
        <f>RTM_PXI!P56</f>
        <v>0</v>
      </c>
      <c r="AO56" s="147">
        <f>GDAM_IEX!J56</f>
        <v>0</v>
      </c>
      <c r="AP56" s="147">
        <f>GDAM_IEX!P56</f>
        <v>0</v>
      </c>
      <c r="AQ56" s="147">
        <f>GDAM_PXI!J56</f>
        <v>0</v>
      </c>
      <c r="AR56" s="147">
        <f>GDAM_PXI!P56</f>
        <v>0</v>
      </c>
      <c r="AS56">
        <f>HPX!J56</f>
        <v>0</v>
      </c>
      <c r="AT56">
        <f>HPX!P56</f>
        <v>0</v>
      </c>
      <c r="AU56">
        <f>RTM_HPX!J56</f>
        <v>0</v>
      </c>
      <c r="AV56">
        <f>RTM_HPX!P56</f>
        <v>0</v>
      </c>
    </row>
    <row r="57" spans="1:48">
      <c r="A57" t="s">
        <v>99</v>
      </c>
      <c r="D57">
        <f>TWEPL!R57</f>
        <v>8.0821740000000002</v>
      </c>
      <c r="E57">
        <f>GT_NG!T57</f>
        <v>11.780700231481479</v>
      </c>
      <c r="F57">
        <f>GT_Spot!T57</f>
        <v>0</v>
      </c>
      <c r="G57">
        <f>PPCL_NG!T57</f>
        <v>55.91</v>
      </c>
      <c r="H57">
        <f>PPCL_Spot!T57</f>
        <v>0</v>
      </c>
      <c r="I57">
        <f>Bawana_NG!T57</f>
        <v>69.609999999999985</v>
      </c>
      <c r="J57">
        <f>Bawana_RLNG!T57</f>
        <v>0</v>
      </c>
      <c r="K57">
        <f>Bawana_Spot!T57</f>
        <v>134.99999999999997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430.49460305179559</v>
      </c>
      <c r="P57" s="36">
        <v>27.64</v>
      </c>
      <c r="Q57" s="36">
        <v>26.73</v>
      </c>
      <c r="R57" s="38">
        <v>25.2</v>
      </c>
      <c r="S57" s="38">
        <v>0</v>
      </c>
      <c r="T57" s="37">
        <f>SUMPRODUCT(LTA!J57:AN57,LTA!J$101:AN$101,LTA!J$105:AN$105)</f>
        <v>101.25</v>
      </c>
      <c r="U57" s="37">
        <f>SUMPRODUCT(LTA!J57:AN57,LTA!J$102:AN$102,LTA!J$105:AN$105)</f>
        <v>404.94926899999996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819.18999999999994</v>
      </c>
      <c r="AB57" s="75">
        <f>-STOA!P57</f>
        <v>0</v>
      </c>
      <c r="AC57">
        <f t="shared" si="0"/>
        <v>18.001749927351533</v>
      </c>
      <c r="AD57">
        <f t="shared" si="1"/>
        <v>2070.8349963559253</v>
      </c>
      <c r="AE57">
        <f>'IDT-1'!F57</f>
        <v>0</v>
      </c>
      <c r="AF57" s="24"/>
      <c r="AG57">
        <f t="shared" si="2"/>
        <v>2070.8349963559253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-27</v>
      </c>
      <c r="AM57" s="34">
        <f>RTM_PXI!J57</f>
        <v>0</v>
      </c>
      <c r="AN57" s="34">
        <f>RTM_PXI!P57</f>
        <v>0</v>
      </c>
      <c r="AO57" s="147">
        <f>GDAM_IEX!J57</f>
        <v>0</v>
      </c>
      <c r="AP57" s="147">
        <f>GDAM_IEX!P57</f>
        <v>0</v>
      </c>
      <c r="AQ57" s="147">
        <f>GDAM_PXI!J57</f>
        <v>0</v>
      </c>
      <c r="AR57" s="147">
        <f>GDAM_PXI!P57</f>
        <v>0</v>
      </c>
      <c r="AS57">
        <f>HPX!J57</f>
        <v>0</v>
      </c>
      <c r="AT57">
        <f>HPX!P57</f>
        <v>0</v>
      </c>
      <c r="AU57">
        <f>RTM_HPX!J57</f>
        <v>0</v>
      </c>
      <c r="AV57">
        <f>RTM_HPX!P57</f>
        <v>0</v>
      </c>
    </row>
    <row r="58" spans="1:48">
      <c r="A58" t="s">
        <v>100</v>
      </c>
      <c r="D58">
        <f>TWEPL!R58</f>
        <v>8.0821740000000002</v>
      </c>
      <c r="E58">
        <f>GT_NG!T58</f>
        <v>11.780700231481479</v>
      </c>
      <c r="F58">
        <f>GT_Spot!T58</f>
        <v>0</v>
      </c>
      <c r="G58">
        <f>PPCL_NG!T58</f>
        <v>55.91</v>
      </c>
      <c r="H58">
        <f>PPCL_Spot!T58</f>
        <v>0</v>
      </c>
      <c r="I58">
        <f>Bawana_NG!T58</f>
        <v>69.609999999999985</v>
      </c>
      <c r="J58">
        <f>Bawana_RLNG!T58</f>
        <v>0</v>
      </c>
      <c r="K58">
        <f>Bawana_Spot!T58</f>
        <v>134.99999999999997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451.35719183452881</v>
      </c>
      <c r="P58" s="36">
        <v>19.32</v>
      </c>
      <c r="Q58" s="36">
        <v>8.6914842015371487</v>
      </c>
      <c r="R58" s="38">
        <v>25.2</v>
      </c>
      <c r="S58" s="38">
        <v>0</v>
      </c>
      <c r="T58" s="37">
        <f>SUMPRODUCT(LTA!J58:AN58,LTA!J$101:AN$101,LTA!J$105:AN$105)</f>
        <v>101.03999999999999</v>
      </c>
      <c r="U58" s="37">
        <f>SUMPRODUCT(LTA!J58:AN58,LTA!J$102:AN$102,LTA!J$105:AN$105)</f>
        <v>431.43861299999998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819.18999999999994</v>
      </c>
      <c r="AB58" s="75">
        <f>-STOA!P58</f>
        <v>0</v>
      </c>
      <c r="AC58">
        <f t="shared" si="0"/>
        <v>18.126109371447399</v>
      </c>
      <c r="AD58">
        <f t="shared" si="1"/>
        <v>2139.7440538961</v>
      </c>
      <c r="AE58">
        <f>'IDT-1'!F58</f>
        <v>0</v>
      </c>
      <c r="AF58" s="24"/>
      <c r="AG58">
        <f t="shared" si="2"/>
        <v>2139.7440538961</v>
      </c>
      <c r="AI58" s="34">
        <f>PXIL!J58</f>
        <v>0</v>
      </c>
      <c r="AJ58" s="34">
        <f>PXIL!P58</f>
        <v>0</v>
      </c>
      <c r="AK58" s="34">
        <f>RTM_IEX!J58</f>
        <v>21.25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7">
        <f>GDAM_IEX!J58</f>
        <v>0</v>
      </c>
      <c r="AP58" s="147">
        <f>GDAM_IEX!P58</f>
        <v>0</v>
      </c>
      <c r="AQ58" s="147">
        <f>GDAM_PXI!J58</f>
        <v>0</v>
      </c>
      <c r="AR58" s="147">
        <f>GDAM_PXI!P58</f>
        <v>0</v>
      </c>
      <c r="AS58">
        <f>HPX!J58</f>
        <v>0</v>
      </c>
      <c r="AT58">
        <f>HPX!P58</f>
        <v>0</v>
      </c>
      <c r="AU58">
        <f>RTM_HPX!J58</f>
        <v>0</v>
      </c>
      <c r="AV58">
        <f>RTM_HPX!P58</f>
        <v>0</v>
      </c>
    </row>
    <row r="59" spans="1:48">
      <c r="A59" t="s">
        <v>101</v>
      </c>
      <c r="D59">
        <f>TWEPL!R59</f>
        <v>8.0821740000000002</v>
      </c>
      <c r="E59">
        <f>GT_NG!T59</f>
        <v>11.780700231481479</v>
      </c>
      <c r="F59">
        <f>GT_Spot!T59</f>
        <v>0</v>
      </c>
      <c r="G59">
        <f>PPCL_NG!T59</f>
        <v>55.91</v>
      </c>
      <c r="H59">
        <f>PPCL_Spot!T59</f>
        <v>0</v>
      </c>
      <c r="I59">
        <f>Bawana_NG!T59</f>
        <v>69.609999999999985</v>
      </c>
      <c r="J59">
        <f>Bawana_RLNG!T59</f>
        <v>0</v>
      </c>
      <c r="K59">
        <f>Bawana_Spot!T59</f>
        <v>134.99999999999997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451.36490706727346</v>
      </c>
      <c r="P59" s="36">
        <v>19.32</v>
      </c>
      <c r="Q59" s="36">
        <v>8.6912577797076267</v>
      </c>
      <c r="R59" s="38">
        <v>25.2</v>
      </c>
      <c r="S59" s="38">
        <v>0</v>
      </c>
      <c r="T59" s="37">
        <f>SUMPRODUCT(LTA!J59:AN59,LTA!J$101:AN$101,LTA!J$105:AN$105)</f>
        <v>98.76</v>
      </c>
      <c r="U59" s="37">
        <f>SUMPRODUCT(LTA!J59:AN59,LTA!J$102:AN$102,LTA!J$105:AN$105)</f>
        <v>467.70596599999999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4.83</v>
      </c>
      <c r="Z59" s="34">
        <f>IEX!P59</f>
        <v>0</v>
      </c>
      <c r="AA59" s="75">
        <f>STOA!J59</f>
        <v>819.18999999999994</v>
      </c>
      <c r="AB59" s="75">
        <f>-STOA!P59</f>
        <v>0</v>
      </c>
      <c r="AC59">
        <f t="shared" si="0"/>
        <v>18.273738042659083</v>
      </c>
      <c r="AD59">
        <f t="shared" si="1"/>
        <v>2157.1712670358033</v>
      </c>
      <c r="AE59">
        <f>'IDT-1'!F59</f>
        <v>0</v>
      </c>
      <c r="AF59" s="24"/>
      <c r="AG59">
        <f t="shared" si="2"/>
        <v>2157.1712670358033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0</v>
      </c>
      <c r="AM59" s="34">
        <f>RTM_PXI!J59</f>
        <v>0</v>
      </c>
      <c r="AN59" s="34">
        <f>RTM_PXI!P59</f>
        <v>0</v>
      </c>
      <c r="AO59" s="147">
        <f>GDAM_IEX!J59</f>
        <v>0</v>
      </c>
      <c r="AP59" s="147">
        <f>GDAM_IEX!P59</f>
        <v>0</v>
      </c>
      <c r="AQ59" s="147">
        <f>GDAM_PXI!J59</f>
        <v>0</v>
      </c>
      <c r="AR59" s="147">
        <f>GDAM_PXI!P59</f>
        <v>0</v>
      </c>
      <c r="AS59">
        <f>HPX!J59</f>
        <v>0</v>
      </c>
      <c r="AT59">
        <f>HPX!P59</f>
        <v>0</v>
      </c>
      <c r="AU59">
        <f>RTM_HPX!J59</f>
        <v>0</v>
      </c>
      <c r="AV59">
        <f>RTM_HPX!P59</f>
        <v>0</v>
      </c>
    </row>
    <row r="60" spans="1:48">
      <c r="A60" t="s">
        <v>102</v>
      </c>
      <c r="D60">
        <f>TWEPL!R60</f>
        <v>8.0821740000000002</v>
      </c>
      <c r="E60">
        <f>GT_NG!T60</f>
        <v>11.780700231481479</v>
      </c>
      <c r="F60">
        <f>GT_Spot!T60</f>
        <v>0</v>
      </c>
      <c r="G60">
        <f>PPCL_NG!T60</f>
        <v>55.91</v>
      </c>
      <c r="H60">
        <f>PPCL_Spot!T60</f>
        <v>0</v>
      </c>
      <c r="I60">
        <f>Bawana_NG!T60</f>
        <v>69.609999999999985</v>
      </c>
      <c r="J60">
        <f>Bawana_RLNG!T60</f>
        <v>0</v>
      </c>
      <c r="K60">
        <f>Bawana_Spot!T60</f>
        <v>134.99999999999997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451.87375215347629</v>
      </c>
      <c r="P60" s="36">
        <v>19.32</v>
      </c>
      <c r="Q60" s="36">
        <v>8.6912577797076267</v>
      </c>
      <c r="R60" s="38">
        <v>25.2</v>
      </c>
      <c r="S60" s="38">
        <v>0</v>
      </c>
      <c r="T60" s="37">
        <f>SUMPRODUCT(LTA!J60:AN60,LTA!J$101:AN$101,LTA!J$105:AN$105)</f>
        <v>98.289999999999992</v>
      </c>
      <c r="U60" s="37">
        <f>SUMPRODUCT(LTA!J60:AN60,LTA!J$102:AN$102,LTA!J$105:AN$105)</f>
        <v>477.58088799999996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53.13</v>
      </c>
      <c r="Z60" s="34">
        <f>IEX!P60</f>
        <v>0</v>
      </c>
      <c r="AA60" s="75">
        <f>STOA!J60</f>
        <v>819.18999999999994</v>
      </c>
      <c r="AB60" s="75">
        <f>-STOA!P60</f>
        <v>0</v>
      </c>
      <c r="AC60">
        <f t="shared" si="0"/>
        <v>18.762733686183189</v>
      </c>
      <c r="AD60">
        <f t="shared" si="1"/>
        <v>2214.8960384784823</v>
      </c>
      <c r="AE60">
        <f>'IDT-1'!F60</f>
        <v>0</v>
      </c>
      <c r="AF60" s="24"/>
      <c r="AG60">
        <f t="shared" si="2"/>
        <v>2214.8960384784823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0</v>
      </c>
      <c r="AM60" s="34">
        <f>RTM_PXI!J60</f>
        <v>0</v>
      </c>
      <c r="AN60" s="34">
        <f>RTM_PXI!P60</f>
        <v>0</v>
      </c>
      <c r="AO60" s="147">
        <f>GDAM_IEX!J60</f>
        <v>0</v>
      </c>
      <c r="AP60" s="147">
        <f>GDAM_IEX!P60</f>
        <v>0</v>
      </c>
      <c r="AQ60" s="147">
        <f>GDAM_PXI!J60</f>
        <v>0</v>
      </c>
      <c r="AR60" s="147">
        <f>GDAM_PXI!P60</f>
        <v>0</v>
      </c>
      <c r="AS60">
        <f>HPX!J60</f>
        <v>0</v>
      </c>
      <c r="AT60">
        <f>HPX!P60</f>
        <v>0</v>
      </c>
      <c r="AU60">
        <f>RTM_HPX!J60</f>
        <v>0</v>
      </c>
      <c r="AV60">
        <f>RTM_HPX!P60</f>
        <v>0</v>
      </c>
    </row>
    <row r="61" spans="1:48">
      <c r="A61" t="s">
        <v>103</v>
      </c>
      <c r="D61">
        <f>TWEPL!R61</f>
        <v>8.0821740000000002</v>
      </c>
      <c r="E61">
        <f>GT_NG!T61</f>
        <v>11.321853898096991</v>
      </c>
      <c r="F61">
        <f>GT_Spot!T61</f>
        <v>0</v>
      </c>
      <c r="G61">
        <f>PPCL_NG!T61</f>
        <v>55.91</v>
      </c>
      <c r="H61">
        <f>PPCL_Spot!T61</f>
        <v>0</v>
      </c>
      <c r="I61">
        <f>Bawana_NG!T61</f>
        <v>69.609999999999985</v>
      </c>
      <c r="J61">
        <f>Bawana_RLNG!T61</f>
        <v>0</v>
      </c>
      <c r="K61">
        <f>Bawana_Spot!T61</f>
        <v>134.99999999999997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452.99627511417685</v>
      </c>
      <c r="P61" s="36">
        <v>19.32</v>
      </c>
      <c r="Q61" s="36">
        <v>8.6912577797076267</v>
      </c>
      <c r="R61" s="38">
        <v>25.2</v>
      </c>
      <c r="S61" s="38">
        <v>0</v>
      </c>
      <c r="T61" s="37">
        <f>SUMPRODUCT(LTA!J61:AN61,LTA!J$101:AN$101,LTA!J$105:AN$105)</f>
        <v>88.84</v>
      </c>
      <c r="U61" s="37">
        <f>SUMPRODUCT(LTA!J61:AN61,LTA!J$102:AN$102,LTA!J$105:AN$105)</f>
        <v>470.94750299999993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98.53</v>
      </c>
      <c r="Z61" s="34">
        <f>IEX!P61</f>
        <v>0</v>
      </c>
      <c r="AA61" s="75">
        <f>STOA!J61</f>
        <v>819.18999999999994</v>
      </c>
      <c r="AB61" s="75">
        <f>-STOA!P61</f>
        <v>0</v>
      </c>
      <c r="AC61">
        <f t="shared" si="0"/>
        <v>19.344943287123314</v>
      </c>
      <c r="AD61">
        <f t="shared" si="1"/>
        <v>2205.2941205048578</v>
      </c>
      <c r="AE61">
        <f>'IDT-1'!F61</f>
        <v>0</v>
      </c>
      <c r="AF61" s="24"/>
      <c r="AG61">
        <f t="shared" si="2"/>
        <v>2205.2941205048578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-39</v>
      </c>
      <c r="AM61" s="34">
        <f>RTM_PXI!J61</f>
        <v>0</v>
      </c>
      <c r="AN61" s="34">
        <f>RTM_PXI!P61</f>
        <v>0</v>
      </c>
      <c r="AO61" s="147">
        <f>GDAM_IEX!J61</f>
        <v>0</v>
      </c>
      <c r="AP61" s="147">
        <f>GDAM_IEX!P61</f>
        <v>0</v>
      </c>
      <c r="AQ61" s="147">
        <f>GDAM_PXI!J61</f>
        <v>0</v>
      </c>
      <c r="AR61" s="147">
        <f>GDAM_PXI!P61</f>
        <v>0</v>
      </c>
      <c r="AS61">
        <f>HPX!J61</f>
        <v>0</v>
      </c>
      <c r="AT61">
        <f>HPX!P61</f>
        <v>0</v>
      </c>
      <c r="AU61">
        <f>RTM_HPX!J61</f>
        <v>0</v>
      </c>
      <c r="AV61">
        <f>RTM_HPX!P61</f>
        <v>0</v>
      </c>
    </row>
    <row r="62" spans="1:48">
      <c r="A62" t="s">
        <v>104</v>
      </c>
      <c r="D62">
        <f>TWEPL!R62</f>
        <v>8.0821740000000002</v>
      </c>
      <c r="E62">
        <f>GT_NG!T62</f>
        <v>11.321853898096991</v>
      </c>
      <c r="F62">
        <f>GT_Spot!T62</f>
        <v>0</v>
      </c>
      <c r="G62">
        <f>PPCL_NG!T62</f>
        <v>55.91</v>
      </c>
      <c r="H62">
        <f>PPCL_Spot!T62</f>
        <v>0</v>
      </c>
      <c r="I62">
        <f>Bawana_NG!T62</f>
        <v>69.609999999999985</v>
      </c>
      <c r="J62">
        <f>Bawana_RLNG!T62</f>
        <v>0</v>
      </c>
      <c r="K62">
        <f>Bawana_Spot!T62</f>
        <v>134.99999999999997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454.25365227508343</v>
      </c>
      <c r="P62" s="36">
        <v>19.32</v>
      </c>
      <c r="Q62" s="36">
        <v>8.6912577797076267</v>
      </c>
      <c r="R62" s="38">
        <v>25.2</v>
      </c>
      <c r="S62" s="38">
        <v>0</v>
      </c>
      <c r="T62" s="37">
        <f>SUMPRODUCT(LTA!J62:AN62,LTA!J$101:AN$101,LTA!J$105:AN$105)</f>
        <v>86.27</v>
      </c>
      <c r="U62" s="37">
        <f>SUMPRODUCT(LTA!J62:AN62,LTA!J$102:AN$102,LTA!J$105:AN$105)</f>
        <v>465.36863699999992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127.51</v>
      </c>
      <c r="Z62" s="34">
        <f>IEX!P62</f>
        <v>0</v>
      </c>
      <c r="AA62" s="75">
        <f>STOA!J62</f>
        <v>819.18999999999994</v>
      </c>
      <c r="AB62" s="75">
        <f>-STOA!P62</f>
        <v>0</v>
      </c>
      <c r="AC62">
        <f t="shared" si="0"/>
        <v>19.555900254049597</v>
      </c>
      <c r="AD62">
        <f t="shared" si="1"/>
        <v>2224.1716746988382</v>
      </c>
      <c r="AE62">
        <f>'IDT-1'!F62</f>
        <v>0</v>
      </c>
      <c r="AF62" s="24"/>
      <c r="AG62">
        <f t="shared" si="2"/>
        <v>2224.1716746988382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-42</v>
      </c>
      <c r="AM62" s="34">
        <f>RTM_PXI!J62</f>
        <v>0</v>
      </c>
      <c r="AN62" s="34">
        <f>RTM_PXI!P62</f>
        <v>0</v>
      </c>
      <c r="AO62" s="147">
        <f>GDAM_IEX!J62</f>
        <v>0</v>
      </c>
      <c r="AP62" s="147">
        <f>GDAM_IEX!P62</f>
        <v>0</v>
      </c>
      <c r="AQ62" s="147">
        <f>GDAM_PXI!J62</f>
        <v>0</v>
      </c>
      <c r="AR62" s="147">
        <f>GDAM_PXI!P62</f>
        <v>0</v>
      </c>
      <c r="AS62">
        <f>HPX!J62</f>
        <v>0</v>
      </c>
      <c r="AT62">
        <f>HPX!P62</f>
        <v>0</v>
      </c>
      <c r="AU62">
        <f>RTM_HPX!J62</f>
        <v>0</v>
      </c>
      <c r="AV62">
        <f>RTM_HPX!P62</f>
        <v>0</v>
      </c>
    </row>
    <row r="63" spans="1:48">
      <c r="A63" t="s">
        <v>105</v>
      </c>
      <c r="D63">
        <f>TWEPL!R63</f>
        <v>8.0821740000000002</v>
      </c>
      <c r="E63">
        <f>GT_NG!T63</f>
        <v>11.321853898096991</v>
      </c>
      <c r="F63">
        <f>GT_Spot!T63</f>
        <v>0</v>
      </c>
      <c r="G63">
        <f>PPCL_NG!T63</f>
        <v>55.91</v>
      </c>
      <c r="H63">
        <f>PPCL_Spot!T63</f>
        <v>0</v>
      </c>
      <c r="I63">
        <f>Bawana_NG!T63</f>
        <v>69.609999999999985</v>
      </c>
      <c r="J63">
        <f>Bawana_RLNG!T63</f>
        <v>0</v>
      </c>
      <c r="K63">
        <f>Bawana_Spot!T63</f>
        <v>134.99999999999997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502.74374589444807</v>
      </c>
      <c r="P63" s="36">
        <v>36.359999999999992</v>
      </c>
      <c r="Q63" s="36">
        <v>25.820000000000004</v>
      </c>
      <c r="R63" s="38">
        <v>25.2</v>
      </c>
      <c r="S63" s="38">
        <v>0</v>
      </c>
      <c r="T63" s="37">
        <f>SUMPRODUCT(LTA!J63:AN63,LTA!J$101:AN$101,LTA!J$105:AN$105)</f>
        <v>81.78</v>
      </c>
      <c r="U63" s="37">
        <f>SUMPRODUCT(LTA!J63:AN63,LTA!J$102:AN$102,LTA!J$105:AN$105)</f>
        <v>517.50319300000001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150.69999999999999</v>
      </c>
      <c r="Z63" s="34">
        <f>IEX!P63</f>
        <v>0</v>
      </c>
      <c r="AA63" s="75">
        <f>STOA!J63</f>
        <v>819.36999999999989</v>
      </c>
      <c r="AB63" s="75">
        <f>-STOA!P63</f>
        <v>0</v>
      </c>
      <c r="AC63">
        <f t="shared" si="0"/>
        <v>23.60835416381655</v>
      </c>
      <c r="AD63">
        <f t="shared" si="1"/>
        <v>2047.7926126287282</v>
      </c>
      <c r="AE63">
        <f>'IDT-1'!F63</f>
        <v>0</v>
      </c>
      <c r="AF63" s="24"/>
      <c r="AG63">
        <f t="shared" si="2"/>
        <v>2047.7926126287282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-368</v>
      </c>
      <c r="AM63" s="34">
        <f>RTM_PXI!J63</f>
        <v>0</v>
      </c>
      <c r="AN63" s="34">
        <f>RTM_PXI!P63</f>
        <v>0</v>
      </c>
      <c r="AO63" s="147">
        <f>GDAM_IEX!J63</f>
        <v>0</v>
      </c>
      <c r="AP63" s="147">
        <f>GDAM_IEX!P63</f>
        <v>0</v>
      </c>
      <c r="AQ63" s="147">
        <f>GDAM_PXI!J63</f>
        <v>0</v>
      </c>
      <c r="AR63" s="147">
        <f>GDAM_PXI!P63</f>
        <v>0</v>
      </c>
      <c r="AS63">
        <f>HPX!J63</f>
        <v>0</v>
      </c>
      <c r="AT63">
        <f>HPX!P63</f>
        <v>0</v>
      </c>
      <c r="AU63">
        <f>RTM_HPX!J63</f>
        <v>0</v>
      </c>
      <c r="AV63">
        <f>RTM_HPX!P63</f>
        <v>0</v>
      </c>
    </row>
    <row r="64" spans="1:48">
      <c r="A64" t="s">
        <v>106</v>
      </c>
      <c r="D64">
        <f>TWEPL!R64</f>
        <v>8.0821740000000002</v>
      </c>
      <c r="E64">
        <f>GT_NG!T64</f>
        <v>11.321853898096991</v>
      </c>
      <c r="F64">
        <f>GT_Spot!T64</f>
        <v>0</v>
      </c>
      <c r="G64">
        <f>PPCL_NG!T64</f>
        <v>55.91</v>
      </c>
      <c r="H64">
        <f>PPCL_Spot!T64</f>
        <v>0</v>
      </c>
      <c r="I64">
        <f>Bawana_NG!T64</f>
        <v>69.609999999999985</v>
      </c>
      <c r="J64">
        <f>Bawana_RLNG!T64</f>
        <v>0</v>
      </c>
      <c r="K64">
        <f>Bawana_Spot!T64</f>
        <v>134.99999999999997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565.75191560131918</v>
      </c>
      <c r="P64" s="36">
        <v>36.359999999999992</v>
      </c>
      <c r="Q64" s="36">
        <v>25.820000000000004</v>
      </c>
      <c r="R64" s="38">
        <v>25.2</v>
      </c>
      <c r="S64" s="38">
        <v>0</v>
      </c>
      <c r="T64" s="37">
        <f>SUMPRODUCT(LTA!J64:AN64,LTA!J$101:AN$101,LTA!J$105:AN$105)</f>
        <v>75.11</v>
      </c>
      <c r="U64" s="37">
        <f>SUMPRODUCT(LTA!J64:AN64,LTA!J$102:AN$102,LTA!J$105:AN$105)</f>
        <v>510.894588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165.18</v>
      </c>
      <c r="Z64" s="34">
        <f>IEX!P64</f>
        <v>0</v>
      </c>
      <c r="AA64" s="75">
        <f>STOA!J64</f>
        <v>819.36999999999989</v>
      </c>
      <c r="AB64" s="75">
        <f>-STOA!P64</f>
        <v>0</v>
      </c>
      <c r="AC64">
        <f t="shared" si="0"/>
        <v>24.681397444022284</v>
      </c>
      <c r="AD64">
        <f t="shared" si="1"/>
        <v>2047.9291340553943</v>
      </c>
      <c r="AE64">
        <f>'IDT-1'!F64</f>
        <v>0</v>
      </c>
      <c r="AF64" s="24"/>
      <c r="AG64">
        <f t="shared" si="2"/>
        <v>2047.9291340553943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-431</v>
      </c>
      <c r="AM64" s="34">
        <f>RTM_PXI!J64</f>
        <v>0</v>
      </c>
      <c r="AN64" s="34">
        <f>RTM_PXI!P64</f>
        <v>0</v>
      </c>
      <c r="AO64" s="147">
        <f>GDAM_IEX!J64</f>
        <v>0</v>
      </c>
      <c r="AP64" s="147">
        <f>GDAM_IEX!P64</f>
        <v>0</v>
      </c>
      <c r="AQ64" s="147">
        <f>GDAM_PXI!J64</f>
        <v>0</v>
      </c>
      <c r="AR64" s="147">
        <f>GDAM_PXI!P64</f>
        <v>0</v>
      </c>
      <c r="AS64">
        <f>HPX!J64</f>
        <v>0</v>
      </c>
      <c r="AT64">
        <f>HPX!P64</f>
        <v>0</v>
      </c>
      <c r="AU64">
        <f>RTM_HPX!J64</f>
        <v>0</v>
      </c>
      <c r="AV64">
        <f>RTM_HPX!P64</f>
        <v>0</v>
      </c>
    </row>
    <row r="65" spans="1:48">
      <c r="A65" t="s">
        <v>107</v>
      </c>
      <c r="D65">
        <f>TWEPL!R65</f>
        <v>8.0821740000000002</v>
      </c>
      <c r="E65">
        <f>GT_NG!T65</f>
        <v>11.321853898096991</v>
      </c>
      <c r="F65">
        <f>GT_Spot!T65</f>
        <v>0</v>
      </c>
      <c r="G65">
        <f>PPCL_NG!T65</f>
        <v>55.91</v>
      </c>
      <c r="H65">
        <f>PPCL_Spot!T65</f>
        <v>0</v>
      </c>
      <c r="I65">
        <f>Bawana_NG!T65</f>
        <v>69.609999999999985</v>
      </c>
      <c r="J65">
        <f>Bawana_RLNG!T65</f>
        <v>0</v>
      </c>
      <c r="K65">
        <f>Bawana_Spot!T65</f>
        <v>134.99999999999997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648.27088371698255</v>
      </c>
      <c r="P65" s="36">
        <v>36.359999999999992</v>
      </c>
      <c r="Q65" s="36">
        <v>25.820000000000004</v>
      </c>
      <c r="R65" s="38">
        <v>25.2</v>
      </c>
      <c r="S65" s="38">
        <v>0</v>
      </c>
      <c r="T65" s="37">
        <f>SUMPRODUCT(LTA!J65:AN65,LTA!J$101:AN$101,LTA!J$105:AN$105)</f>
        <v>71.25</v>
      </c>
      <c r="U65" s="37">
        <f>SUMPRODUCT(LTA!J65:AN65,LTA!J$102:AN$102,LTA!J$105:AN$105)</f>
        <v>505.19197100000002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819.36999999999989</v>
      </c>
      <c r="AB65" s="75">
        <f>-STOA!P65</f>
        <v>0</v>
      </c>
      <c r="AC65">
        <f t="shared" si="0"/>
        <v>23.898247635668962</v>
      </c>
      <c r="AD65">
        <f t="shared" si="1"/>
        <v>1957.4886349794103</v>
      </c>
      <c r="AE65">
        <f>'IDT-1'!F65</f>
        <v>0</v>
      </c>
      <c r="AF65" s="24"/>
      <c r="AG65">
        <f t="shared" si="2"/>
        <v>1957.4886349794103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-430</v>
      </c>
      <c r="AM65" s="34">
        <f>RTM_PXI!J65</f>
        <v>0</v>
      </c>
      <c r="AN65" s="34">
        <f>RTM_PXI!P65</f>
        <v>0</v>
      </c>
      <c r="AO65" s="147">
        <f>GDAM_IEX!J65</f>
        <v>0</v>
      </c>
      <c r="AP65" s="147">
        <f>GDAM_IEX!P65</f>
        <v>0</v>
      </c>
      <c r="AQ65" s="147">
        <f>GDAM_PXI!J65</f>
        <v>0</v>
      </c>
      <c r="AR65" s="147">
        <f>GDAM_PXI!P65</f>
        <v>0</v>
      </c>
      <c r="AS65">
        <f>HPX!J65</f>
        <v>0</v>
      </c>
      <c r="AT65">
        <f>HPX!P65</f>
        <v>0</v>
      </c>
      <c r="AU65">
        <f>RTM_HPX!J65</f>
        <v>0</v>
      </c>
      <c r="AV65">
        <f>RTM_HPX!P65</f>
        <v>0</v>
      </c>
    </row>
    <row r="66" spans="1:48">
      <c r="A66" t="s">
        <v>108</v>
      </c>
      <c r="D66">
        <f>TWEPL!R66</f>
        <v>8.0821740000000002</v>
      </c>
      <c r="E66">
        <f>GT_NG!T66</f>
        <v>11.321853898096991</v>
      </c>
      <c r="F66">
        <f>GT_Spot!T66</f>
        <v>0</v>
      </c>
      <c r="G66">
        <f>PPCL_NG!T66</f>
        <v>55.91</v>
      </c>
      <c r="H66">
        <f>PPCL_Spot!T66</f>
        <v>0</v>
      </c>
      <c r="I66">
        <f>Bawana_NG!T66</f>
        <v>69.609999999999985</v>
      </c>
      <c r="J66">
        <f>Bawana_RLNG!T66</f>
        <v>0</v>
      </c>
      <c r="K66">
        <f>Bawana_Spot!T66</f>
        <v>134.99999999999997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553.55672323453655</v>
      </c>
      <c r="P66" s="36">
        <v>36.359999999999992</v>
      </c>
      <c r="Q66" s="36">
        <v>25.820000000000004</v>
      </c>
      <c r="R66" s="38">
        <v>25.2</v>
      </c>
      <c r="S66" s="38">
        <v>0</v>
      </c>
      <c r="T66" s="37">
        <f>SUMPRODUCT(LTA!J66:AN66,LTA!J$101:AN$101,LTA!J$105:AN$105)</f>
        <v>65.58</v>
      </c>
      <c r="U66" s="37">
        <f>SUMPRODUCT(LTA!J66:AN66,LTA!J$102:AN$102,LTA!J$105:AN$105)</f>
        <v>499.69804900000003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819.36999999999989</v>
      </c>
      <c r="AB66" s="75">
        <f>-STOA!P66</f>
        <v>0</v>
      </c>
      <c r="AC66">
        <f t="shared" si="0"/>
        <v>22.161755970327512</v>
      </c>
      <c r="AD66">
        <f t="shared" si="1"/>
        <v>1953.347044162306</v>
      </c>
      <c r="AE66">
        <f>'IDT-1'!F66</f>
        <v>0</v>
      </c>
      <c r="AF66" s="24"/>
      <c r="AG66">
        <f t="shared" si="2"/>
        <v>1953.347044162306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-330</v>
      </c>
      <c r="AM66" s="34">
        <f>RTM_PXI!J66</f>
        <v>0</v>
      </c>
      <c r="AN66" s="34">
        <f>RTM_PXI!P66</f>
        <v>0</v>
      </c>
      <c r="AO66" s="147">
        <f>GDAM_IEX!J66</f>
        <v>0</v>
      </c>
      <c r="AP66" s="147">
        <f>GDAM_IEX!P66</f>
        <v>0</v>
      </c>
      <c r="AQ66" s="147">
        <f>GDAM_PXI!J66</f>
        <v>0</v>
      </c>
      <c r="AR66" s="147">
        <f>GDAM_PXI!P66</f>
        <v>0</v>
      </c>
      <c r="AS66">
        <f>HPX!J66</f>
        <v>0</v>
      </c>
      <c r="AT66">
        <f>HPX!P66</f>
        <v>0</v>
      </c>
      <c r="AU66">
        <f>RTM_HPX!J66</f>
        <v>0</v>
      </c>
      <c r="AV66">
        <f>RTM_HPX!P66</f>
        <v>0</v>
      </c>
    </row>
    <row r="67" spans="1:48">
      <c r="A67" t="s">
        <v>109</v>
      </c>
      <c r="D67">
        <f>TWEPL!R67</f>
        <v>8.0821740000000002</v>
      </c>
      <c r="E67">
        <f>GT_NG!T67</f>
        <v>11.321853898096991</v>
      </c>
      <c r="F67">
        <f>GT_Spot!T67</f>
        <v>0</v>
      </c>
      <c r="G67">
        <f>PPCL_NG!T67</f>
        <v>55.91</v>
      </c>
      <c r="H67">
        <f>PPCL_Spot!T67</f>
        <v>0</v>
      </c>
      <c r="I67">
        <f>Bawana_NG!T67</f>
        <v>69.609999999999985</v>
      </c>
      <c r="J67">
        <f>Bawana_RLNG!T67</f>
        <v>0</v>
      </c>
      <c r="K67">
        <f>Bawana_Spot!T67</f>
        <v>134.99999999999997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562.50162373136129</v>
      </c>
      <c r="P67" s="36">
        <v>36.359999999999992</v>
      </c>
      <c r="Q67" s="36">
        <v>25.820000000000004</v>
      </c>
      <c r="R67" s="38">
        <v>25.2</v>
      </c>
      <c r="S67" s="38">
        <v>0</v>
      </c>
      <c r="T67" s="37">
        <f>SUMPRODUCT(LTA!J67:AN67,LTA!J$101:AN$101,LTA!J$105:AN$105)</f>
        <v>59.730000000000004</v>
      </c>
      <c r="U67" s="37">
        <f>SUMPRODUCT(LTA!J67:AN67,LTA!J$102:AN$102,LTA!J$105:AN$105)</f>
        <v>495.30647599999998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819.65</v>
      </c>
      <c r="AB67" s="75">
        <f>-STOA!P67</f>
        <v>0</v>
      </c>
      <c r="AC67">
        <f t="shared" si="0"/>
        <v>22.788552750667524</v>
      </c>
      <c r="AD67">
        <f t="shared" si="1"/>
        <v>1876.703574878791</v>
      </c>
      <c r="AE67">
        <f>'IDT-1'!F67</f>
        <v>0</v>
      </c>
      <c r="AF67" s="24"/>
      <c r="AG67">
        <f t="shared" si="2"/>
        <v>1876.703574878791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-405</v>
      </c>
      <c r="AM67" s="34">
        <f>RTM_PXI!J67</f>
        <v>0</v>
      </c>
      <c r="AN67" s="34">
        <f>RTM_PXI!P67</f>
        <v>0</v>
      </c>
      <c r="AO67" s="147">
        <f>GDAM_IEX!J67</f>
        <v>0</v>
      </c>
      <c r="AP67" s="147">
        <f>GDAM_IEX!P67</f>
        <v>0</v>
      </c>
      <c r="AQ67" s="147">
        <f>GDAM_PXI!J67</f>
        <v>0</v>
      </c>
      <c r="AR67" s="147">
        <f>GDAM_PXI!P67</f>
        <v>0</v>
      </c>
      <c r="AS67">
        <f>HPX!J67</f>
        <v>0</v>
      </c>
      <c r="AT67">
        <f>HPX!P67</f>
        <v>0</v>
      </c>
      <c r="AU67">
        <f>RTM_HPX!J67</f>
        <v>0</v>
      </c>
      <c r="AV67">
        <f>RTM_HPX!P67</f>
        <v>0</v>
      </c>
    </row>
    <row r="68" spans="1:48">
      <c r="A68" t="s">
        <v>110</v>
      </c>
      <c r="D68">
        <f>TWEPL!R68</f>
        <v>8.0821740000000002</v>
      </c>
      <c r="E68">
        <f>GT_NG!T68</f>
        <v>11.321853898096991</v>
      </c>
      <c r="F68">
        <f>GT_Spot!T68</f>
        <v>0</v>
      </c>
      <c r="G68">
        <f>PPCL_NG!T68</f>
        <v>55.91</v>
      </c>
      <c r="H68">
        <f>PPCL_Spot!T68</f>
        <v>0</v>
      </c>
      <c r="I68">
        <f>Bawana_NG!T68</f>
        <v>69.609999999999985</v>
      </c>
      <c r="J68">
        <f>Bawana_RLNG!T68</f>
        <v>0</v>
      </c>
      <c r="K68">
        <f>Bawana_Spot!T68</f>
        <v>134.99999999999997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604.44611212718337</v>
      </c>
      <c r="P68" s="36">
        <v>36.359999999999992</v>
      </c>
      <c r="Q68" s="36">
        <v>25.820000000000004</v>
      </c>
      <c r="R68" s="38">
        <v>25.2</v>
      </c>
      <c r="S68" s="38">
        <v>0</v>
      </c>
      <c r="T68" s="37">
        <f>SUMPRODUCT(LTA!J68:AN68,LTA!J$101:AN$101,LTA!J$105:AN$105)</f>
        <v>51.88</v>
      </c>
      <c r="U68" s="37">
        <f>SUMPRODUCT(LTA!J68:AN68,LTA!J$102:AN$102,LTA!J$105:AN$105)</f>
        <v>489.822293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819.65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23.443966044511988</v>
      </c>
      <c r="AD68">
        <f t="shared" ref="AD68:AD98" si="4">SUM(B68:AB68,AI68:AV68)-AC68</f>
        <v>1855.6584669807683</v>
      </c>
      <c r="AE68">
        <f>'IDT-1'!F68</f>
        <v>0</v>
      </c>
      <c r="AF68" s="24"/>
      <c r="AG68">
        <f t="shared" ref="AG68:AG98" si="5">SUM(AD68:AF68)</f>
        <v>1855.6584669807683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-454</v>
      </c>
      <c r="AM68" s="34">
        <f>RTM_PXI!J68</f>
        <v>0</v>
      </c>
      <c r="AN68" s="34">
        <f>RTM_PXI!P68</f>
        <v>0</v>
      </c>
      <c r="AO68" s="147">
        <f>GDAM_IEX!J68</f>
        <v>0</v>
      </c>
      <c r="AP68" s="147">
        <f>GDAM_IEX!P68</f>
        <v>0</v>
      </c>
      <c r="AQ68" s="147">
        <f>GDAM_PXI!J68</f>
        <v>0</v>
      </c>
      <c r="AR68" s="147">
        <f>GDAM_PXI!P68</f>
        <v>0</v>
      </c>
      <c r="AS68">
        <f>HPX!J68</f>
        <v>0</v>
      </c>
      <c r="AT68">
        <f>HPX!P68</f>
        <v>0</v>
      </c>
      <c r="AU68">
        <f>RTM_HPX!J68</f>
        <v>0</v>
      </c>
      <c r="AV68">
        <f>RTM_HPX!P68</f>
        <v>0</v>
      </c>
    </row>
    <row r="69" spans="1:48">
      <c r="A69" t="s">
        <v>111</v>
      </c>
      <c r="D69">
        <f>TWEPL!R69</f>
        <v>8.0821740000000002</v>
      </c>
      <c r="E69">
        <f>GT_NG!T69</f>
        <v>11.321853898096991</v>
      </c>
      <c r="F69">
        <f>GT_Spot!T69</f>
        <v>0</v>
      </c>
      <c r="G69">
        <f>PPCL_NG!T69</f>
        <v>55.91</v>
      </c>
      <c r="H69">
        <f>PPCL_Spot!T69</f>
        <v>0</v>
      </c>
      <c r="I69">
        <f>Bawana_NG!T69</f>
        <v>69.609999999999985</v>
      </c>
      <c r="J69">
        <f>Bawana_RLNG!T69</f>
        <v>0</v>
      </c>
      <c r="K69">
        <f>Bawana_Spot!T69</f>
        <v>134.99999999999997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606.35200327116672</v>
      </c>
      <c r="P69" s="36">
        <v>36.359999999999992</v>
      </c>
      <c r="Q69" s="36">
        <v>25.82</v>
      </c>
      <c r="R69" s="38">
        <v>25.2</v>
      </c>
      <c r="S69" s="38">
        <v>0</v>
      </c>
      <c r="T69" s="37">
        <f>SUMPRODUCT(LTA!J69:AN69,LTA!J$101:AN$101,LTA!J$105:AN$105)</f>
        <v>45.99</v>
      </c>
      <c r="U69" s="37">
        <f>SUMPRODUCT(LTA!J69:AN69,LTA!J$102:AN$102,LTA!J$105:AN$105)</f>
        <v>484.27967599999994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819.65</v>
      </c>
      <c r="AB69" s="75">
        <f>-STOA!P69</f>
        <v>0</v>
      </c>
      <c r="AC69">
        <f t="shared" si="3"/>
        <v>24.736269098753482</v>
      </c>
      <c r="AD69">
        <f t="shared" si="4"/>
        <v>1682.8394380705104</v>
      </c>
      <c r="AE69">
        <f>'IDT-1'!F69</f>
        <v>0</v>
      </c>
      <c r="AF69" s="24"/>
      <c r="AG69">
        <f t="shared" si="5"/>
        <v>1682.8394380705104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-616</v>
      </c>
      <c r="AM69" s="34">
        <f>RTM_PXI!J69</f>
        <v>0</v>
      </c>
      <c r="AN69" s="34">
        <f>RTM_PXI!P69</f>
        <v>0</v>
      </c>
      <c r="AO69" s="147">
        <f>GDAM_IEX!J69</f>
        <v>0</v>
      </c>
      <c r="AP69" s="147">
        <f>GDAM_IEX!P69</f>
        <v>0</v>
      </c>
      <c r="AQ69" s="147">
        <f>GDAM_PXI!J69</f>
        <v>0</v>
      </c>
      <c r="AR69" s="147">
        <f>GDAM_PXI!P69</f>
        <v>0</v>
      </c>
      <c r="AS69">
        <f>HPX!J69</f>
        <v>0</v>
      </c>
      <c r="AT69">
        <f>HPX!P69</f>
        <v>0</v>
      </c>
      <c r="AU69">
        <f>RTM_HPX!J69</f>
        <v>0</v>
      </c>
      <c r="AV69">
        <f>RTM_HPX!P69</f>
        <v>0</v>
      </c>
    </row>
    <row r="70" spans="1:48">
      <c r="A70" t="s">
        <v>112</v>
      </c>
      <c r="D70">
        <f>TWEPL!R70</f>
        <v>8.0821740000000002</v>
      </c>
      <c r="E70">
        <f>GT_NG!T70</f>
        <v>11.321853898096991</v>
      </c>
      <c r="F70">
        <f>GT_Spot!T70</f>
        <v>0</v>
      </c>
      <c r="G70">
        <f>PPCL_NG!T70</f>
        <v>55.91</v>
      </c>
      <c r="H70">
        <f>PPCL_Spot!T70</f>
        <v>0</v>
      </c>
      <c r="I70">
        <f>Bawana_NG!T70</f>
        <v>69.609999999999985</v>
      </c>
      <c r="J70">
        <f>Bawana_RLNG!T70</f>
        <v>0</v>
      </c>
      <c r="K70">
        <f>Bawana_Spot!T70</f>
        <v>134.99999999999997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606.55197410372659</v>
      </c>
      <c r="P70" s="36">
        <v>36.359999999999992</v>
      </c>
      <c r="Q70" s="36">
        <v>25.82</v>
      </c>
      <c r="R70" s="38">
        <v>24.949999999999996</v>
      </c>
      <c r="S70" s="38">
        <v>0</v>
      </c>
      <c r="T70" s="37">
        <f>SUMPRODUCT(LTA!J70:AN70,LTA!J$101:AN$101,LTA!J$105:AN$105)</f>
        <v>39.03</v>
      </c>
      <c r="U70" s="37">
        <f>SUMPRODUCT(LTA!J70:AN70,LTA!J$102:AN$102,LTA!J$105:AN$105)</f>
        <v>478.34663399999999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819.65</v>
      </c>
      <c r="AB70" s="75">
        <f>-STOA!P70</f>
        <v>0</v>
      </c>
      <c r="AC70">
        <f t="shared" si="3"/>
        <v>24.517422250523428</v>
      </c>
      <c r="AD70">
        <f t="shared" si="4"/>
        <v>1683.1152137513004</v>
      </c>
      <c r="AE70">
        <f>'IDT-1'!F70</f>
        <v>0</v>
      </c>
      <c r="AF70" s="24"/>
      <c r="AG70">
        <f t="shared" si="5"/>
        <v>1683.1152137513004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-603</v>
      </c>
      <c r="AM70" s="34">
        <f>RTM_PXI!J70</f>
        <v>0</v>
      </c>
      <c r="AN70" s="34">
        <f>RTM_PXI!P70</f>
        <v>0</v>
      </c>
      <c r="AO70" s="147">
        <f>GDAM_IEX!J70</f>
        <v>0</v>
      </c>
      <c r="AP70" s="147">
        <f>GDAM_IEX!P70</f>
        <v>0</v>
      </c>
      <c r="AQ70" s="147">
        <f>GDAM_PXI!J70</f>
        <v>0</v>
      </c>
      <c r="AR70" s="147">
        <f>GDAM_PXI!P70</f>
        <v>0</v>
      </c>
      <c r="AS70">
        <f>HPX!J70</f>
        <v>0</v>
      </c>
      <c r="AT70">
        <f>HPX!P70</f>
        <v>0</v>
      </c>
      <c r="AU70">
        <f>RTM_HPX!J70</f>
        <v>0</v>
      </c>
      <c r="AV70">
        <f>RTM_HPX!P70</f>
        <v>0</v>
      </c>
    </row>
    <row r="71" spans="1:48">
      <c r="A71" t="s">
        <v>113</v>
      </c>
      <c r="D71">
        <f>TWEPL!R71</f>
        <v>8.0821740000000002</v>
      </c>
      <c r="E71">
        <f>GT_NG!T71</f>
        <v>11.321853898096991</v>
      </c>
      <c r="F71">
        <f>GT_Spot!T71</f>
        <v>0</v>
      </c>
      <c r="G71">
        <f>PPCL_NG!T71</f>
        <v>55.91</v>
      </c>
      <c r="H71">
        <f>PPCL_Spot!T71</f>
        <v>0</v>
      </c>
      <c r="I71">
        <f>Bawana_NG!T71</f>
        <v>69.609999999999985</v>
      </c>
      <c r="J71">
        <f>Bawana_RLNG!T71</f>
        <v>0</v>
      </c>
      <c r="K71">
        <f>Bawana_Spot!T71</f>
        <v>134.99999999999997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602.02314158878244</v>
      </c>
      <c r="P71" s="36">
        <v>36.359999999999992</v>
      </c>
      <c r="Q71" s="36">
        <v>25.82</v>
      </c>
      <c r="R71" s="38">
        <v>20.900000000000002</v>
      </c>
      <c r="S71" s="38">
        <v>0</v>
      </c>
      <c r="T71" s="37">
        <f>SUMPRODUCT(LTA!J71:AN71,LTA!J$101:AN$101,LTA!J$105:AN$105)</f>
        <v>32</v>
      </c>
      <c r="U71" s="37">
        <f>SUMPRODUCT(LTA!J71:AN71,LTA!J$102:AN$102,LTA!J$105:AN$105)</f>
        <v>472.55758900000001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820.02</v>
      </c>
      <c r="AB71" s="75">
        <f>-STOA!P71</f>
        <v>0</v>
      </c>
      <c r="AC71">
        <f t="shared" si="3"/>
        <v>23.34119146786098</v>
      </c>
      <c r="AD71">
        <f t="shared" si="4"/>
        <v>1781.2635670190184</v>
      </c>
      <c r="AE71">
        <f>'IDT-1'!F71</f>
        <v>0</v>
      </c>
      <c r="AF71" s="24"/>
      <c r="AG71">
        <f t="shared" si="5"/>
        <v>1781.2635670190184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-485</v>
      </c>
      <c r="AM71" s="34">
        <f>RTM_PXI!J71</f>
        <v>0</v>
      </c>
      <c r="AN71" s="34">
        <f>RTM_PXI!P71</f>
        <v>0</v>
      </c>
      <c r="AO71" s="147">
        <f>GDAM_IEX!J71</f>
        <v>0</v>
      </c>
      <c r="AP71" s="147">
        <f>GDAM_IEX!P71</f>
        <v>0</v>
      </c>
      <c r="AQ71" s="147">
        <f>GDAM_PXI!J71</f>
        <v>0</v>
      </c>
      <c r="AR71" s="147">
        <f>GDAM_PXI!P71</f>
        <v>0</v>
      </c>
      <c r="AS71">
        <f>HPX!J71</f>
        <v>0</v>
      </c>
      <c r="AT71">
        <f>HPX!P71</f>
        <v>0</v>
      </c>
      <c r="AU71">
        <f>RTM_HPX!J71</f>
        <v>0</v>
      </c>
      <c r="AV71">
        <f>RTM_HPX!P71</f>
        <v>0</v>
      </c>
    </row>
    <row r="72" spans="1:48">
      <c r="A72" t="s">
        <v>114</v>
      </c>
      <c r="D72">
        <f>TWEPL!R72</f>
        <v>8.0821740000000002</v>
      </c>
      <c r="E72">
        <f>GT_NG!T72</f>
        <v>7.2909826122118897</v>
      </c>
      <c r="F72">
        <f>GT_Spot!T72</f>
        <v>0</v>
      </c>
      <c r="G72">
        <f>PPCL_NG!T72</f>
        <v>55.91</v>
      </c>
      <c r="H72">
        <f>PPCL_Spot!T72</f>
        <v>0</v>
      </c>
      <c r="I72">
        <f>Bawana_NG!T72</f>
        <v>69.609999999999985</v>
      </c>
      <c r="J72">
        <f>Bawana_RLNG!T72</f>
        <v>0</v>
      </c>
      <c r="K72">
        <f>Bawana_Spot!T72</f>
        <v>134.99999999999997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553.05398704434981</v>
      </c>
      <c r="P72" s="36">
        <v>36.359999999999992</v>
      </c>
      <c r="Q72" s="36">
        <v>25.82</v>
      </c>
      <c r="R72" s="38">
        <v>14.1</v>
      </c>
      <c r="S72" s="38">
        <v>0</v>
      </c>
      <c r="T72" s="37">
        <f>SUMPRODUCT(LTA!J72:AN72,LTA!J$101:AN$101,LTA!J$105:AN$105)</f>
        <v>26.05</v>
      </c>
      <c r="U72" s="37">
        <f>SUMPRODUCT(LTA!J72:AN72,LTA!J$102:AN$102,LTA!J$105:AN$105)</f>
        <v>466.92201899999998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820.02</v>
      </c>
      <c r="AB72" s="75">
        <f>-STOA!P72</f>
        <v>0</v>
      </c>
      <c r="AC72">
        <f t="shared" si="3"/>
        <v>22.216340683943194</v>
      </c>
      <c r="AD72">
        <f t="shared" si="4"/>
        <v>1773.0028219726187</v>
      </c>
      <c r="AE72">
        <f>'IDT-1'!F72</f>
        <v>0</v>
      </c>
      <c r="AF72" s="24"/>
      <c r="AG72">
        <f t="shared" si="5"/>
        <v>1773.0028219726187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-423</v>
      </c>
      <c r="AM72" s="34">
        <f>RTM_PXI!J72</f>
        <v>0</v>
      </c>
      <c r="AN72" s="34">
        <f>RTM_PXI!P72</f>
        <v>0</v>
      </c>
      <c r="AO72" s="147">
        <f>GDAM_IEX!J72</f>
        <v>0</v>
      </c>
      <c r="AP72" s="147">
        <f>GDAM_IEX!P72</f>
        <v>0</v>
      </c>
      <c r="AQ72" s="147">
        <f>GDAM_PXI!J72</f>
        <v>0</v>
      </c>
      <c r="AR72" s="147">
        <f>GDAM_PXI!P72</f>
        <v>0</v>
      </c>
      <c r="AS72">
        <f>HPX!J72</f>
        <v>0</v>
      </c>
      <c r="AT72">
        <f>HPX!P72</f>
        <v>0</v>
      </c>
      <c r="AU72">
        <f>RTM_HPX!J72</f>
        <v>0</v>
      </c>
      <c r="AV72">
        <f>RTM_HPX!P72</f>
        <v>0</v>
      </c>
    </row>
    <row r="73" spans="1:48">
      <c r="A73" t="s">
        <v>115</v>
      </c>
      <c r="D73">
        <f>TWEPL!R73</f>
        <v>8.0821740000000002</v>
      </c>
      <c r="E73">
        <f>GT_NG!T73</f>
        <v>7.2909826122118897</v>
      </c>
      <c r="F73">
        <f>GT_Spot!T73</f>
        <v>0</v>
      </c>
      <c r="G73">
        <f>PPCL_NG!T73</f>
        <v>55.91</v>
      </c>
      <c r="H73">
        <f>PPCL_Spot!T73</f>
        <v>0</v>
      </c>
      <c r="I73">
        <f>Bawana_NG!T73</f>
        <v>69.609999999999985</v>
      </c>
      <c r="J73">
        <f>Bawana_RLNG!T73</f>
        <v>0</v>
      </c>
      <c r="K73">
        <f>Bawana_Spot!T73</f>
        <v>134.99999999999997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471.90110892031061</v>
      </c>
      <c r="P73" s="36">
        <v>36.359999999999992</v>
      </c>
      <c r="Q73" s="36">
        <v>25.82</v>
      </c>
      <c r="R73" s="38">
        <v>8.73</v>
      </c>
      <c r="S73" s="38">
        <v>0</v>
      </c>
      <c r="T73" s="37">
        <f>SUMPRODUCT(LTA!J73:AN73,LTA!J$101:AN$101,LTA!J$105:AN$105)</f>
        <v>19.079999999999998</v>
      </c>
      <c r="U73" s="37">
        <f>SUMPRODUCT(LTA!J73:AN73,LTA!J$102:AN$102,LTA!J$105:AN$105)</f>
        <v>459.54165399999999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820.02</v>
      </c>
      <c r="AB73" s="75">
        <f>-STOA!P73</f>
        <v>0</v>
      </c>
      <c r="AC73">
        <f t="shared" si="3"/>
        <v>20.564245457836805</v>
      </c>
      <c r="AD73">
        <f t="shared" si="4"/>
        <v>1768.781674074686</v>
      </c>
      <c r="AE73">
        <f>'IDT-1'!F73</f>
        <v>0</v>
      </c>
      <c r="AF73" s="24"/>
      <c r="AG73">
        <f t="shared" si="5"/>
        <v>1768.781674074686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-328</v>
      </c>
      <c r="AM73" s="34">
        <f>RTM_PXI!J73</f>
        <v>0</v>
      </c>
      <c r="AN73" s="34">
        <f>RTM_PXI!P73</f>
        <v>0</v>
      </c>
      <c r="AO73" s="147">
        <f>GDAM_IEX!J73</f>
        <v>0</v>
      </c>
      <c r="AP73" s="147">
        <f>GDAM_IEX!P73</f>
        <v>0</v>
      </c>
      <c r="AQ73" s="147">
        <f>GDAM_PXI!J73</f>
        <v>0</v>
      </c>
      <c r="AR73" s="147">
        <f>GDAM_PXI!P73</f>
        <v>0</v>
      </c>
      <c r="AS73">
        <f>HPX!J73</f>
        <v>0</v>
      </c>
      <c r="AT73">
        <f>HPX!P73</f>
        <v>0</v>
      </c>
      <c r="AU73">
        <f>RTM_HPX!J73</f>
        <v>0</v>
      </c>
      <c r="AV73">
        <f>RTM_HPX!P73</f>
        <v>0</v>
      </c>
    </row>
    <row r="74" spans="1:48">
      <c r="A74" t="s">
        <v>116</v>
      </c>
      <c r="D74">
        <f>TWEPL!R74</f>
        <v>8.0821740000000002</v>
      </c>
      <c r="E74">
        <f>GT_NG!T74</f>
        <v>7.2909826122118897</v>
      </c>
      <c r="F74">
        <f>GT_Spot!T74</f>
        <v>0</v>
      </c>
      <c r="G74">
        <f>PPCL_NG!T74</f>
        <v>55.91</v>
      </c>
      <c r="H74">
        <f>PPCL_Spot!T74</f>
        <v>0</v>
      </c>
      <c r="I74">
        <f>Bawana_NG!T74</f>
        <v>69.609999999999985</v>
      </c>
      <c r="J74">
        <f>Bawana_RLNG!T74</f>
        <v>0</v>
      </c>
      <c r="K74">
        <f>Bawana_Spot!T74</f>
        <v>134.99999999999997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473.3922574384107</v>
      </c>
      <c r="P74" s="36">
        <v>36.359999999999992</v>
      </c>
      <c r="Q74" s="36">
        <v>25.82</v>
      </c>
      <c r="R74" s="38">
        <v>5.1300000000000008</v>
      </c>
      <c r="S74" s="38">
        <v>0</v>
      </c>
      <c r="T74" s="37">
        <f>SUMPRODUCT(LTA!J74:AN74,LTA!J$101:AN$101,LTA!J$105:AN$105)</f>
        <v>12.41</v>
      </c>
      <c r="U74" s="37">
        <f>SUMPRODUCT(LTA!J74:AN74,LTA!J$102:AN$102,LTA!J$105:AN$105)</f>
        <v>454.26424200000002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0</v>
      </c>
      <c r="AA74" s="75">
        <f>STOA!J74</f>
        <v>820.02</v>
      </c>
      <c r="AB74" s="75">
        <f>-STOA!P74</f>
        <v>0</v>
      </c>
      <c r="AC74">
        <f t="shared" si="3"/>
        <v>20.480057475488398</v>
      </c>
      <c r="AD74">
        <f t="shared" si="4"/>
        <v>1750.809598575134</v>
      </c>
      <c r="AE74">
        <f>'IDT-1'!F74</f>
        <v>0</v>
      </c>
      <c r="AF74" s="24"/>
      <c r="AG74">
        <f t="shared" si="5"/>
        <v>1750.809598575134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-332</v>
      </c>
      <c r="AM74" s="34">
        <f>RTM_PXI!J74</f>
        <v>0</v>
      </c>
      <c r="AN74" s="34">
        <f>RTM_PXI!P74</f>
        <v>0</v>
      </c>
      <c r="AO74" s="147">
        <f>GDAM_IEX!J74</f>
        <v>0</v>
      </c>
      <c r="AP74" s="147">
        <f>GDAM_IEX!P74</f>
        <v>0</v>
      </c>
      <c r="AQ74" s="147">
        <f>GDAM_PXI!J74</f>
        <v>0</v>
      </c>
      <c r="AR74" s="147">
        <f>GDAM_PXI!P74</f>
        <v>0</v>
      </c>
      <c r="AS74">
        <f>HPX!J74</f>
        <v>0</v>
      </c>
      <c r="AT74">
        <f>HPX!P74</f>
        <v>0</v>
      </c>
      <c r="AU74">
        <f>RTM_HPX!J74</f>
        <v>0</v>
      </c>
      <c r="AV74">
        <f>RTM_HPX!P74</f>
        <v>0</v>
      </c>
    </row>
    <row r="75" spans="1:48">
      <c r="A75" t="s">
        <v>117</v>
      </c>
      <c r="D75">
        <f>TWEPL!R75</f>
        <v>8.0821740000000002</v>
      </c>
      <c r="E75">
        <f>GT_NG!T75</f>
        <v>7.380994743226851</v>
      </c>
      <c r="F75">
        <f>GT_Spot!T75</f>
        <v>0</v>
      </c>
      <c r="G75">
        <f>PPCL_NG!T75</f>
        <v>55.91</v>
      </c>
      <c r="H75">
        <f>PPCL_Spot!T75</f>
        <v>0</v>
      </c>
      <c r="I75">
        <f>Bawana_NG!T75</f>
        <v>69.609999999999985</v>
      </c>
      <c r="J75">
        <f>Bawana_RLNG!T75</f>
        <v>0</v>
      </c>
      <c r="K75">
        <f>Bawana_Spot!T75</f>
        <v>134.99783031452404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531.29596118236577</v>
      </c>
      <c r="P75" s="36">
        <v>36.359999999999992</v>
      </c>
      <c r="Q75" s="36">
        <v>25.82</v>
      </c>
      <c r="R75" s="38">
        <v>0</v>
      </c>
      <c r="S75" s="38">
        <v>0</v>
      </c>
      <c r="T75" s="37">
        <f>SUMPRODUCT(LTA!J75:AN75,LTA!J$101:AN$101,LTA!J$105:AN$105)</f>
        <v>6.78</v>
      </c>
      <c r="U75" s="37">
        <f>SUMPRODUCT(LTA!J75:AN75,LTA!J$102:AN$102,LTA!J$105:AN$105)</f>
        <v>450.79046900000003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0</v>
      </c>
      <c r="AA75" s="75">
        <f>STOA!J75</f>
        <v>820.4799999999999</v>
      </c>
      <c r="AB75" s="75">
        <f>-STOA!P75</f>
        <v>0</v>
      </c>
      <c r="AC75">
        <f t="shared" si="3"/>
        <v>21.291986971974382</v>
      </c>
      <c r="AD75">
        <f t="shared" si="4"/>
        <v>1742.2154422681424</v>
      </c>
      <c r="AE75">
        <f>'IDT-1'!F75</f>
        <v>0</v>
      </c>
      <c r="AF75" s="24"/>
      <c r="AG75">
        <f t="shared" si="5"/>
        <v>1742.2154422681424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-384</v>
      </c>
      <c r="AM75" s="34">
        <f>RTM_PXI!J75</f>
        <v>0</v>
      </c>
      <c r="AN75" s="34">
        <f>RTM_PXI!P75</f>
        <v>0</v>
      </c>
      <c r="AO75" s="147">
        <f>GDAM_IEX!J75</f>
        <v>0</v>
      </c>
      <c r="AP75" s="147">
        <f>GDAM_IEX!P75</f>
        <v>0</v>
      </c>
      <c r="AQ75" s="147">
        <f>GDAM_PXI!J75</f>
        <v>0</v>
      </c>
      <c r="AR75" s="147">
        <f>GDAM_PXI!P75</f>
        <v>0</v>
      </c>
      <c r="AS75">
        <f>HPX!J75</f>
        <v>0</v>
      </c>
      <c r="AT75">
        <f>HPX!P75</f>
        <v>0</v>
      </c>
      <c r="AU75">
        <f>RTM_HPX!J75</f>
        <v>0</v>
      </c>
      <c r="AV75">
        <f>RTM_HPX!P75</f>
        <v>0</v>
      </c>
    </row>
    <row r="76" spans="1:48">
      <c r="A76" t="s">
        <v>118</v>
      </c>
      <c r="D76">
        <f>TWEPL!R76</f>
        <v>8.0821740000000002</v>
      </c>
      <c r="E76">
        <f>GT_NG!T76</f>
        <v>7.380994743226851</v>
      </c>
      <c r="F76">
        <f>GT_Spot!T76</f>
        <v>0</v>
      </c>
      <c r="G76">
        <f>PPCL_NG!T76</f>
        <v>55.91</v>
      </c>
      <c r="H76">
        <f>PPCL_Spot!T76</f>
        <v>0</v>
      </c>
      <c r="I76">
        <f>Bawana_NG!T76</f>
        <v>69.609999999999985</v>
      </c>
      <c r="J76">
        <f>Bawana_RLNG!T76</f>
        <v>0</v>
      </c>
      <c r="K76">
        <f>Bawana_Spot!T76</f>
        <v>134.99783031452404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696.34028071014927</v>
      </c>
      <c r="P76" s="36">
        <v>36.359999999999992</v>
      </c>
      <c r="Q76" s="36">
        <v>25.82</v>
      </c>
      <c r="R76" s="38">
        <v>0</v>
      </c>
      <c r="S76" s="38">
        <v>0</v>
      </c>
      <c r="T76" s="37">
        <f>SUMPRODUCT(LTA!J76:AN76,LTA!J$101:AN$101,LTA!J$105:AN$105)</f>
        <v>4.26</v>
      </c>
      <c r="U76" s="37">
        <f>SUMPRODUCT(LTA!J76:AN76,LTA!J$102:AN$102,LTA!J$105:AN$105)</f>
        <v>446.87625599999996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0</v>
      </c>
      <c r="AA76" s="75">
        <f>STOA!J76</f>
        <v>820.4799999999999</v>
      </c>
      <c r="AB76" s="75">
        <f>-STOA!P76</f>
        <v>0</v>
      </c>
      <c r="AC76">
        <f t="shared" si="3"/>
        <v>23.717091213318451</v>
      </c>
      <c r="AD76">
        <f t="shared" si="4"/>
        <v>1769.4004445545813</v>
      </c>
      <c r="AE76">
        <f>'IDT-1'!F76</f>
        <v>0</v>
      </c>
      <c r="AF76" s="24"/>
      <c r="AG76">
        <f t="shared" si="5"/>
        <v>1769.4004445545813</v>
      </c>
      <c r="AI76" s="34">
        <f>PXIL!J76</f>
        <v>0</v>
      </c>
      <c r="AJ76" s="34">
        <f>PXIL!P76</f>
        <v>0</v>
      </c>
      <c r="AK76" s="34">
        <f>RTM_IEX!J76</f>
        <v>0</v>
      </c>
      <c r="AL76" s="34">
        <f>RTM_IEX!P76</f>
        <v>-513</v>
      </c>
      <c r="AM76" s="34">
        <f>RTM_PXI!J76</f>
        <v>0</v>
      </c>
      <c r="AN76" s="34">
        <f>RTM_PXI!P76</f>
        <v>0</v>
      </c>
      <c r="AO76" s="147">
        <f>GDAM_IEX!J76</f>
        <v>0</v>
      </c>
      <c r="AP76" s="147">
        <f>GDAM_IEX!P76</f>
        <v>0</v>
      </c>
      <c r="AQ76" s="147">
        <f>GDAM_PXI!J76</f>
        <v>0</v>
      </c>
      <c r="AR76" s="147">
        <f>GDAM_PXI!P76</f>
        <v>0</v>
      </c>
      <c r="AS76">
        <f>HPX!J76</f>
        <v>0</v>
      </c>
      <c r="AT76">
        <f>HPX!P76</f>
        <v>0</v>
      </c>
      <c r="AU76">
        <f>RTM_HPX!J76</f>
        <v>0</v>
      </c>
      <c r="AV76">
        <f>RTM_HPX!P76</f>
        <v>0</v>
      </c>
    </row>
    <row r="77" spans="1:48">
      <c r="A77" t="s">
        <v>119</v>
      </c>
      <c r="D77">
        <f>TWEPL!R77</f>
        <v>8.0821740000000002</v>
      </c>
      <c r="E77">
        <f>GT_NG!T77</f>
        <v>11.860005613247262</v>
      </c>
      <c r="F77">
        <f>GT_Spot!T77</f>
        <v>0</v>
      </c>
      <c r="G77">
        <f>PPCL_NG!T77</f>
        <v>55.91</v>
      </c>
      <c r="H77">
        <f>PPCL_Spot!T77</f>
        <v>0</v>
      </c>
      <c r="I77">
        <f>Bawana_NG!T77</f>
        <v>69.609999999999985</v>
      </c>
      <c r="J77">
        <f>Bawana_RLNG!T77</f>
        <v>0</v>
      </c>
      <c r="K77">
        <f>Bawana_Spot!T77</f>
        <v>135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731.92305395216977</v>
      </c>
      <c r="P77" s="36">
        <v>36.359999999999992</v>
      </c>
      <c r="Q77" s="36">
        <v>25.82</v>
      </c>
      <c r="R77" s="38">
        <v>0</v>
      </c>
      <c r="S77" s="38">
        <v>0</v>
      </c>
      <c r="T77" s="37">
        <f>SUMPRODUCT(LTA!J77:AN77,LTA!J$101:AN$101,LTA!J$105:AN$105)</f>
        <v>1.8399999999999999</v>
      </c>
      <c r="U77" s="37">
        <f>SUMPRODUCT(LTA!J77:AN77,LTA!J$102:AN$102,LTA!J$105:AN$105)</f>
        <v>443.78256499999998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0</v>
      </c>
      <c r="AA77" s="75">
        <f>STOA!J77</f>
        <v>820.4799999999999</v>
      </c>
      <c r="AB77" s="75">
        <f>-STOA!P77</f>
        <v>0</v>
      </c>
      <c r="AC77">
        <f t="shared" si="3"/>
        <v>23.74470753134603</v>
      </c>
      <c r="AD77">
        <f t="shared" si="4"/>
        <v>1834.9230910340709</v>
      </c>
      <c r="AE77">
        <f>'IDT-1'!F77</f>
        <v>0</v>
      </c>
      <c r="AF77" s="24"/>
      <c r="AG77">
        <f t="shared" si="5"/>
        <v>1834.9230910340709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-482</v>
      </c>
      <c r="AM77" s="34">
        <f>RTM_PXI!J77</f>
        <v>0</v>
      </c>
      <c r="AN77" s="34">
        <f>RTM_PXI!P77</f>
        <v>0</v>
      </c>
      <c r="AO77" s="147">
        <f>GDAM_IEX!J77</f>
        <v>0</v>
      </c>
      <c r="AP77" s="147">
        <f>GDAM_IEX!P77</f>
        <v>0</v>
      </c>
      <c r="AQ77" s="147">
        <f>GDAM_PXI!J77</f>
        <v>0</v>
      </c>
      <c r="AR77" s="147">
        <f>GDAM_PXI!P77</f>
        <v>0</v>
      </c>
      <c r="AS77">
        <f>HPX!J77</f>
        <v>0</v>
      </c>
      <c r="AT77">
        <f>HPX!P77</f>
        <v>0</v>
      </c>
      <c r="AU77">
        <f>RTM_HPX!J77</f>
        <v>0</v>
      </c>
      <c r="AV77">
        <f>RTM_HPX!P77</f>
        <v>0</v>
      </c>
    </row>
    <row r="78" spans="1:48">
      <c r="A78" t="s">
        <v>120</v>
      </c>
      <c r="D78">
        <f>TWEPL!R78</f>
        <v>8.0821740000000002</v>
      </c>
      <c r="E78">
        <f>GT_NG!T78</f>
        <v>11.860005613247262</v>
      </c>
      <c r="F78">
        <f>GT_Spot!T78</f>
        <v>0</v>
      </c>
      <c r="G78">
        <f>PPCL_NG!T78</f>
        <v>55.91</v>
      </c>
      <c r="H78">
        <f>PPCL_Spot!T78</f>
        <v>0</v>
      </c>
      <c r="I78">
        <f>Bawana_NG!T78</f>
        <v>69.609999999999985</v>
      </c>
      <c r="J78">
        <f>Bawana_RLNG!T78</f>
        <v>0</v>
      </c>
      <c r="K78">
        <f>Bawana_Spot!T78</f>
        <v>135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741.56737343068994</v>
      </c>
      <c r="P78" s="36">
        <v>36.359999999999992</v>
      </c>
      <c r="Q78" s="36">
        <v>25.82</v>
      </c>
      <c r="R78" s="38">
        <v>0</v>
      </c>
      <c r="S78" s="38">
        <v>0</v>
      </c>
      <c r="T78" s="37">
        <f>SUMPRODUCT(LTA!J78:AN78,LTA!J$101:AN$101,LTA!J$105:AN$105)</f>
        <v>0.49</v>
      </c>
      <c r="U78" s="37">
        <f>SUMPRODUCT(LTA!J78:AN78,LTA!J$102:AN$102,LTA!J$105:AN$105)</f>
        <v>441.19755400000003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820.4799999999999</v>
      </c>
      <c r="AB78" s="75">
        <f>-STOA!P78</f>
        <v>0</v>
      </c>
      <c r="AC78">
        <f t="shared" si="3"/>
        <v>23.801136880290493</v>
      </c>
      <c r="AD78">
        <f t="shared" si="4"/>
        <v>1839.5759701636466</v>
      </c>
      <c r="AE78">
        <f>'IDT-1'!F78</f>
        <v>0</v>
      </c>
      <c r="AF78" s="24"/>
      <c r="AG78">
        <f t="shared" si="5"/>
        <v>1839.5759701636466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-483</v>
      </c>
      <c r="AM78" s="34">
        <f>RTM_PXI!J78</f>
        <v>0</v>
      </c>
      <c r="AN78" s="34">
        <f>RTM_PXI!P78</f>
        <v>0</v>
      </c>
      <c r="AO78" s="147">
        <f>GDAM_IEX!J78</f>
        <v>0</v>
      </c>
      <c r="AP78" s="147">
        <f>GDAM_IEX!P78</f>
        <v>0</v>
      </c>
      <c r="AQ78" s="147">
        <f>GDAM_PXI!J78</f>
        <v>0</v>
      </c>
      <c r="AR78" s="147">
        <f>GDAM_PXI!P78</f>
        <v>0</v>
      </c>
      <c r="AS78">
        <f>HPX!J78</f>
        <v>0</v>
      </c>
      <c r="AT78">
        <f>HPX!P78</f>
        <v>0</v>
      </c>
      <c r="AU78">
        <f>RTM_HPX!J78</f>
        <v>0</v>
      </c>
      <c r="AV78">
        <f>RTM_HPX!P78</f>
        <v>0</v>
      </c>
    </row>
    <row r="79" spans="1:48">
      <c r="A79" t="s">
        <v>121</v>
      </c>
      <c r="D79">
        <f>TWEPL!R79</f>
        <v>8.0821740000000002</v>
      </c>
      <c r="E79">
        <f>GT_NG!T79</f>
        <v>11.860005613247262</v>
      </c>
      <c r="F79">
        <f>GT_Spot!T79</f>
        <v>0</v>
      </c>
      <c r="G79">
        <f>PPCL_NG!T79</f>
        <v>55.91</v>
      </c>
      <c r="H79">
        <f>PPCL_Spot!T79</f>
        <v>0</v>
      </c>
      <c r="I79">
        <f>Bawana_NG!T79</f>
        <v>69.609999999999985</v>
      </c>
      <c r="J79">
        <f>Bawana_RLNG!T79</f>
        <v>0</v>
      </c>
      <c r="K79">
        <f>Bawana_Spot!T79</f>
        <v>135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744.08913558540564</v>
      </c>
      <c r="P79" s="36">
        <v>36.359999999999992</v>
      </c>
      <c r="Q79" s="36">
        <v>25.82</v>
      </c>
      <c r="R79" s="38">
        <v>0</v>
      </c>
      <c r="S79" s="38">
        <v>0</v>
      </c>
      <c r="T79" s="37">
        <f>SUMPRODUCT(LTA!J79:AN79,LTA!J$101:AN$101,LTA!J$105:AN$105)</f>
        <v>0.08</v>
      </c>
      <c r="U79" s="37">
        <f>SUMPRODUCT(LTA!J79:AN79,LTA!J$102:AN$102,LTA!J$105:AN$105)</f>
        <v>440.17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780.58</v>
      </c>
      <c r="AB79" s="75">
        <f>-STOA!P79</f>
        <v>0</v>
      </c>
      <c r="AC79">
        <f t="shared" si="3"/>
        <v>23.449670755615433</v>
      </c>
      <c r="AD79">
        <f t="shared" si="4"/>
        <v>1804.1116444430372</v>
      </c>
      <c r="AE79">
        <f>'IDT-1'!F79</f>
        <v>0</v>
      </c>
      <c r="AF79" s="24"/>
      <c r="AG79">
        <f t="shared" si="5"/>
        <v>1804.1116444430372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-480</v>
      </c>
      <c r="AM79" s="34">
        <f>RTM_PXI!J79</f>
        <v>0</v>
      </c>
      <c r="AN79" s="34">
        <f>RTM_PXI!P79</f>
        <v>0</v>
      </c>
      <c r="AO79" s="147">
        <f>GDAM_IEX!J79</f>
        <v>0</v>
      </c>
      <c r="AP79" s="147">
        <f>GDAM_IEX!P79</f>
        <v>0</v>
      </c>
      <c r="AQ79" s="147">
        <f>GDAM_PXI!J79</f>
        <v>0</v>
      </c>
      <c r="AR79" s="147">
        <f>GDAM_PXI!P79</f>
        <v>0</v>
      </c>
      <c r="AS79">
        <f>HPX!J79</f>
        <v>0</v>
      </c>
      <c r="AT79">
        <f>HPX!P79</f>
        <v>0</v>
      </c>
      <c r="AU79">
        <f>RTM_HPX!J79</f>
        <v>0</v>
      </c>
      <c r="AV79">
        <f>RTM_HPX!P79</f>
        <v>0</v>
      </c>
    </row>
    <row r="80" spans="1:48">
      <c r="A80" t="s">
        <v>122</v>
      </c>
      <c r="D80">
        <f>TWEPL!R80</f>
        <v>8.0821740000000002</v>
      </c>
      <c r="E80">
        <f>GT_NG!T80</f>
        <v>11.860005613247262</v>
      </c>
      <c r="F80">
        <f>GT_Spot!T80</f>
        <v>0</v>
      </c>
      <c r="G80">
        <f>PPCL_NG!T80</f>
        <v>55.91</v>
      </c>
      <c r="H80">
        <f>PPCL_Spot!T80</f>
        <v>0</v>
      </c>
      <c r="I80">
        <f>Bawana_NG!T80</f>
        <v>69.607496583471189</v>
      </c>
      <c r="J80">
        <f>Bawana_RLNG!T80</f>
        <v>0</v>
      </c>
      <c r="K80">
        <f>Bawana_Spot!T80</f>
        <v>135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743.84022448380517</v>
      </c>
      <c r="P80" s="36">
        <v>36.359999999999992</v>
      </c>
      <c r="Q80" s="36">
        <v>25.82</v>
      </c>
      <c r="R80" s="38">
        <v>0</v>
      </c>
      <c r="S80" s="38">
        <v>0</v>
      </c>
      <c r="T80" s="37">
        <f>SUMPRODUCT(LTA!J80:AN80,LTA!J$101:AN$101,LTA!J$105:AN$105)</f>
        <v>0.01</v>
      </c>
      <c r="U80" s="37">
        <f>SUMPRODUCT(LTA!J80:AN80,LTA!J$102:AN$102,LTA!J$105:AN$105)</f>
        <v>439.67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627.48</v>
      </c>
      <c r="AB80" s="75">
        <f>-STOA!P80</f>
        <v>0</v>
      </c>
      <c r="AC80">
        <f t="shared" si="3"/>
        <v>20.75051869133156</v>
      </c>
      <c r="AD80">
        <f t="shared" si="4"/>
        <v>1818.8893819891916</v>
      </c>
      <c r="AE80">
        <f>'IDT-1'!F80</f>
        <v>0</v>
      </c>
      <c r="AF80" s="24"/>
      <c r="AG80">
        <f t="shared" si="5"/>
        <v>1818.8893819891916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-314</v>
      </c>
      <c r="AM80" s="34">
        <f>RTM_PXI!J80</f>
        <v>0</v>
      </c>
      <c r="AN80" s="34">
        <f>RTM_PXI!P80</f>
        <v>0</v>
      </c>
      <c r="AO80" s="147">
        <f>GDAM_IEX!J80</f>
        <v>0</v>
      </c>
      <c r="AP80" s="147">
        <f>GDAM_IEX!P80</f>
        <v>0</v>
      </c>
      <c r="AQ80" s="147">
        <f>GDAM_PXI!J80</f>
        <v>0</v>
      </c>
      <c r="AR80" s="147">
        <f>GDAM_PXI!P80</f>
        <v>0</v>
      </c>
      <c r="AS80">
        <f>HPX!J80</f>
        <v>0</v>
      </c>
      <c r="AT80">
        <f>HPX!P80</f>
        <v>0</v>
      </c>
      <c r="AU80">
        <f>RTM_HPX!J80</f>
        <v>0</v>
      </c>
      <c r="AV80">
        <f>RTM_HPX!P80</f>
        <v>0</v>
      </c>
    </row>
    <row r="81" spans="1:48">
      <c r="A81" t="s">
        <v>123</v>
      </c>
      <c r="D81">
        <f>TWEPL!R81</f>
        <v>8.0821740000000002</v>
      </c>
      <c r="E81">
        <f>GT_NG!T81</f>
        <v>11.860005613247262</v>
      </c>
      <c r="F81">
        <f>GT_Spot!T81</f>
        <v>0</v>
      </c>
      <c r="G81">
        <f>PPCL_NG!T81</f>
        <v>55.91</v>
      </c>
      <c r="H81">
        <f>PPCL_Spot!T81</f>
        <v>0</v>
      </c>
      <c r="I81">
        <f>Bawana_NG!T81</f>
        <v>69.607496583471189</v>
      </c>
      <c r="J81">
        <f>Bawana_RLNG!T81</f>
        <v>0</v>
      </c>
      <c r="K81">
        <f>Bawana_Spot!T81</f>
        <v>135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741.19153956718174</v>
      </c>
      <c r="P81" s="36">
        <v>36.359999999999992</v>
      </c>
      <c r="Q81" s="36">
        <v>25.820000000000004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439.01000000000005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627.48</v>
      </c>
      <c r="AB81" s="75">
        <f>-STOA!P81</f>
        <v>0</v>
      </c>
      <c r="AC81">
        <f t="shared" si="3"/>
        <v>20.5871032144337</v>
      </c>
      <c r="AD81">
        <f t="shared" si="4"/>
        <v>1831.7341125494663</v>
      </c>
      <c r="AE81">
        <f>'IDT-1'!F81</f>
        <v>0</v>
      </c>
      <c r="AF81" s="24"/>
      <c r="AG81">
        <f t="shared" si="5"/>
        <v>1831.7341125494663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-298</v>
      </c>
      <c r="AM81" s="34">
        <f>RTM_PXI!J81</f>
        <v>0</v>
      </c>
      <c r="AN81" s="34">
        <f>RTM_PXI!P81</f>
        <v>0</v>
      </c>
      <c r="AO81" s="147">
        <f>GDAM_IEX!J81</f>
        <v>0</v>
      </c>
      <c r="AP81" s="147">
        <f>GDAM_IEX!P81</f>
        <v>0</v>
      </c>
      <c r="AQ81" s="147">
        <f>GDAM_PXI!J81</f>
        <v>0</v>
      </c>
      <c r="AR81" s="147">
        <f>GDAM_PXI!P81</f>
        <v>0</v>
      </c>
      <c r="AS81">
        <f>HPX!J81</f>
        <v>0</v>
      </c>
      <c r="AT81">
        <f>HPX!P81</f>
        <v>0</v>
      </c>
      <c r="AU81">
        <f>RTM_HPX!J81</f>
        <v>0</v>
      </c>
      <c r="AV81">
        <f>RTM_HPX!P81</f>
        <v>0</v>
      </c>
    </row>
    <row r="82" spans="1:48">
      <c r="A82" t="s">
        <v>124</v>
      </c>
      <c r="D82">
        <f>TWEPL!R82</f>
        <v>8.0821740000000002</v>
      </c>
      <c r="E82">
        <f>GT_NG!T82</f>
        <v>11.860005613247262</v>
      </c>
      <c r="F82">
        <f>GT_Spot!T82</f>
        <v>0</v>
      </c>
      <c r="G82">
        <f>PPCL_NG!T82</f>
        <v>55.91</v>
      </c>
      <c r="H82">
        <f>PPCL_Spot!T82</f>
        <v>0</v>
      </c>
      <c r="I82">
        <f>Bawana_NG!T82</f>
        <v>69.607496583471189</v>
      </c>
      <c r="J82">
        <f>Bawana_RLNG!T82</f>
        <v>0</v>
      </c>
      <c r="K82">
        <f>Bawana_Spot!T82</f>
        <v>135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731.54506625993224</v>
      </c>
      <c r="P82" s="36">
        <v>36.359999999999992</v>
      </c>
      <c r="Q82" s="36">
        <v>25.820000000000004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438.34000000000003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627.48</v>
      </c>
      <c r="AB82" s="75">
        <f>-STOA!P82</f>
        <v>0</v>
      </c>
      <c r="AC82">
        <f t="shared" si="3"/>
        <v>20.28019473780569</v>
      </c>
      <c r="AD82">
        <f t="shared" si="4"/>
        <v>1847.7245477188449</v>
      </c>
      <c r="AE82">
        <f>'IDT-1'!F82</f>
        <v>0</v>
      </c>
      <c r="AF82" s="24"/>
      <c r="AG82">
        <f t="shared" si="5"/>
        <v>1847.7245477188449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-272</v>
      </c>
      <c r="AM82" s="34">
        <f>RTM_PXI!J82</f>
        <v>0</v>
      </c>
      <c r="AN82" s="34">
        <f>RTM_PXI!P82</f>
        <v>0</v>
      </c>
      <c r="AO82" s="147">
        <f>GDAM_IEX!J82</f>
        <v>0</v>
      </c>
      <c r="AP82" s="147">
        <f>GDAM_IEX!P82</f>
        <v>0</v>
      </c>
      <c r="AQ82" s="147">
        <f>GDAM_PXI!J82</f>
        <v>0</v>
      </c>
      <c r="AR82" s="147">
        <f>GDAM_PXI!P82</f>
        <v>0</v>
      </c>
      <c r="AS82">
        <f>HPX!J82</f>
        <v>0</v>
      </c>
      <c r="AT82">
        <f>HPX!P82</f>
        <v>0</v>
      </c>
      <c r="AU82">
        <f>RTM_HPX!J82</f>
        <v>0</v>
      </c>
      <c r="AV82">
        <f>RTM_HPX!P82</f>
        <v>0</v>
      </c>
    </row>
    <row r="83" spans="1:48">
      <c r="A83" t="s">
        <v>125</v>
      </c>
      <c r="D83">
        <f>TWEPL!R83</f>
        <v>8.0821740000000002</v>
      </c>
      <c r="E83">
        <f>GT_NG!T83</f>
        <v>11.860005613247262</v>
      </c>
      <c r="F83">
        <f>GT_Spot!T83</f>
        <v>0</v>
      </c>
      <c r="G83">
        <f>PPCL_NG!T83</f>
        <v>55.91</v>
      </c>
      <c r="H83">
        <f>PPCL_Spot!T83</f>
        <v>0</v>
      </c>
      <c r="I83">
        <f>Bawana_NG!T83</f>
        <v>69.607280965587279</v>
      </c>
      <c r="J83">
        <f>Bawana_RLNG!T83</f>
        <v>0</v>
      </c>
      <c r="K83">
        <f>Bawana_Spot!T83</f>
        <v>135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739.90132171234063</v>
      </c>
      <c r="P83" s="36">
        <v>36.359999999999992</v>
      </c>
      <c r="Q83" s="36">
        <v>25.820000000000004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432.22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0</v>
      </c>
      <c r="AA83" s="75">
        <f>STOA!J83</f>
        <v>673.06</v>
      </c>
      <c r="AB83" s="75">
        <f>-STOA!P83</f>
        <v>0</v>
      </c>
      <c r="AC83">
        <f t="shared" si="3"/>
        <v>21.774628818926384</v>
      </c>
      <c r="AD83">
        <f t="shared" si="4"/>
        <v>1765.0461534722485</v>
      </c>
      <c r="AE83">
        <f>'IDT-1'!F83</f>
        <v>0</v>
      </c>
      <c r="AF83" s="24"/>
      <c r="AG83">
        <f t="shared" si="5"/>
        <v>1765.0461534722485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-401</v>
      </c>
      <c r="AM83" s="34">
        <f>RTM_PXI!J83</f>
        <v>0</v>
      </c>
      <c r="AN83" s="34">
        <f>RTM_PXI!P83</f>
        <v>0</v>
      </c>
      <c r="AO83" s="147">
        <f>GDAM_IEX!J83</f>
        <v>0</v>
      </c>
      <c r="AP83" s="147">
        <f>GDAM_IEX!P83</f>
        <v>0</v>
      </c>
      <c r="AQ83" s="147">
        <f>GDAM_PXI!J83</f>
        <v>0</v>
      </c>
      <c r="AR83" s="147">
        <f>GDAM_PXI!P83</f>
        <v>0</v>
      </c>
      <c r="AS83">
        <f>HPX!J83</f>
        <v>0</v>
      </c>
      <c r="AT83">
        <f>HPX!P83</f>
        <v>0</v>
      </c>
      <c r="AU83">
        <f>RTM_HPX!J83</f>
        <v>0</v>
      </c>
      <c r="AV83">
        <f>RTM_HPX!P83</f>
        <v>0</v>
      </c>
    </row>
    <row r="84" spans="1:48">
      <c r="A84" t="s">
        <v>126</v>
      </c>
      <c r="D84">
        <f>TWEPL!R84</f>
        <v>8.0821740000000002</v>
      </c>
      <c r="E84">
        <f>GT_NG!T84</f>
        <v>11.860005613247262</v>
      </c>
      <c r="F84">
        <f>GT_Spot!T84</f>
        <v>0</v>
      </c>
      <c r="G84">
        <f>PPCL_NG!T84</f>
        <v>55.91</v>
      </c>
      <c r="H84">
        <f>PPCL_Spot!T84</f>
        <v>0</v>
      </c>
      <c r="I84">
        <f>Bawana_NG!T84</f>
        <v>69.607280965587279</v>
      </c>
      <c r="J84">
        <f>Bawana_RLNG!T84</f>
        <v>0</v>
      </c>
      <c r="K84">
        <f>Bawana_Spot!T84</f>
        <v>135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739.90131909473166</v>
      </c>
      <c r="P84" s="36">
        <v>36.359999999999992</v>
      </c>
      <c r="Q84" s="36">
        <v>25.820000000000004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431.39000000000004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0</v>
      </c>
      <c r="AA84" s="75">
        <f>STOA!J84</f>
        <v>628.45000000000005</v>
      </c>
      <c r="AB84" s="75">
        <f>-STOA!P84</f>
        <v>0</v>
      </c>
      <c r="AC84">
        <f t="shared" si="3"/>
        <v>20.910076806619795</v>
      </c>
      <c r="AD84">
        <f t="shared" si="4"/>
        <v>1777.4707028669466</v>
      </c>
      <c r="AE84">
        <f>'IDT-1'!F84</f>
        <v>0</v>
      </c>
      <c r="AF84" s="24"/>
      <c r="AG84">
        <f t="shared" si="5"/>
        <v>1777.4707028669466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-344</v>
      </c>
      <c r="AM84" s="34">
        <f>RTM_PXI!J84</f>
        <v>0</v>
      </c>
      <c r="AN84" s="34">
        <f>RTM_PXI!P84</f>
        <v>0</v>
      </c>
      <c r="AO84" s="147">
        <f>GDAM_IEX!J84</f>
        <v>0</v>
      </c>
      <c r="AP84" s="147">
        <f>GDAM_IEX!P84</f>
        <v>0</v>
      </c>
      <c r="AQ84" s="147">
        <f>GDAM_PXI!J84</f>
        <v>0</v>
      </c>
      <c r="AR84" s="147">
        <f>GDAM_PXI!P84</f>
        <v>0</v>
      </c>
      <c r="AS84">
        <f>HPX!J84</f>
        <v>0</v>
      </c>
      <c r="AT84">
        <f>HPX!P84</f>
        <v>0</v>
      </c>
      <c r="AU84">
        <f>RTM_HPX!J84</f>
        <v>0</v>
      </c>
      <c r="AV84">
        <f>RTM_HPX!P84</f>
        <v>0</v>
      </c>
    </row>
    <row r="85" spans="1:48">
      <c r="A85" t="s">
        <v>127</v>
      </c>
      <c r="D85">
        <f>TWEPL!R85</f>
        <v>8.0821740000000002</v>
      </c>
      <c r="E85">
        <f>GT_NG!T85</f>
        <v>11.866757716470909</v>
      </c>
      <c r="F85">
        <f>GT_Spot!T85</f>
        <v>0</v>
      </c>
      <c r="G85">
        <f>PPCL_NG!T85</f>
        <v>55.91</v>
      </c>
      <c r="H85">
        <f>PPCL_Spot!T85</f>
        <v>0</v>
      </c>
      <c r="I85">
        <f>Bawana_NG!T85</f>
        <v>69.607280965587279</v>
      </c>
      <c r="J85">
        <f>Bawana_RLNG!T85</f>
        <v>0</v>
      </c>
      <c r="K85">
        <f>Bawana_Spot!T85</f>
        <v>135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743.18256236412253</v>
      </c>
      <c r="P85" s="36">
        <v>36.359999999999992</v>
      </c>
      <c r="Q85" s="36">
        <v>25.820000000000004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430.55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0</v>
      </c>
      <c r="AA85" s="75">
        <f>STOA!J85</f>
        <v>627.48</v>
      </c>
      <c r="AB85" s="75">
        <f>-STOA!P85</f>
        <v>0</v>
      </c>
      <c r="AC85">
        <f t="shared" si="3"/>
        <v>21.405347958068432</v>
      </c>
      <c r="AD85">
        <f t="shared" si="4"/>
        <v>1721.4534270881122</v>
      </c>
      <c r="AE85">
        <f>'IDT-1'!F85</f>
        <v>0</v>
      </c>
      <c r="AF85" s="24"/>
      <c r="AG85">
        <f t="shared" si="5"/>
        <v>1721.4534270881122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-401</v>
      </c>
      <c r="AM85" s="34">
        <f>RTM_PXI!J85</f>
        <v>0</v>
      </c>
      <c r="AN85" s="34">
        <f>RTM_PXI!P85</f>
        <v>0</v>
      </c>
      <c r="AO85" s="147">
        <f>GDAM_IEX!J85</f>
        <v>0</v>
      </c>
      <c r="AP85" s="147">
        <f>GDAM_IEX!P85</f>
        <v>0</v>
      </c>
      <c r="AQ85" s="147">
        <f>GDAM_PXI!J85</f>
        <v>0</v>
      </c>
      <c r="AR85" s="147">
        <f>GDAM_PXI!P85</f>
        <v>0</v>
      </c>
      <c r="AS85">
        <f>HPX!J85</f>
        <v>0</v>
      </c>
      <c r="AT85">
        <f>HPX!P85</f>
        <v>0</v>
      </c>
      <c r="AU85">
        <f>RTM_HPX!J85</f>
        <v>0</v>
      </c>
      <c r="AV85">
        <f>RTM_HPX!P85</f>
        <v>0</v>
      </c>
    </row>
    <row r="86" spans="1:48">
      <c r="A86" t="s">
        <v>128</v>
      </c>
      <c r="D86">
        <f>TWEPL!R86</f>
        <v>8.0821740000000002</v>
      </c>
      <c r="E86">
        <f>GT_NG!T86</f>
        <v>11.866757716470909</v>
      </c>
      <c r="F86">
        <f>GT_Spot!T86</f>
        <v>0</v>
      </c>
      <c r="G86">
        <f>PPCL_NG!T86</f>
        <v>55.91</v>
      </c>
      <c r="H86">
        <f>PPCL_Spot!T86</f>
        <v>0</v>
      </c>
      <c r="I86">
        <f>Bawana_NG!T86</f>
        <v>69.607280965587279</v>
      </c>
      <c r="J86">
        <f>Bawana_RLNG!T86</f>
        <v>0</v>
      </c>
      <c r="K86">
        <f>Bawana_Spot!T86</f>
        <v>135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736.85438444958947</v>
      </c>
      <c r="P86" s="36">
        <v>36.359999999999992</v>
      </c>
      <c r="Q86" s="36">
        <v>25.820000000000004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430.55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0</v>
      </c>
      <c r="AA86" s="75">
        <f>STOA!J86</f>
        <v>627.48</v>
      </c>
      <c r="AB86" s="75">
        <f>-STOA!P86</f>
        <v>0</v>
      </c>
      <c r="AC86">
        <f t="shared" si="3"/>
        <v>21.225123897713015</v>
      </c>
      <c r="AD86">
        <f t="shared" si="4"/>
        <v>1730.3054732339344</v>
      </c>
      <c r="AE86">
        <f>'IDT-1'!F86</f>
        <v>0</v>
      </c>
      <c r="AF86" s="24"/>
      <c r="AG86">
        <f t="shared" si="5"/>
        <v>1730.3054732339344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-386</v>
      </c>
      <c r="AM86" s="34">
        <f>RTM_PXI!J86</f>
        <v>0</v>
      </c>
      <c r="AN86" s="34">
        <f>RTM_PXI!P86</f>
        <v>0</v>
      </c>
      <c r="AO86" s="147">
        <f>GDAM_IEX!J86</f>
        <v>0</v>
      </c>
      <c r="AP86" s="147">
        <f>GDAM_IEX!P86</f>
        <v>0</v>
      </c>
      <c r="AQ86" s="147">
        <f>GDAM_PXI!J86</f>
        <v>0</v>
      </c>
      <c r="AR86" s="147">
        <f>GDAM_PXI!P86</f>
        <v>0</v>
      </c>
      <c r="AS86">
        <f>HPX!J86</f>
        <v>0</v>
      </c>
      <c r="AT86">
        <f>HPX!P86</f>
        <v>0</v>
      </c>
      <c r="AU86">
        <f>RTM_HPX!J86</f>
        <v>0</v>
      </c>
      <c r="AV86">
        <f>RTM_HPX!P86</f>
        <v>0</v>
      </c>
    </row>
    <row r="87" spans="1:48">
      <c r="A87" t="s">
        <v>129</v>
      </c>
      <c r="D87">
        <f>TWEPL!R87</f>
        <v>8.0821740000000002</v>
      </c>
      <c r="E87">
        <f>GT_NG!T87</f>
        <v>11.866757716470909</v>
      </c>
      <c r="F87">
        <f>GT_Spot!T87</f>
        <v>0</v>
      </c>
      <c r="G87">
        <f>PPCL_NG!T87</f>
        <v>55.91</v>
      </c>
      <c r="H87">
        <f>PPCL_Spot!T87</f>
        <v>0</v>
      </c>
      <c r="I87">
        <f>Bawana_NG!T87</f>
        <v>69.607280965587279</v>
      </c>
      <c r="J87">
        <f>Bawana_RLNG!T87</f>
        <v>0</v>
      </c>
      <c r="K87">
        <f>Bawana_Spot!T87</f>
        <v>135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736.85438444958947</v>
      </c>
      <c r="P87" s="36">
        <v>36.359999999999992</v>
      </c>
      <c r="Q87" s="36">
        <v>25.820000000000004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429.72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0</v>
      </c>
      <c r="AA87" s="75">
        <f>STOA!J87</f>
        <v>660.32</v>
      </c>
      <c r="AB87" s="75">
        <f>-STOA!P87</f>
        <v>0</v>
      </c>
      <c r="AC87">
        <f t="shared" si="3"/>
        <v>21.561777159512133</v>
      </c>
      <c r="AD87">
        <f t="shared" si="4"/>
        <v>1753.9788199721356</v>
      </c>
      <c r="AE87">
        <f>'IDT-1'!F87</f>
        <v>0</v>
      </c>
      <c r="AF87" s="24"/>
      <c r="AG87">
        <f t="shared" si="5"/>
        <v>1753.9788199721356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-394</v>
      </c>
      <c r="AM87" s="34">
        <f>RTM_PXI!J87</f>
        <v>0</v>
      </c>
      <c r="AN87" s="34">
        <f>RTM_PXI!P87</f>
        <v>0</v>
      </c>
      <c r="AO87" s="147">
        <f>GDAM_IEX!J87</f>
        <v>0</v>
      </c>
      <c r="AP87" s="147">
        <f>GDAM_IEX!P87</f>
        <v>0</v>
      </c>
      <c r="AQ87" s="147">
        <f>GDAM_PXI!J87</f>
        <v>0</v>
      </c>
      <c r="AR87" s="147">
        <f>GDAM_PXI!P87</f>
        <v>0</v>
      </c>
      <c r="AS87">
        <f>HPX!J87</f>
        <v>0</v>
      </c>
      <c r="AT87">
        <f>HPX!P87</f>
        <v>0</v>
      </c>
      <c r="AU87">
        <f>RTM_HPX!J87</f>
        <v>0</v>
      </c>
      <c r="AV87">
        <f>RTM_HPX!P87</f>
        <v>0</v>
      </c>
    </row>
    <row r="88" spans="1:48">
      <c r="A88" t="s">
        <v>130</v>
      </c>
      <c r="D88">
        <f>TWEPL!R88</f>
        <v>8.0821740000000002</v>
      </c>
      <c r="E88">
        <f>GT_NG!T88</f>
        <v>11.866757716470909</v>
      </c>
      <c r="F88">
        <f>GT_Spot!T88</f>
        <v>0</v>
      </c>
      <c r="G88">
        <f>PPCL_NG!T88</f>
        <v>55.91</v>
      </c>
      <c r="H88">
        <f>PPCL_Spot!T88</f>
        <v>0</v>
      </c>
      <c r="I88">
        <f>Bawana_NG!T88</f>
        <v>69.607280965587279</v>
      </c>
      <c r="J88">
        <f>Bawana_RLNG!T88</f>
        <v>0</v>
      </c>
      <c r="K88">
        <f>Bawana_Spot!T88</f>
        <v>134.99999999999997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736.85438444958947</v>
      </c>
      <c r="P88" s="36">
        <v>36.359999999999992</v>
      </c>
      <c r="Q88" s="36">
        <v>25.820000000000004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428.89000000000004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0</v>
      </c>
      <c r="AA88" s="75">
        <f>STOA!J88</f>
        <v>724.87</v>
      </c>
      <c r="AB88" s="75">
        <f>-STOA!P88</f>
        <v>0</v>
      </c>
      <c r="AC88">
        <f t="shared" si="3"/>
        <v>22.215621367660578</v>
      </c>
      <c r="AD88">
        <f t="shared" si="4"/>
        <v>1803.0449757639869</v>
      </c>
      <c r="AE88">
        <f>'IDT-1'!F88</f>
        <v>0</v>
      </c>
      <c r="AF88" s="24"/>
      <c r="AG88">
        <f t="shared" si="5"/>
        <v>1803.0449757639869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-408</v>
      </c>
      <c r="AM88" s="34">
        <f>RTM_PXI!J88</f>
        <v>0</v>
      </c>
      <c r="AN88" s="34">
        <f>RTM_PXI!P88</f>
        <v>0</v>
      </c>
      <c r="AO88" s="147">
        <f>GDAM_IEX!J88</f>
        <v>0</v>
      </c>
      <c r="AP88" s="147">
        <f>GDAM_IEX!P88</f>
        <v>0</v>
      </c>
      <c r="AQ88" s="147">
        <f>GDAM_PXI!J88</f>
        <v>0</v>
      </c>
      <c r="AR88" s="147">
        <f>GDAM_PXI!P88</f>
        <v>0</v>
      </c>
      <c r="AS88">
        <f>HPX!J88</f>
        <v>0</v>
      </c>
      <c r="AT88">
        <f>HPX!P88</f>
        <v>0</v>
      </c>
      <c r="AU88">
        <f>RTM_HPX!J88</f>
        <v>0</v>
      </c>
      <c r="AV88">
        <f>RTM_HPX!P88</f>
        <v>0</v>
      </c>
    </row>
    <row r="89" spans="1:48">
      <c r="A89" t="s">
        <v>131</v>
      </c>
      <c r="D89">
        <f>TWEPL!R89</f>
        <v>8.0821740000000002</v>
      </c>
      <c r="E89">
        <f>GT_NG!T89</f>
        <v>11.866757716470909</v>
      </c>
      <c r="F89">
        <f>GT_Spot!T89</f>
        <v>0</v>
      </c>
      <c r="G89">
        <f>PPCL_NG!T89</f>
        <v>55.91</v>
      </c>
      <c r="H89">
        <f>PPCL_Spot!T89</f>
        <v>0</v>
      </c>
      <c r="I89">
        <f>Bawana_NG!T89</f>
        <v>69.607280965587279</v>
      </c>
      <c r="J89">
        <f>Bawana_RLNG!T89</f>
        <v>0</v>
      </c>
      <c r="K89">
        <f>Bawana_Spot!T89</f>
        <v>134.99999999999997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736.85438444958947</v>
      </c>
      <c r="P89" s="36">
        <v>36.359999999999992</v>
      </c>
      <c r="Q89" s="36">
        <v>25.820000000000004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428.05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0</v>
      </c>
      <c r="AA89" s="75">
        <f>STOA!J89</f>
        <v>627.48</v>
      </c>
      <c r="AB89" s="75">
        <f>-STOA!P89</f>
        <v>0</v>
      </c>
      <c r="AC89">
        <f t="shared" si="3"/>
        <v>20.280767705700111</v>
      </c>
      <c r="AD89">
        <f t="shared" si="4"/>
        <v>1837.7498294259474</v>
      </c>
      <c r="AE89">
        <f>'IDT-1'!F89</f>
        <v>0</v>
      </c>
      <c r="AF89" s="24"/>
      <c r="AG89">
        <f t="shared" si="5"/>
        <v>1837.7498294259474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-277</v>
      </c>
      <c r="AM89" s="34">
        <f>RTM_PXI!J89</f>
        <v>0</v>
      </c>
      <c r="AN89" s="34">
        <f>RTM_PXI!P89</f>
        <v>0</v>
      </c>
      <c r="AO89" s="147">
        <f>GDAM_IEX!J89</f>
        <v>0</v>
      </c>
      <c r="AP89" s="147">
        <f>GDAM_IEX!P89</f>
        <v>0</v>
      </c>
      <c r="AQ89" s="147">
        <f>GDAM_PXI!J89</f>
        <v>0</v>
      </c>
      <c r="AR89" s="147">
        <f>GDAM_PXI!P89</f>
        <v>0</v>
      </c>
      <c r="AS89">
        <f>HPX!J89</f>
        <v>0</v>
      </c>
      <c r="AT89">
        <f>HPX!P89</f>
        <v>0</v>
      </c>
      <c r="AU89">
        <f>RTM_HPX!J89</f>
        <v>0</v>
      </c>
      <c r="AV89">
        <f>RTM_HPX!P89</f>
        <v>0</v>
      </c>
    </row>
    <row r="90" spans="1:48">
      <c r="A90" t="s">
        <v>132</v>
      </c>
      <c r="D90">
        <f>TWEPL!R90</f>
        <v>8.0821740000000002</v>
      </c>
      <c r="E90">
        <f>GT_NG!T90</f>
        <v>11.866757716470909</v>
      </c>
      <c r="F90">
        <f>GT_Spot!T90</f>
        <v>0</v>
      </c>
      <c r="G90">
        <f>PPCL_NG!T90</f>
        <v>55.91</v>
      </c>
      <c r="H90">
        <f>PPCL_Spot!T90</f>
        <v>0</v>
      </c>
      <c r="I90">
        <f>Bawana_NG!T90</f>
        <v>69.607280965587279</v>
      </c>
      <c r="J90">
        <f>Bawana_RLNG!T90</f>
        <v>0</v>
      </c>
      <c r="K90">
        <f>Bawana_Spot!T90</f>
        <v>124.1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743.18256236412253</v>
      </c>
      <c r="P90" s="36">
        <v>36.359999999999992</v>
      </c>
      <c r="Q90" s="36">
        <v>25.820000000000004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428.05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0</v>
      </c>
      <c r="AA90" s="75">
        <f>STOA!J90</f>
        <v>632.73</v>
      </c>
      <c r="AB90" s="75">
        <f>-STOA!P90</f>
        <v>0</v>
      </c>
      <c r="AC90">
        <f t="shared" si="3"/>
        <v>19.845964198487955</v>
      </c>
      <c r="AD90">
        <f t="shared" si="4"/>
        <v>1890.8628108476926</v>
      </c>
      <c r="AE90">
        <f>'IDT-1'!F90</f>
        <v>0</v>
      </c>
      <c r="AF90" s="24"/>
      <c r="AG90">
        <f t="shared" si="5"/>
        <v>1890.8628108476926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-225</v>
      </c>
      <c r="AM90" s="34">
        <f>RTM_PXI!J90</f>
        <v>0</v>
      </c>
      <c r="AN90" s="34">
        <f>RTM_PXI!P90</f>
        <v>0</v>
      </c>
      <c r="AO90" s="147">
        <f>GDAM_IEX!J90</f>
        <v>0</v>
      </c>
      <c r="AP90" s="147">
        <f>GDAM_IEX!P90</f>
        <v>0</v>
      </c>
      <c r="AQ90" s="147">
        <f>GDAM_PXI!J90</f>
        <v>0</v>
      </c>
      <c r="AR90" s="147">
        <f>GDAM_PXI!P90</f>
        <v>0</v>
      </c>
      <c r="AS90">
        <f>HPX!J90</f>
        <v>0</v>
      </c>
      <c r="AT90">
        <f>HPX!P90</f>
        <v>0</v>
      </c>
      <c r="AU90">
        <f>RTM_HPX!J90</f>
        <v>0</v>
      </c>
      <c r="AV90">
        <f>RTM_HPX!P90</f>
        <v>0</v>
      </c>
    </row>
    <row r="91" spans="1:48">
      <c r="A91" t="s">
        <v>133</v>
      </c>
      <c r="D91">
        <f>TWEPL!R91</f>
        <v>8.0821740000000002</v>
      </c>
      <c r="E91">
        <f>GT_NG!T91</f>
        <v>11.866757716470909</v>
      </c>
      <c r="F91">
        <f>GT_Spot!T91</f>
        <v>0</v>
      </c>
      <c r="G91">
        <f>PPCL_NG!T91</f>
        <v>55.91</v>
      </c>
      <c r="H91">
        <f>PPCL_Spot!T91</f>
        <v>0</v>
      </c>
      <c r="I91">
        <f>Bawana_NG!T91</f>
        <v>69.607280965587279</v>
      </c>
      <c r="J91">
        <f>Bawana_RLNG!T91</f>
        <v>0</v>
      </c>
      <c r="K91">
        <f>Bawana_Spot!T91</f>
        <v>134.78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740.08854142303596</v>
      </c>
      <c r="P91" s="36">
        <v>36.359999999999992</v>
      </c>
      <c r="Q91" s="36">
        <v>25.820000000000004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426.76999999999992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0</v>
      </c>
      <c r="AA91" s="75">
        <f>STOA!J91</f>
        <v>671.49</v>
      </c>
      <c r="AB91" s="75">
        <f>-STOA!P91</f>
        <v>0</v>
      </c>
      <c r="AC91">
        <f t="shared" si="3"/>
        <v>20.436297365705055</v>
      </c>
      <c r="AD91">
        <f t="shared" si="4"/>
        <v>1910.3384567393889</v>
      </c>
      <c r="AE91">
        <f>'IDT-1'!F91</f>
        <v>0</v>
      </c>
      <c r="AF91" s="24"/>
      <c r="AG91">
        <f t="shared" si="5"/>
        <v>1910.3384567393889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-250</v>
      </c>
      <c r="AM91" s="34">
        <f>RTM_PXI!J91</f>
        <v>0</v>
      </c>
      <c r="AN91" s="34">
        <f>RTM_PXI!P91</f>
        <v>0</v>
      </c>
      <c r="AO91" s="147">
        <f>GDAM_IEX!J91</f>
        <v>0</v>
      </c>
      <c r="AP91" s="147">
        <f>GDAM_IEX!P91</f>
        <v>0</v>
      </c>
      <c r="AQ91" s="147">
        <f>GDAM_PXI!J91</f>
        <v>0</v>
      </c>
      <c r="AR91" s="147">
        <f>GDAM_PXI!P91</f>
        <v>0</v>
      </c>
      <c r="AS91">
        <f>HPX!J91</f>
        <v>0</v>
      </c>
      <c r="AT91">
        <f>HPX!P91</f>
        <v>0</v>
      </c>
      <c r="AU91">
        <f>RTM_HPX!J91</f>
        <v>0</v>
      </c>
      <c r="AV91">
        <f>RTM_HPX!P91</f>
        <v>0</v>
      </c>
    </row>
    <row r="92" spans="1:48">
      <c r="A92" t="s">
        <v>134</v>
      </c>
      <c r="D92">
        <f>TWEPL!R92</f>
        <v>8.0821740000000002</v>
      </c>
      <c r="E92">
        <f>GT_NG!T92</f>
        <v>11.866757716470909</v>
      </c>
      <c r="F92">
        <f>GT_Spot!T92</f>
        <v>0</v>
      </c>
      <c r="G92">
        <f>PPCL_NG!T92</f>
        <v>55.91</v>
      </c>
      <c r="H92">
        <f>PPCL_Spot!T92</f>
        <v>0</v>
      </c>
      <c r="I92">
        <f>Bawana_NG!T92</f>
        <v>69.607280965587279</v>
      </c>
      <c r="J92">
        <f>Bawana_RLNG!T92</f>
        <v>0</v>
      </c>
      <c r="K92">
        <f>Bawana_Spot!T92</f>
        <v>124.1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740.08854142303596</v>
      </c>
      <c r="P92" s="36">
        <v>36.359999999999992</v>
      </c>
      <c r="Q92" s="36">
        <v>25.820000000000004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426.76999999999992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0</v>
      </c>
      <c r="AA92" s="75">
        <f>STOA!J92</f>
        <v>714.85</v>
      </c>
      <c r="AB92" s="75">
        <f>-STOA!P92</f>
        <v>0</v>
      </c>
      <c r="AC92">
        <f t="shared" si="3"/>
        <v>20.600684315281498</v>
      </c>
      <c r="AD92">
        <f t="shared" si="4"/>
        <v>1955.8540697898127</v>
      </c>
      <c r="AE92">
        <f>'IDT-1'!F92</f>
        <v>0</v>
      </c>
      <c r="AF92" s="24"/>
      <c r="AG92">
        <f t="shared" si="5"/>
        <v>1955.8540697898127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-237</v>
      </c>
      <c r="AM92" s="34">
        <f>RTM_PXI!J92</f>
        <v>0</v>
      </c>
      <c r="AN92" s="34">
        <f>RTM_PXI!P92</f>
        <v>0</v>
      </c>
      <c r="AO92" s="147">
        <f>GDAM_IEX!J92</f>
        <v>0</v>
      </c>
      <c r="AP92" s="147">
        <f>GDAM_IEX!P92</f>
        <v>0</v>
      </c>
      <c r="AQ92" s="147">
        <f>GDAM_PXI!J92</f>
        <v>0</v>
      </c>
      <c r="AR92" s="147">
        <f>GDAM_PXI!P92</f>
        <v>0</v>
      </c>
      <c r="AS92">
        <f>HPX!J92</f>
        <v>0</v>
      </c>
      <c r="AT92">
        <f>HPX!P92</f>
        <v>0</v>
      </c>
      <c r="AU92">
        <f>RTM_HPX!J92</f>
        <v>0</v>
      </c>
      <c r="AV92">
        <f>RTM_HPX!P92</f>
        <v>0</v>
      </c>
    </row>
    <row r="93" spans="1:48">
      <c r="A93" t="s">
        <v>135</v>
      </c>
      <c r="D93">
        <f>TWEPL!R93</f>
        <v>8.0821740000000002</v>
      </c>
      <c r="E93">
        <f>GT_NG!T93</f>
        <v>11.866757716470909</v>
      </c>
      <c r="F93">
        <f>GT_Spot!T93</f>
        <v>0</v>
      </c>
      <c r="G93">
        <f>PPCL_NG!T93</f>
        <v>55.91</v>
      </c>
      <c r="H93">
        <f>PPCL_Spot!T93</f>
        <v>0</v>
      </c>
      <c r="I93">
        <f>Bawana_NG!T93</f>
        <v>69.607280965587279</v>
      </c>
      <c r="J93">
        <f>Bawana_RLNG!T93</f>
        <v>0</v>
      </c>
      <c r="K93">
        <f>Bawana_Spot!T93</f>
        <v>134.99999999999997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742.17656494905088</v>
      </c>
      <c r="P93" s="36">
        <v>36.359999999999992</v>
      </c>
      <c r="Q93" s="36">
        <v>25.820000000000004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426.59999999999991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1.5</v>
      </c>
      <c r="Z93" s="34">
        <f>IEX!P93</f>
        <v>0</v>
      </c>
      <c r="AA93" s="75">
        <f>STOA!J93</f>
        <v>693.81</v>
      </c>
      <c r="AB93" s="75">
        <f>-STOA!P93</f>
        <v>0</v>
      </c>
      <c r="AC93">
        <f t="shared" si="3"/>
        <v>20.095248353480901</v>
      </c>
      <c r="AD93">
        <f t="shared" si="4"/>
        <v>2002.6375292776277</v>
      </c>
      <c r="AE93">
        <f>'IDT-1'!F93</f>
        <v>0</v>
      </c>
      <c r="AF93" s="24"/>
      <c r="AG93">
        <f t="shared" si="5"/>
        <v>2002.6375292776277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-184</v>
      </c>
      <c r="AM93" s="34">
        <f>RTM_PXI!J93</f>
        <v>0</v>
      </c>
      <c r="AN93" s="34">
        <f>RTM_PXI!P93</f>
        <v>0</v>
      </c>
      <c r="AO93" s="147">
        <f>GDAM_IEX!J93</f>
        <v>0</v>
      </c>
      <c r="AP93" s="147">
        <f>GDAM_IEX!P93</f>
        <v>0</v>
      </c>
      <c r="AQ93" s="147">
        <f>GDAM_PXI!J93</f>
        <v>0</v>
      </c>
      <c r="AR93" s="147">
        <f>GDAM_PXI!P93</f>
        <v>0</v>
      </c>
      <c r="AS93">
        <f>HPX!J93</f>
        <v>0</v>
      </c>
      <c r="AT93">
        <f>HPX!P93</f>
        <v>0</v>
      </c>
      <c r="AU93">
        <f>RTM_HPX!J93</f>
        <v>0</v>
      </c>
      <c r="AV93">
        <f>RTM_HPX!P93</f>
        <v>0</v>
      </c>
    </row>
    <row r="94" spans="1:48">
      <c r="A94" t="s">
        <v>136</v>
      </c>
      <c r="D94">
        <f>TWEPL!R94</f>
        <v>8.0821740000000002</v>
      </c>
      <c r="E94">
        <f>GT_NG!T94</f>
        <v>11.866757716470909</v>
      </c>
      <c r="F94">
        <f>GT_Spot!T94</f>
        <v>0</v>
      </c>
      <c r="G94">
        <f>PPCL_NG!T94</f>
        <v>55.91</v>
      </c>
      <c r="H94">
        <f>PPCL_Spot!T94</f>
        <v>0</v>
      </c>
      <c r="I94">
        <f>Bawana_NG!T94</f>
        <v>69.607280965587279</v>
      </c>
      <c r="J94">
        <f>Bawana_RLNG!T94</f>
        <v>0</v>
      </c>
      <c r="K94">
        <f>Bawana_Spot!T94</f>
        <v>134.78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736.80298829588151</v>
      </c>
      <c r="P94" s="36">
        <v>36.359999999999992</v>
      </c>
      <c r="Q94" s="36">
        <v>25.820000000000004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425.93999999999994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1.47</v>
      </c>
      <c r="Z94" s="34">
        <f>IEX!P94</f>
        <v>0</v>
      </c>
      <c r="AA94" s="75">
        <f>STOA!J94</f>
        <v>667.35</v>
      </c>
      <c r="AB94" s="75">
        <f>-STOA!P94</f>
        <v>0</v>
      </c>
      <c r="AC94">
        <f t="shared" si="3"/>
        <v>19.320404003825828</v>
      </c>
      <c r="AD94">
        <f t="shared" si="4"/>
        <v>2029.6687969741138</v>
      </c>
      <c r="AE94">
        <f>'IDT-1'!F94</f>
        <v>0</v>
      </c>
      <c r="AF94" s="24"/>
      <c r="AG94">
        <f t="shared" si="5"/>
        <v>2029.6687969741138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-125</v>
      </c>
      <c r="AM94" s="34">
        <f>RTM_PXI!J94</f>
        <v>0</v>
      </c>
      <c r="AN94" s="34">
        <f>RTM_PXI!P94</f>
        <v>0</v>
      </c>
      <c r="AO94" s="147">
        <f>GDAM_IEX!J94</f>
        <v>0</v>
      </c>
      <c r="AP94" s="147">
        <f>GDAM_IEX!P94</f>
        <v>0</v>
      </c>
      <c r="AQ94" s="147">
        <f>GDAM_PXI!J94</f>
        <v>0</v>
      </c>
      <c r="AR94" s="147">
        <f>GDAM_PXI!P94</f>
        <v>0</v>
      </c>
      <c r="AS94">
        <f>HPX!J94</f>
        <v>0</v>
      </c>
      <c r="AT94">
        <f>HPX!P94</f>
        <v>0</v>
      </c>
      <c r="AU94">
        <f>RTM_HPX!J94</f>
        <v>0</v>
      </c>
      <c r="AV94">
        <f>RTM_HPX!P94</f>
        <v>0</v>
      </c>
    </row>
    <row r="95" spans="1:48">
      <c r="A95" t="s">
        <v>137</v>
      </c>
      <c r="D95">
        <f>TWEPL!R95</f>
        <v>8.0821740000000002</v>
      </c>
      <c r="E95">
        <f>GT_NG!T95</f>
        <v>11.866757716470909</v>
      </c>
      <c r="F95">
        <f>GT_Spot!T95</f>
        <v>0</v>
      </c>
      <c r="G95">
        <f>PPCL_NG!T95</f>
        <v>55.91</v>
      </c>
      <c r="H95">
        <f>PPCL_Spot!T95</f>
        <v>0</v>
      </c>
      <c r="I95">
        <f>Bawana_NG!T95</f>
        <v>69.607280965587279</v>
      </c>
      <c r="J95">
        <f>Bawana_RLNG!T95</f>
        <v>0</v>
      </c>
      <c r="K95">
        <f>Bawana_Spot!T95</f>
        <v>124.1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735.74649354019789</v>
      </c>
      <c r="P95" s="36">
        <v>36.359999999999992</v>
      </c>
      <c r="Q95" s="36">
        <v>25.820000000000004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425.43999999999994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1.69</v>
      </c>
      <c r="Z95" s="34">
        <f>IEX!P95</f>
        <v>0</v>
      </c>
      <c r="AA95" s="75">
        <f>STOA!J95</f>
        <v>627.48</v>
      </c>
      <c r="AB95" s="75">
        <f>-STOA!P95</f>
        <v>0</v>
      </c>
      <c r="AC95">
        <f t="shared" si="3"/>
        <v>18.926913236502529</v>
      </c>
      <c r="AD95">
        <f t="shared" si="4"/>
        <v>1973.1757929857536</v>
      </c>
      <c r="AE95">
        <f>'IDT-1'!F95</f>
        <v>0</v>
      </c>
      <c r="AF95" s="24"/>
      <c r="AG95">
        <f t="shared" si="5"/>
        <v>1973.1757929857536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-130</v>
      </c>
      <c r="AM95" s="34">
        <f>RTM_PXI!J95</f>
        <v>0</v>
      </c>
      <c r="AN95" s="34">
        <f>RTM_PXI!P95</f>
        <v>0</v>
      </c>
      <c r="AO95" s="147">
        <f>GDAM_IEX!J95</f>
        <v>0</v>
      </c>
      <c r="AP95" s="147">
        <f>GDAM_IEX!P95</f>
        <v>0</v>
      </c>
      <c r="AQ95" s="147">
        <f>GDAM_PXI!J95</f>
        <v>0</v>
      </c>
      <c r="AR95" s="147">
        <f>GDAM_PXI!P95</f>
        <v>0</v>
      </c>
      <c r="AS95">
        <f>HPX!J95</f>
        <v>0</v>
      </c>
      <c r="AT95">
        <f>HPX!P95</f>
        <v>0</v>
      </c>
      <c r="AU95">
        <f>RTM_HPX!J95</f>
        <v>0</v>
      </c>
      <c r="AV95">
        <f>RTM_HPX!P95</f>
        <v>0</v>
      </c>
    </row>
    <row r="96" spans="1:48">
      <c r="A96" t="s">
        <v>138</v>
      </c>
      <c r="D96">
        <f>TWEPL!R96</f>
        <v>8.0821740000000002</v>
      </c>
      <c r="E96">
        <f>GT_NG!T96</f>
        <v>11.866757716470909</v>
      </c>
      <c r="F96">
        <f>GT_Spot!T96</f>
        <v>0</v>
      </c>
      <c r="G96">
        <f>PPCL_NG!T96</f>
        <v>55.91</v>
      </c>
      <c r="H96">
        <f>PPCL_Spot!T96</f>
        <v>0</v>
      </c>
      <c r="I96">
        <f>Bawana_NG!T96</f>
        <v>69.607280965587279</v>
      </c>
      <c r="J96">
        <f>Bawana_RLNG!T96</f>
        <v>0</v>
      </c>
      <c r="K96">
        <f>Bawana_Spot!T96</f>
        <v>124.1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732.9251754091797</v>
      </c>
      <c r="P96" s="36">
        <v>36.359999999999992</v>
      </c>
      <c r="Q96" s="36">
        <v>25.820000000000004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424.93999999999994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1.83</v>
      </c>
      <c r="Z96" s="34">
        <f>IEX!P96</f>
        <v>0</v>
      </c>
      <c r="AA96" s="75">
        <f>STOA!J96</f>
        <v>627.48</v>
      </c>
      <c r="AB96" s="75">
        <f>-STOA!P96</f>
        <v>0</v>
      </c>
      <c r="AC96">
        <f t="shared" si="3"/>
        <v>18.900190164201973</v>
      </c>
      <c r="AD96">
        <f t="shared" si="4"/>
        <v>1970.0211979270355</v>
      </c>
      <c r="AE96">
        <f>'IDT-1'!F96</f>
        <v>0</v>
      </c>
      <c r="AF96" s="24"/>
      <c r="AG96">
        <f t="shared" si="5"/>
        <v>1970.0211979270355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-130</v>
      </c>
      <c r="AM96" s="34">
        <f>RTM_PXI!J96</f>
        <v>0</v>
      </c>
      <c r="AN96" s="34">
        <f>RTM_PXI!P96</f>
        <v>0</v>
      </c>
      <c r="AO96" s="147">
        <f>GDAM_IEX!J96</f>
        <v>0</v>
      </c>
      <c r="AP96" s="147">
        <f>GDAM_IEX!P96</f>
        <v>0</v>
      </c>
      <c r="AQ96" s="147">
        <f>GDAM_PXI!J96</f>
        <v>0</v>
      </c>
      <c r="AR96" s="147">
        <f>GDAM_PXI!P96</f>
        <v>0</v>
      </c>
      <c r="AS96">
        <f>HPX!J96</f>
        <v>0</v>
      </c>
      <c r="AT96">
        <f>HPX!P96</f>
        <v>0</v>
      </c>
      <c r="AU96">
        <f>RTM_HPX!J96</f>
        <v>0</v>
      </c>
      <c r="AV96">
        <f>RTM_HPX!P96</f>
        <v>0</v>
      </c>
    </row>
    <row r="97" spans="1:48">
      <c r="A97" t="s">
        <v>139</v>
      </c>
      <c r="D97">
        <f>TWEPL!R97</f>
        <v>8.0821740000000002</v>
      </c>
      <c r="E97">
        <f>GT_NG!T97</f>
        <v>11.866757716470909</v>
      </c>
      <c r="F97">
        <f>GT_Spot!T97</f>
        <v>0</v>
      </c>
      <c r="G97">
        <f>PPCL_NG!T97</f>
        <v>55.91</v>
      </c>
      <c r="H97">
        <f>PPCL_Spot!T97</f>
        <v>0</v>
      </c>
      <c r="I97">
        <f>Bawana_NG!T97</f>
        <v>69.607280965587279</v>
      </c>
      <c r="J97">
        <f>Bawana_RLNG!T97</f>
        <v>0</v>
      </c>
      <c r="K97">
        <f>Bawana_Spot!T97</f>
        <v>124.1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732.9251754091797</v>
      </c>
      <c r="P97" s="36">
        <v>36.359999999999992</v>
      </c>
      <c r="Q97" s="36">
        <v>25.820000000000004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425.09999999999991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1.85</v>
      </c>
      <c r="Z97" s="34">
        <f>IEX!P97</f>
        <v>0</v>
      </c>
      <c r="AA97" s="75">
        <f>STOA!J97</f>
        <v>627.48</v>
      </c>
      <c r="AB97" s="75">
        <f>-STOA!P97</f>
        <v>0</v>
      </c>
      <c r="AC97">
        <f t="shared" si="3"/>
        <v>19.325260050446428</v>
      </c>
      <c r="AD97">
        <f t="shared" si="4"/>
        <v>1919.7761280407915</v>
      </c>
      <c r="AE97">
        <f>'IDT-1'!F97</f>
        <v>0</v>
      </c>
      <c r="AF97" s="24"/>
      <c r="AG97">
        <f t="shared" si="5"/>
        <v>1919.7761280407915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-180</v>
      </c>
      <c r="AM97" s="34">
        <f>RTM_PXI!J97</f>
        <v>0</v>
      </c>
      <c r="AN97" s="34">
        <f>RTM_PXI!P97</f>
        <v>0</v>
      </c>
      <c r="AO97" s="147">
        <f>GDAM_IEX!J97</f>
        <v>0</v>
      </c>
      <c r="AP97" s="147">
        <f>GDAM_IEX!P97</f>
        <v>0</v>
      </c>
      <c r="AQ97" s="147">
        <f>GDAM_PXI!J97</f>
        <v>0</v>
      </c>
      <c r="AR97" s="147">
        <f>GDAM_PXI!P97</f>
        <v>0</v>
      </c>
      <c r="AS97">
        <f>HPX!J97</f>
        <v>0</v>
      </c>
      <c r="AT97">
        <f>HPX!P97</f>
        <v>0</v>
      </c>
      <c r="AU97">
        <f>RTM_HPX!J97</f>
        <v>0</v>
      </c>
      <c r="AV97">
        <f>RTM_HPX!P97</f>
        <v>0</v>
      </c>
    </row>
    <row r="98" spans="1:48">
      <c r="A98" t="s">
        <v>140</v>
      </c>
      <c r="D98">
        <f>TWEPL!R98</f>
        <v>8.0821740000000002</v>
      </c>
      <c r="E98">
        <f>GT_NG!T98</f>
        <v>11.866757716470909</v>
      </c>
      <c r="F98">
        <f>GT_Spot!T98</f>
        <v>0</v>
      </c>
      <c r="G98">
        <f>PPCL_NG!T98</f>
        <v>55.91</v>
      </c>
      <c r="H98">
        <f>PPCL_Spot!T98</f>
        <v>0</v>
      </c>
      <c r="I98">
        <f>Bawana_NG!T98</f>
        <v>69.607280965587279</v>
      </c>
      <c r="J98">
        <f>Bawana_RLNG!T98</f>
        <v>0</v>
      </c>
      <c r="K98">
        <f>Bawana_Spot!T98</f>
        <v>124.1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732.9251754091797</v>
      </c>
      <c r="P98" s="36">
        <v>36.359999999999992</v>
      </c>
      <c r="Q98" s="36">
        <v>25.820000000000004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425.93999999999994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1.77</v>
      </c>
      <c r="Z98" s="34">
        <f>IEX!P98</f>
        <v>0</v>
      </c>
      <c r="AA98" s="75">
        <f>STOA!J98</f>
        <v>627.48</v>
      </c>
      <c r="AB98" s="75">
        <f>-STOA!P98</f>
        <v>0</v>
      </c>
      <c r="AC98">
        <f t="shared" si="3"/>
        <v>19.331644050446428</v>
      </c>
      <c r="AD98">
        <f t="shared" si="4"/>
        <v>1920.5297440407912</v>
      </c>
      <c r="AE98">
        <f>'IDT-1'!F98</f>
        <v>0</v>
      </c>
      <c r="AF98" s="24"/>
      <c r="AG98">
        <f t="shared" si="5"/>
        <v>1920.5297440407912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-180</v>
      </c>
      <c r="AM98" s="34">
        <f>RTM_PXI!J98</f>
        <v>0</v>
      </c>
      <c r="AN98" s="34">
        <f>RTM_PXI!P98</f>
        <v>0</v>
      </c>
      <c r="AO98" s="147">
        <f>GDAM_IEX!J98</f>
        <v>0</v>
      </c>
      <c r="AP98" s="147">
        <f>GDAM_IEX!P98</f>
        <v>0</v>
      </c>
      <c r="AQ98" s="147">
        <f>GDAM_PXI!J98</f>
        <v>0</v>
      </c>
      <c r="AR98" s="147">
        <f>GDAM_PXI!P98</f>
        <v>0</v>
      </c>
      <c r="AS98">
        <f>HPX!J98</f>
        <v>0</v>
      </c>
      <c r="AT98">
        <f>HPX!P98</f>
        <v>0</v>
      </c>
      <c r="AU98">
        <f>RTM_HPX!J98</f>
        <v>0</v>
      </c>
      <c r="AV98">
        <f>RTM_HPX!P98</f>
        <v>0</v>
      </c>
    </row>
    <row r="99" spans="1:48">
      <c r="A99" t="s">
        <v>141</v>
      </c>
      <c r="C99">
        <f t="shared" ref="C99:AV99" si="6">SUM(C3:C98)/4000</f>
        <v>0</v>
      </c>
      <c r="D99">
        <f t="shared" si="6"/>
        <v>0.19397217600000016</v>
      </c>
      <c r="E99">
        <f t="shared" si="6"/>
        <v>0.27673180124859381</v>
      </c>
      <c r="F99">
        <f t="shared" si="6"/>
        <v>0</v>
      </c>
      <c r="G99">
        <f t="shared" si="6"/>
        <v>1.3418399999999981</v>
      </c>
      <c r="H99">
        <f t="shared" si="6"/>
        <v>0</v>
      </c>
      <c r="I99">
        <f t="shared" si="6"/>
        <v>1.6706190891967125</v>
      </c>
      <c r="J99">
        <f t="shared" si="6"/>
        <v>0</v>
      </c>
      <c r="K99">
        <f t="shared" si="6"/>
        <v>3.3363734481920448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13.874752453751597</v>
      </c>
      <c r="P99" s="36">
        <f t="shared" si="6"/>
        <v>1.0245070068513291</v>
      </c>
      <c r="Q99" s="36">
        <f t="shared" si="6"/>
        <v>0.56270881307385601</v>
      </c>
      <c r="R99" s="38">
        <f>SUM(R3:R98)/4000</f>
        <v>0.26755750000000023</v>
      </c>
      <c r="S99" s="38">
        <f t="shared" si="6"/>
        <v>0</v>
      </c>
      <c r="T99" s="37">
        <f t="shared" si="6"/>
        <v>0.76809250000000018</v>
      </c>
      <c r="U99" s="37">
        <f t="shared" si="6"/>
        <v>10.237058301750004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0.15357500000000004</v>
      </c>
      <c r="Z99" s="34">
        <f t="shared" si="6"/>
        <v>-0.83625000000000005</v>
      </c>
      <c r="AA99" s="75">
        <f t="shared" si="6"/>
        <v>18.265850000000007</v>
      </c>
      <c r="AB99" s="75">
        <f t="shared" si="6"/>
        <v>0</v>
      </c>
      <c r="AC99">
        <f t="shared" si="6"/>
        <v>0.50135088450393672</v>
      </c>
      <c r="AD99">
        <f t="shared" si="6"/>
        <v>43.873204705560184</v>
      </c>
      <c r="AE99">
        <f t="shared" si="6"/>
        <v>0</v>
      </c>
      <c r="AG99">
        <f t="shared" si="6"/>
        <v>43.873204705560184</v>
      </c>
      <c r="AI99">
        <f t="shared" si="6"/>
        <v>0</v>
      </c>
      <c r="AJ99">
        <f t="shared" si="6"/>
        <v>0</v>
      </c>
      <c r="AK99">
        <f t="shared" si="6"/>
        <v>2.3667500000000001E-2</v>
      </c>
      <c r="AL99">
        <f t="shared" si="6"/>
        <v>-6.7865000000000002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102"/>
  <sheetViews>
    <sheetView workbookViewId="0">
      <pane xSplit="1" ySplit="2" topLeftCell="AC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8" ht="15" customHeight="1">
      <c r="A1" s="189">
        <f>Allocation_SG!A1</f>
        <v>45464</v>
      </c>
      <c r="B1" s="220"/>
      <c r="C1" s="220"/>
      <c r="D1" s="232" t="s">
        <v>434</v>
      </c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32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D3">
        <f>TWEPL!S3</f>
        <v>1.305396</v>
      </c>
      <c r="E3">
        <f>GT_NG!S3</f>
        <v>1.98</v>
      </c>
      <c r="F3">
        <f>GT_Spot!S3</f>
        <v>0</v>
      </c>
      <c r="G3">
        <f>PPCL_NG!S3</f>
        <v>87.45</v>
      </c>
      <c r="H3">
        <f>PPCL_Spot!S3</f>
        <v>0</v>
      </c>
      <c r="I3">
        <f>Bawana_NG!S3</f>
        <v>22.999101597593846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93.162779164181657</v>
      </c>
      <c r="P3" s="36">
        <v>0</v>
      </c>
      <c r="Q3" s="36">
        <v>0</v>
      </c>
      <c r="R3" s="38">
        <v>0</v>
      </c>
      <c r="S3" s="38">
        <v>8.44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121.11000000000001</v>
      </c>
      <c r="AB3" s="75">
        <f>-STOA!Q3</f>
        <v>0</v>
      </c>
      <c r="AC3">
        <f>SUMIF(B3:AB3,"&gt;0")*$AC$2-SUMIF(B3:AB3,"&lt;0")*($AC$2/(1-$AC$2))+SUMIF(AI3:AR3,"&gt;0")*$AC$2-SUMIF(AI3:AR3,"&lt;0")*($AC$2/(1-$AC$2))</f>
        <v>3.7579844745367117</v>
      </c>
      <c r="AD3">
        <f>SUM(B3:AB3,AI3:AV3)-AC3</f>
        <v>222.68929228723883</v>
      </c>
      <c r="AE3">
        <f>'IDT-1'!E3</f>
        <v>0</v>
      </c>
      <c r="AF3" s="24"/>
      <c r="AG3">
        <f>SUM(AD3:AF3)</f>
        <v>222.68929228723883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-110</v>
      </c>
      <c r="AM3" s="34">
        <f>RTM_PXI!K3</f>
        <v>0</v>
      </c>
      <c r="AN3" s="34">
        <f>RTM_PXI!Q3</f>
        <v>0</v>
      </c>
      <c r="AO3" s="147">
        <f>GDAM_IEX!K3</f>
        <v>0</v>
      </c>
      <c r="AP3" s="147">
        <f>GDAM_IEX!Q3</f>
        <v>0</v>
      </c>
      <c r="AQ3" s="147">
        <f>GDAM_PXI!K3</f>
        <v>0</v>
      </c>
      <c r="AR3" s="147">
        <f>GDAM_PXI!Q3</f>
        <v>0</v>
      </c>
      <c r="AS3">
        <f>HPX!K3</f>
        <v>0</v>
      </c>
      <c r="AT3">
        <f>HPX!Q3</f>
        <v>0</v>
      </c>
      <c r="AU3">
        <f>RTM_HPX!K3</f>
        <v>0</v>
      </c>
      <c r="AV3">
        <f>RTM_HPX!Q3</f>
        <v>0</v>
      </c>
    </row>
    <row r="4" spans="1:48">
      <c r="A4" t="s">
        <v>46</v>
      </c>
      <c r="D4">
        <f>TWEPL!S4</f>
        <v>1.305396</v>
      </c>
      <c r="E4">
        <f>GT_NG!S4</f>
        <v>1.98</v>
      </c>
      <c r="F4">
        <f>GT_Spot!S4</f>
        <v>0</v>
      </c>
      <c r="G4">
        <f>PPCL_NG!S4</f>
        <v>87.45</v>
      </c>
      <c r="H4">
        <f>PPCL_Spot!S4</f>
        <v>0</v>
      </c>
      <c r="I4">
        <f>Bawana_NG!S4</f>
        <v>22.999101597593846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91.633456163149759</v>
      </c>
      <c r="P4" s="36">
        <v>0</v>
      </c>
      <c r="Q4" s="36">
        <v>0</v>
      </c>
      <c r="R4" s="38">
        <v>0</v>
      </c>
      <c r="S4" s="38">
        <v>8.44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122.74000000000001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3.7588301613280439</v>
      </c>
      <c r="AD4">
        <f t="shared" ref="AD4:AD67" si="1">SUM(B4:AB4,AI4:AV4)-AC4</f>
        <v>222.78912359941557</v>
      </c>
      <c r="AE4">
        <f>'IDT-1'!E4</f>
        <v>0</v>
      </c>
      <c r="AF4" s="24"/>
      <c r="AG4">
        <f t="shared" ref="AG4:AG67" si="2">SUM(AD4:AF4)</f>
        <v>222.78912359941557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-110</v>
      </c>
      <c r="AM4" s="34">
        <f>RTM_PXI!K4</f>
        <v>0</v>
      </c>
      <c r="AN4" s="34">
        <f>RTM_PXI!Q4</f>
        <v>0</v>
      </c>
      <c r="AO4" s="147">
        <f>GDAM_IEX!K4</f>
        <v>0</v>
      </c>
      <c r="AP4" s="147">
        <f>GDAM_IEX!Q4</f>
        <v>0</v>
      </c>
      <c r="AQ4" s="147">
        <f>GDAM_PXI!K4</f>
        <v>0</v>
      </c>
      <c r="AR4" s="147">
        <f>GDAM_PXI!Q4</f>
        <v>0</v>
      </c>
      <c r="AS4">
        <f>HPX!K4</f>
        <v>0</v>
      </c>
      <c r="AT4">
        <f>HPX!Q4</f>
        <v>0</v>
      </c>
      <c r="AU4">
        <f>RTM_HPX!K4</f>
        <v>0</v>
      </c>
      <c r="AV4">
        <f>RTM_HPX!Q4</f>
        <v>0</v>
      </c>
    </row>
    <row r="5" spans="1:48">
      <c r="A5" t="s">
        <v>47</v>
      </c>
      <c r="D5">
        <f>TWEPL!S5</f>
        <v>1.305396</v>
      </c>
      <c r="E5">
        <f>GT_NG!S5</f>
        <v>1.98</v>
      </c>
      <c r="F5">
        <f>GT_Spot!S5</f>
        <v>0</v>
      </c>
      <c r="G5">
        <f>PPCL_NG!S5</f>
        <v>87.45</v>
      </c>
      <c r="H5">
        <f>PPCL_Spot!S5</f>
        <v>0</v>
      </c>
      <c r="I5">
        <f>Bawana_NG!S5</f>
        <v>22.999101597593846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91.633456163149759</v>
      </c>
      <c r="P5" s="36">
        <v>0</v>
      </c>
      <c r="Q5" s="36">
        <v>0</v>
      </c>
      <c r="R5" s="38">
        <v>0</v>
      </c>
      <c r="S5" s="38">
        <v>8.44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123.04</v>
      </c>
      <c r="AB5" s="75">
        <f>-STOA!Q5</f>
        <v>0</v>
      </c>
      <c r="AC5">
        <f t="shared" si="0"/>
        <v>3.7613501613280436</v>
      </c>
      <c r="AD5">
        <f t="shared" si="1"/>
        <v>223.08660359941558</v>
      </c>
      <c r="AE5">
        <f>'IDT-1'!E5</f>
        <v>0</v>
      </c>
      <c r="AF5" s="24"/>
      <c r="AG5">
        <f t="shared" si="2"/>
        <v>223.08660359941558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-110</v>
      </c>
      <c r="AM5" s="34">
        <f>RTM_PXI!K5</f>
        <v>0</v>
      </c>
      <c r="AN5" s="34">
        <f>RTM_PXI!Q5</f>
        <v>0</v>
      </c>
      <c r="AO5" s="147">
        <f>GDAM_IEX!K5</f>
        <v>0</v>
      </c>
      <c r="AP5" s="147">
        <f>GDAM_IEX!Q5</f>
        <v>0</v>
      </c>
      <c r="AQ5" s="147">
        <f>GDAM_PXI!K5</f>
        <v>0</v>
      </c>
      <c r="AR5" s="147">
        <f>GDAM_PXI!Q5</f>
        <v>0</v>
      </c>
      <c r="AS5">
        <f>HPX!K5</f>
        <v>0</v>
      </c>
      <c r="AT5">
        <f>HPX!Q5</f>
        <v>0</v>
      </c>
      <c r="AU5">
        <f>RTM_HPX!K5</f>
        <v>0</v>
      </c>
      <c r="AV5">
        <f>RTM_HPX!Q5</f>
        <v>0</v>
      </c>
    </row>
    <row r="6" spans="1:48">
      <c r="A6" t="s">
        <v>48</v>
      </c>
      <c r="D6">
        <f>TWEPL!S6</f>
        <v>1.305396</v>
      </c>
      <c r="E6">
        <f>GT_NG!S6</f>
        <v>1.98</v>
      </c>
      <c r="F6">
        <f>GT_Spot!S6</f>
        <v>0</v>
      </c>
      <c r="G6">
        <f>PPCL_NG!S6</f>
        <v>87.45</v>
      </c>
      <c r="H6">
        <f>PPCL_Spot!S6</f>
        <v>0</v>
      </c>
      <c r="I6">
        <f>Bawana_NG!S6</f>
        <v>22.999101597593846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91.633456163149759</v>
      </c>
      <c r="P6" s="36">
        <v>0</v>
      </c>
      <c r="Q6" s="36">
        <v>0</v>
      </c>
      <c r="R6" s="38">
        <v>0</v>
      </c>
      <c r="S6" s="38">
        <v>8.44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122.86999999999999</v>
      </c>
      <c r="AB6" s="75">
        <f>-STOA!Q6</f>
        <v>0</v>
      </c>
      <c r="AC6">
        <f t="shared" si="0"/>
        <v>3.7599221613280438</v>
      </c>
      <c r="AD6">
        <f t="shared" si="1"/>
        <v>222.91803159941557</v>
      </c>
      <c r="AE6">
        <f>'IDT-1'!E6</f>
        <v>0</v>
      </c>
      <c r="AF6" s="24"/>
      <c r="AG6">
        <f t="shared" si="2"/>
        <v>222.91803159941557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-110</v>
      </c>
      <c r="AM6" s="34">
        <f>RTM_PXI!K6</f>
        <v>0</v>
      </c>
      <c r="AN6" s="34">
        <f>RTM_PXI!Q6</f>
        <v>0</v>
      </c>
      <c r="AO6" s="147">
        <f>GDAM_IEX!K6</f>
        <v>0</v>
      </c>
      <c r="AP6" s="147">
        <f>GDAM_IEX!Q6</f>
        <v>0</v>
      </c>
      <c r="AQ6" s="147">
        <f>GDAM_PXI!K6</f>
        <v>0</v>
      </c>
      <c r="AR6" s="147">
        <f>GDAM_PXI!Q6</f>
        <v>0</v>
      </c>
      <c r="AS6">
        <f>HPX!K6</f>
        <v>0</v>
      </c>
      <c r="AT6">
        <f>HPX!Q6</f>
        <v>0</v>
      </c>
      <c r="AU6">
        <f>RTM_HPX!K6</f>
        <v>0</v>
      </c>
      <c r="AV6">
        <f>RTM_HPX!Q6</f>
        <v>0</v>
      </c>
    </row>
    <row r="7" spans="1:48">
      <c r="A7" t="s">
        <v>49</v>
      </c>
      <c r="D7">
        <f>TWEPL!S7</f>
        <v>1.305396</v>
      </c>
      <c r="E7">
        <f>GT_NG!S7</f>
        <v>1.98</v>
      </c>
      <c r="F7">
        <f>GT_Spot!S7</f>
        <v>0</v>
      </c>
      <c r="G7">
        <f>PPCL_NG!S7</f>
        <v>87.45</v>
      </c>
      <c r="H7">
        <f>PPCL_Spot!S7</f>
        <v>0</v>
      </c>
      <c r="I7">
        <f>Bawana_NG!S7</f>
        <v>22.999101597593846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89.864482030961057</v>
      </c>
      <c r="P7" s="36">
        <v>0</v>
      </c>
      <c r="Q7" s="36">
        <v>0</v>
      </c>
      <c r="R7" s="38">
        <v>0</v>
      </c>
      <c r="S7" s="38">
        <v>8.44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91.759999999999991</v>
      </c>
      <c r="AB7" s="75">
        <f>-STOA!Q7</f>
        <v>0</v>
      </c>
      <c r="AC7">
        <f t="shared" si="0"/>
        <v>3.2778896459028539</v>
      </c>
      <c r="AD7">
        <f t="shared" si="1"/>
        <v>214.82108998265204</v>
      </c>
      <c r="AE7">
        <f>'IDT-1'!E7</f>
        <v>0</v>
      </c>
      <c r="AF7" s="24"/>
      <c r="AG7">
        <f t="shared" si="2"/>
        <v>214.82108998265204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-85.7</v>
      </c>
      <c r="AM7" s="34">
        <f>RTM_PXI!K7</f>
        <v>0</v>
      </c>
      <c r="AN7" s="34">
        <f>RTM_PXI!Q7</f>
        <v>0</v>
      </c>
      <c r="AO7" s="147">
        <f>GDAM_IEX!K7</f>
        <v>0</v>
      </c>
      <c r="AP7" s="147">
        <f>GDAM_IEX!Q7</f>
        <v>0</v>
      </c>
      <c r="AQ7" s="147">
        <f>GDAM_PXI!K7</f>
        <v>0</v>
      </c>
      <c r="AR7" s="147">
        <f>GDAM_PXI!Q7</f>
        <v>0</v>
      </c>
      <c r="AS7">
        <f>HPX!K7</f>
        <v>0</v>
      </c>
      <c r="AT7">
        <f>HPX!Q7</f>
        <v>0</v>
      </c>
      <c r="AU7">
        <f>RTM_HPX!K7</f>
        <v>0</v>
      </c>
      <c r="AV7">
        <f>RTM_HPX!Q7</f>
        <v>0</v>
      </c>
    </row>
    <row r="8" spans="1:48">
      <c r="A8" t="s">
        <v>50</v>
      </c>
      <c r="D8">
        <f>TWEPL!S8</f>
        <v>1.305396</v>
      </c>
      <c r="E8">
        <f>GT_NG!S8</f>
        <v>1.98</v>
      </c>
      <c r="F8">
        <f>GT_Spot!S8</f>
        <v>0</v>
      </c>
      <c r="G8">
        <f>PPCL_NG!S8</f>
        <v>87.45</v>
      </c>
      <c r="H8">
        <f>PPCL_Spot!S8</f>
        <v>0</v>
      </c>
      <c r="I8">
        <f>Bawana_NG!S8</f>
        <v>22.999101597593846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89.864482030961057</v>
      </c>
      <c r="P8" s="36">
        <v>0</v>
      </c>
      <c r="Q8" s="36">
        <v>0</v>
      </c>
      <c r="R8" s="38">
        <v>0</v>
      </c>
      <c r="S8" s="38">
        <v>8.44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91.68</v>
      </c>
      <c r="AB8" s="75">
        <f>-STOA!Q8</f>
        <v>0</v>
      </c>
      <c r="AC8">
        <f t="shared" si="0"/>
        <v>3.2856888036277434</v>
      </c>
      <c r="AD8">
        <f t="shared" si="1"/>
        <v>213.73329082492717</v>
      </c>
      <c r="AE8">
        <f>'IDT-1'!E8</f>
        <v>0</v>
      </c>
      <c r="AF8" s="24"/>
      <c r="AG8">
        <f t="shared" si="2"/>
        <v>213.73329082492717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-86.7</v>
      </c>
      <c r="AM8" s="34">
        <f>RTM_PXI!K8</f>
        <v>0</v>
      </c>
      <c r="AN8" s="34">
        <f>RTM_PXI!Q8</f>
        <v>0</v>
      </c>
      <c r="AO8" s="147">
        <f>GDAM_IEX!K8</f>
        <v>0</v>
      </c>
      <c r="AP8" s="147">
        <f>GDAM_IEX!Q8</f>
        <v>0</v>
      </c>
      <c r="AQ8" s="147">
        <f>GDAM_PXI!K8</f>
        <v>0</v>
      </c>
      <c r="AR8" s="147">
        <f>GDAM_PXI!Q8</f>
        <v>0</v>
      </c>
      <c r="AS8">
        <f>HPX!K8</f>
        <v>0</v>
      </c>
      <c r="AT8">
        <f>HPX!Q8</f>
        <v>0</v>
      </c>
      <c r="AU8">
        <f>RTM_HPX!K8</f>
        <v>0</v>
      </c>
      <c r="AV8">
        <f>RTM_HPX!Q8</f>
        <v>0</v>
      </c>
    </row>
    <row r="9" spans="1:48">
      <c r="A9" t="s">
        <v>51</v>
      </c>
      <c r="D9">
        <f>TWEPL!S9</f>
        <v>1.305396</v>
      </c>
      <c r="E9">
        <f>GT_NG!S9</f>
        <v>1.98</v>
      </c>
      <c r="F9">
        <f>GT_Spot!S9</f>
        <v>0</v>
      </c>
      <c r="G9">
        <f>PPCL_NG!S9</f>
        <v>87.45</v>
      </c>
      <c r="H9">
        <f>PPCL_Spot!S9</f>
        <v>0</v>
      </c>
      <c r="I9">
        <f>Bawana_NG!S9</f>
        <v>22.999101597593846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89.864601836040492</v>
      </c>
      <c r="P9" s="36">
        <v>0</v>
      </c>
      <c r="Q9" s="36">
        <v>0</v>
      </c>
      <c r="R9" s="38">
        <v>0</v>
      </c>
      <c r="S9" s="38">
        <v>8.44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91.45</v>
      </c>
      <c r="AB9" s="75">
        <f>-STOA!Q9</f>
        <v>0</v>
      </c>
      <c r="AC9">
        <f t="shared" si="0"/>
        <v>3.3015472412126776</v>
      </c>
      <c r="AD9">
        <f t="shared" si="1"/>
        <v>211.38755219242165</v>
      </c>
      <c r="AE9">
        <f>'IDT-1'!E9</f>
        <v>0</v>
      </c>
      <c r="AF9" s="24"/>
      <c r="AG9">
        <f t="shared" si="2"/>
        <v>211.38755219242165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-88.8</v>
      </c>
      <c r="AM9" s="34">
        <f>RTM_PXI!K9</f>
        <v>0</v>
      </c>
      <c r="AN9" s="34">
        <f>RTM_PXI!Q9</f>
        <v>0</v>
      </c>
      <c r="AO9" s="147">
        <f>GDAM_IEX!K9</f>
        <v>0</v>
      </c>
      <c r="AP9" s="147">
        <f>GDAM_IEX!Q9</f>
        <v>0</v>
      </c>
      <c r="AQ9" s="147">
        <f>GDAM_PXI!K9</f>
        <v>0</v>
      </c>
      <c r="AR9" s="147">
        <f>GDAM_PXI!Q9</f>
        <v>0</v>
      </c>
      <c r="AS9">
        <f>HPX!K9</f>
        <v>0</v>
      </c>
      <c r="AT9">
        <f>HPX!Q9</f>
        <v>0</v>
      </c>
      <c r="AU9">
        <f>RTM_HPX!K9</f>
        <v>0</v>
      </c>
      <c r="AV9">
        <f>RTM_HPX!Q9</f>
        <v>0</v>
      </c>
    </row>
    <row r="10" spans="1:48">
      <c r="A10" t="s">
        <v>52</v>
      </c>
      <c r="D10">
        <f>TWEPL!S10</f>
        <v>1.305396</v>
      </c>
      <c r="E10">
        <f>GT_NG!S10</f>
        <v>1.98</v>
      </c>
      <c r="F10">
        <f>GT_Spot!S10</f>
        <v>0</v>
      </c>
      <c r="G10">
        <f>PPCL_NG!S10</f>
        <v>87.45</v>
      </c>
      <c r="H10">
        <f>PPCL_Spot!S10</f>
        <v>0</v>
      </c>
      <c r="I10">
        <f>Bawana_NG!S10</f>
        <v>22.999101597593846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89.864564990428931</v>
      </c>
      <c r="P10" s="36">
        <v>0</v>
      </c>
      <c r="Q10" s="36">
        <v>0</v>
      </c>
      <c r="R10" s="38">
        <v>0</v>
      </c>
      <c r="S10" s="38">
        <v>8.44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91.33</v>
      </c>
      <c r="AB10" s="75">
        <f>-STOA!Q10</f>
        <v>0</v>
      </c>
      <c r="AC10">
        <f t="shared" si="0"/>
        <v>3.3174812471593182</v>
      </c>
      <c r="AD10">
        <f t="shared" si="1"/>
        <v>209.25158134086342</v>
      </c>
      <c r="AE10">
        <f>'IDT-1'!E10</f>
        <v>0</v>
      </c>
      <c r="AF10" s="24"/>
      <c r="AG10">
        <f t="shared" si="2"/>
        <v>209.25158134086342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-90.8</v>
      </c>
      <c r="AM10" s="34">
        <f>RTM_PXI!K10</f>
        <v>0</v>
      </c>
      <c r="AN10" s="34">
        <f>RTM_PXI!Q10</f>
        <v>0</v>
      </c>
      <c r="AO10" s="147">
        <f>GDAM_IEX!K10</f>
        <v>0</v>
      </c>
      <c r="AP10" s="147">
        <f>GDAM_IEX!Q10</f>
        <v>0</v>
      </c>
      <c r="AQ10" s="147">
        <f>GDAM_PXI!K10</f>
        <v>0</v>
      </c>
      <c r="AR10" s="147">
        <f>GDAM_PXI!Q10</f>
        <v>0</v>
      </c>
      <c r="AS10">
        <f>HPX!K10</f>
        <v>0</v>
      </c>
      <c r="AT10">
        <f>HPX!Q10</f>
        <v>0</v>
      </c>
      <c r="AU10">
        <f>RTM_HPX!K10</f>
        <v>0</v>
      </c>
      <c r="AV10">
        <f>RTM_HPX!Q10</f>
        <v>0</v>
      </c>
    </row>
    <row r="11" spans="1:48">
      <c r="A11" t="s">
        <v>53</v>
      </c>
      <c r="D11">
        <f>TWEPL!S11</f>
        <v>1.305396</v>
      </c>
      <c r="E11">
        <f>GT_NG!S11</f>
        <v>1.98</v>
      </c>
      <c r="F11">
        <f>GT_Spot!S11</f>
        <v>0</v>
      </c>
      <c r="G11">
        <f>PPCL_NG!S11</f>
        <v>87.45</v>
      </c>
      <c r="H11">
        <f>PPCL_Spot!S11</f>
        <v>0</v>
      </c>
      <c r="I11">
        <f>Bawana_NG!S11</f>
        <v>22.999101597593846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89.864578350860199</v>
      </c>
      <c r="P11" s="36">
        <v>0</v>
      </c>
      <c r="Q11" s="36">
        <v>0</v>
      </c>
      <c r="R11" s="38">
        <v>0</v>
      </c>
      <c r="S11" s="38">
        <v>8.44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125.74000000000001</v>
      </c>
      <c r="AB11" s="75">
        <f>-STOA!Q11</f>
        <v>0</v>
      </c>
      <c r="AC11">
        <f t="shared" si="0"/>
        <v>3.9241937740702815</v>
      </c>
      <c r="AD11">
        <f t="shared" si="1"/>
        <v>205.55488217438378</v>
      </c>
      <c r="AE11">
        <f>'IDT-1'!E11</f>
        <v>0</v>
      </c>
      <c r="AF11" s="24"/>
      <c r="AG11">
        <f t="shared" si="2"/>
        <v>205.55488217438378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-128.30000000000001</v>
      </c>
      <c r="AM11" s="34">
        <f>RTM_PXI!K11</f>
        <v>0</v>
      </c>
      <c r="AN11" s="34">
        <f>RTM_PXI!Q11</f>
        <v>0</v>
      </c>
      <c r="AO11" s="147">
        <f>GDAM_IEX!K11</f>
        <v>0</v>
      </c>
      <c r="AP11" s="147">
        <f>GDAM_IEX!Q11</f>
        <v>0</v>
      </c>
      <c r="AQ11" s="147">
        <f>GDAM_PXI!K11</f>
        <v>0</v>
      </c>
      <c r="AR11" s="147">
        <f>GDAM_PXI!Q11</f>
        <v>0</v>
      </c>
      <c r="AS11">
        <f>HPX!K11</f>
        <v>0</v>
      </c>
      <c r="AT11">
        <f>HPX!Q11</f>
        <v>0</v>
      </c>
      <c r="AU11">
        <f>RTM_HPX!K11</f>
        <v>0</v>
      </c>
      <c r="AV11">
        <f>RTM_HPX!Q11</f>
        <v>0</v>
      </c>
    </row>
    <row r="12" spans="1:48">
      <c r="A12" t="s">
        <v>54</v>
      </c>
      <c r="D12">
        <f>TWEPL!S12</f>
        <v>1.305396</v>
      </c>
      <c r="E12">
        <f>GT_NG!S12</f>
        <v>1.98</v>
      </c>
      <c r="F12">
        <f>GT_Spot!S12</f>
        <v>0</v>
      </c>
      <c r="G12">
        <f>PPCL_NG!S12</f>
        <v>87.45</v>
      </c>
      <c r="H12">
        <f>PPCL_Spot!S12</f>
        <v>0</v>
      </c>
      <c r="I12">
        <f>Bawana_NG!S12</f>
        <v>22.999101597593846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89.864598026970071</v>
      </c>
      <c r="P12" s="36">
        <v>0</v>
      </c>
      <c r="Q12" s="36">
        <v>0</v>
      </c>
      <c r="R12" s="38">
        <v>0</v>
      </c>
      <c r="S12" s="38">
        <v>8.44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126.97999999999999</v>
      </c>
      <c r="AB12" s="75">
        <f>-STOA!Q12</f>
        <v>0</v>
      </c>
      <c r="AC12">
        <f t="shared" si="0"/>
        <v>3.9523993705718707</v>
      </c>
      <c r="AD12">
        <f t="shared" si="1"/>
        <v>204.666696253992</v>
      </c>
      <c r="AE12">
        <f>'IDT-1'!E12</f>
        <v>0</v>
      </c>
      <c r="AF12" s="24"/>
      <c r="AG12">
        <f t="shared" si="2"/>
        <v>204.666696253992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-130.4</v>
      </c>
      <c r="AM12" s="34">
        <f>RTM_PXI!K12</f>
        <v>0</v>
      </c>
      <c r="AN12" s="34">
        <f>RTM_PXI!Q12</f>
        <v>0</v>
      </c>
      <c r="AO12" s="147">
        <f>GDAM_IEX!K12</f>
        <v>0</v>
      </c>
      <c r="AP12" s="147">
        <f>GDAM_IEX!Q12</f>
        <v>0</v>
      </c>
      <c r="AQ12" s="147">
        <f>GDAM_PXI!K12</f>
        <v>0</v>
      </c>
      <c r="AR12" s="147">
        <f>GDAM_PXI!Q12</f>
        <v>0</v>
      </c>
      <c r="AS12">
        <f>HPX!K12</f>
        <v>0</v>
      </c>
      <c r="AT12">
        <f>HPX!Q12</f>
        <v>0</v>
      </c>
      <c r="AU12">
        <f>RTM_HPX!K12</f>
        <v>0</v>
      </c>
      <c r="AV12">
        <f>RTM_HPX!Q12</f>
        <v>0</v>
      </c>
    </row>
    <row r="13" spans="1:48">
      <c r="A13" t="s">
        <v>55</v>
      </c>
      <c r="D13">
        <f>TWEPL!S13</f>
        <v>1.305396</v>
      </c>
      <c r="E13">
        <f>GT_NG!S13</f>
        <v>1.98</v>
      </c>
      <c r="F13">
        <f>GT_Spot!S13</f>
        <v>0</v>
      </c>
      <c r="G13">
        <f>PPCL_NG!S13</f>
        <v>87.45</v>
      </c>
      <c r="H13">
        <f>PPCL_Spot!S13</f>
        <v>0</v>
      </c>
      <c r="I13">
        <f>Bawana_NG!S13</f>
        <v>22.999101597593846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89.358645642103809</v>
      </c>
      <c r="P13" s="36">
        <v>0</v>
      </c>
      <c r="Q13" s="36">
        <v>0</v>
      </c>
      <c r="R13" s="38">
        <v>0</v>
      </c>
      <c r="S13" s="38">
        <v>8.44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127.31</v>
      </c>
      <c r="AB13" s="75">
        <f>-STOA!Q13</f>
        <v>0</v>
      </c>
      <c r="AC13">
        <f t="shared" si="0"/>
        <v>3.9737934963961949</v>
      </c>
      <c r="AD13">
        <f t="shared" si="1"/>
        <v>201.76934974330149</v>
      </c>
      <c r="AE13">
        <f>'IDT-1'!E13</f>
        <v>0</v>
      </c>
      <c r="AF13" s="24"/>
      <c r="AG13">
        <f t="shared" si="2"/>
        <v>201.76934974330149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-133.1</v>
      </c>
      <c r="AM13" s="34">
        <f>RTM_PXI!K13</f>
        <v>0</v>
      </c>
      <c r="AN13" s="34">
        <f>RTM_PXI!Q13</f>
        <v>0</v>
      </c>
      <c r="AO13" s="147">
        <f>GDAM_IEX!K13</f>
        <v>0</v>
      </c>
      <c r="AP13" s="147">
        <f>GDAM_IEX!Q13</f>
        <v>0</v>
      </c>
      <c r="AQ13" s="147">
        <f>GDAM_PXI!K13</f>
        <v>0</v>
      </c>
      <c r="AR13" s="147">
        <f>GDAM_PXI!Q13</f>
        <v>0</v>
      </c>
      <c r="AS13">
        <f>HPX!K13</f>
        <v>0</v>
      </c>
      <c r="AT13">
        <f>HPX!Q13</f>
        <v>0</v>
      </c>
      <c r="AU13">
        <f>RTM_HPX!K13</f>
        <v>0</v>
      </c>
      <c r="AV13">
        <f>RTM_HPX!Q13</f>
        <v>0</v>
      </c>
    </row>
    <row r="14" spans="1:48">
      <c r="A14" t="s">
        <v>56</v>
      </c>
      <c r="D14">
        <f>TWEPL!S14</f>
        <v>1.305396</v>
      </c>
      <c r="E14">
        <f>GT_NG!S14</f>
        <v>1.98</v>
      </c>
      <c r="F14">
        <f>GT_Spot!S14</f>
        <v>0</v>
      </c>
      <c r="G14">
        <f>PPCL_NG!S14</f>
        <v>87.45</v>
      </c>
      <c r="H14">
        <f>PPCL_Spot!S14</f>
        <v>0</v>
      </c>
      <c r="I14">
        <f>Bawana_NG!S14</f>
        <v>22.999101597593846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88.834306886282775</v>
      </c>
      <c r="P14" s="36">
        <v>0</v>
      </c>
      <c r="Q14" s="36">
        <v>0</v>
      </c>
      <c r="R14" s="38">
        <v>0</v>
      </c>
      <c r="S14" s="38">
        <v>8.44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127.38</v>
      </c>
      <c r="AB14" s="75">
        <f>-STOA!Q14</f>
        <v>0</v>
      </c>
      <c r="AC14">
        <f t="shared" si="0"/>
        <v>3.9674357035298318</v>
      </c>
      <c r="AD14">
        <f t="shared" si="1"/>
        <v>201.62136878034678</v>
      </c>
      <c r="AE14">
        <f>'IDT-1'!E14</f>
        <v>0</v>
      </c>
      <c r="AF14" s="24"/>
      <c r="AG14">
        <f t="shared" si="2"/>
        <v>201.62136878034678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-132.80000000000001</v>
      </c>
      <c r="AM14" s="34">
        <f>RTM_PXI!K14</f>
        <v>0</v>
      </c>
      <c r="AN14" s="34">
        <f>RTM_PXI!Q14</f>
        <v>0</v>
      </c>
      <c r="AO14" s="147">
        <f>GDAM_IEX!K14</f>
        <v>0</v>
      </c>
      <c r="AP14" s="147">
        <f>GDAM_IEX!Q14</f>
        <v>0</v>
      </c>
      <c r="AQ14" s="147">
        <f>GDAM_PXI!K14</f>
        <v>0</v>
      </c>
      <c r="AR14" s="147">
        <f>GDAM_PXI!Q14</f>
        <v>0</v>
      </c>
      <c r="AS14">
        <f>HPX!K14</f>
        <v>0</v>
      </c>
      <c r="AT14">
        <f>HPX!Q14</f>
        <v>0</v>
      </c>
      <c r="AU14">
        <f>RTM_HPX!K14</f>
        <v>0</v>
      </c>
      <c r="AV14">
        <f>RTM_HPX!Q14</f>
        <v>0</v>
      </c>
    </row>
    <row r="15" spans="1:48">
      <c r="A15" t="s">
        <v>57</v>
      </c>
      <c r="D15">
        <f>TWEPL!S15</f>
        <v>1.305396</v>
      </c>
      <c r="E15">
        <f>GT_NG!S15</f>
        <v>1.98</v>
      </c>
      <c r="F15">
        <f>GT_Spot!S15</f>
        <v>0</v>
      </c>
      <c r="G15">
        <f>PPCL_NG!S15</f>
        <v>87.45</v>
      </c>
      <c r="H15">
        <f>PPCL_Spot!S15</f>
        <v>0</v>
      </c>
      <c r="I15">
        <f>Bawana_NG!S15</f>
        <v>22.999999999999996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88.448343155765457</v>
      </c>
      <c r="P15" s="36">
        <v>0</v>
      </c>
      <c r="Q15" s="36">
        <v>0</v>
      </c>
      <c r="R15" s="38">
        <v>0</v>
      </c>
      <c r="S15" s="38">
        <v>8.44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126.67999999999999</v>
      </c>
      <c r="AB15" s="75">
        <f>-STOA!Q15</f>
        <v>0</v>
      </c>
      <c r="AC15">
        <f t="shared" si="0"/>
        <v>3.9464615339588534</v>
      </c>
      <c r="AD15">
        <f t="shared" si="1"/>
        <v>201.95727762180661</v>
      </c>
      <c r="AE15">
        <f>'IDT-1'!E15</f>
        <v>0</v>
      </c>
      <c r="AF15" s="24"/>
      <c r="AG15">
        <f t="shared" si="2"/>
        <v>201.95727762180661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-131.4</v>
      </c>
      <c r="AM15" s="34">
        <f>RTM_PXI!K15</f>
        <v>0</v>
      </c>
      <c r="AN15" s="34">
        <f>RTM_PXI!Q15</f>
        <v>0</v>
      </c>
      <c r="AO15" s="147">
        <f>GDAM_IEX!K15</f>
        <v>0</v>
      </c>
      <c r="AP15" s="147">
        <f>GDAM_IEX!Q15</f>
        <v>0</v>
      </c>
      <c r="AQ15" s="147">
        <f>GDAM_PXI!K15</f>
        <v>0</v>
      </c>
      <c r="AR15" s="147">
        <f>GDAM_PXI!Q15</f>
        <v>0</v>
      </c>
      <c r="AS15">
        <f>HPX!K15</f>
        <v>0</v>
      </c>
      <c r="AT15">
        <f>HPX!Q15</f>
        <v>0</v>
      </c>
      <c r="AU15">
        <f>RTM_HPX!K15</f>
        <v>0</v>
      </c>
      <c r="AV15">
        <f>RTM_HPX!Q15</f>
        <v>0</v>
      </c>
    </row>
    <row r="16" spans="1:48">
      <c r="A16" t="s">
        <v>58</v>
      </c>
      <c r="D16">
        <f>TWEPL!S16</f>
        <v>1.305396</v>
      </c>
      <c r="E16">
        <f>GT_NG!S16</f>
        <v>1.98</v>
      </c>
      <c r="F16">
        <f>GT_Spot!S16</f>
        <v>0</v>
      </c>
      <c r="G16">
        <f>PPCL_NG!S16</f>
        <v>87.45</v>
      </c>
      <c r="H16">
        <f>PPCL_Spot!S16</f>
        <v>0</v>
      </c>
      <c r="I16">
        <f>Bawana_NG!S16</f>
        <v>22.999999999999996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88.348131446746365</v>
      </c>
      <c r="P16" s="36">
        <v>0</v>
      </c>
      <c r="Q16" s="36">
        <v>0</v>
      </c>
      <c r="R16" s="38">
        <v>0</v>
      </c>
      <c r="S16" s="38">
        <v>8.44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126.64999999999999</v>
      </c>
      <c r="AB16" s="75">
        <f>-STOA!Q16</f>
        <v>0</v>
      </c>
      <c r="AC16">
        <f t="shared" si="0"/>
        <v>3.9521446817830035</v>
      </c>
      <c r="AD16">
        <f t="shared" si="1"/>
        <v>201.02138276496333</v>
      </c>
      <c r="AE16">
        <f>'IDT-1'!E16</f>
        <v>0</v>
      </c>
      <c r="AF16" s="24"/>
      <c r="AG16">
        <f t="shared" si="2"/>
        <v>201.02138276496333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-132.19999999999999</v>
      </c>
      <c r="AM16" s="34">
        <f>RTM_PXI!K16</f>
        <v>0</v>
      </c>
      <c r="AN16" s="34">
        <f>RTM_PXI!Q16</f>
        <v>0</v>
      </c>
      <c r="AO16" s="147">
        <f>GDAM_IEX!K16</f>
        <v>0</v>
      </c>
      <c r="AP16" s="147">
        <f>GDAM_IEX!Q16</f>
        <v>0</v>
      </c>
      <c r="AQ16" s="147">
        <f>GDAM_PXI!K16</f>
        <v>0</v>
      </c>
      <c r="AR16" s="147">
        <f>GDAM_PXI!Q16</f>
        <v>0</v>
      </c>
      <c r="AS16">
        <f>HPX!K16</f>
        <v>0</v>
      </c>
      <c r="AT16">
        <f>HPX!Q16</f>
        <v>0</v>
      </c>
      <c r="AU16">
        <f>RTM_HPX!K16</f>
        <v>0</v>
      </c>
      <c r="AV16">
        <f>RTM_HPX!Q16</f>
        <v>0</v>
      </c>
    </row>
    <row r="17" spans="1:48">
      <c r="A17" t="s">
        <v>59</v>
      </c>
      <c r="D17">
        <f>TWEPL!S17</f>
        <v>1.305396</v>
      </c>
      <c r="E17">
        <f>GT_NG!S17</f>
        <v>1.98</v>
      </c>
      <c r="F17">
        <f>GT_Spot!S17</f>
        <v>0</v>
      </c>
      <c r="G17">
        <f>PPCL_NG!S17</f>
        <v>87.45</v>
      </c>
      <c r="H17">
        <f>PPCL_Spot!S17</f>
        <v>0</v>
      </c>
      <c r="I17">
        <f>Bawana_NG!S17</f>
        <v>22.999999999999996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88.353738686602483</v>
      </c>
      <c r="P17" s="36">
        <v>0</v>
      </c>
      <c r="Q17" s="36">
        <v>0</v>
      </c>
      <c r="R17" s="38">
        <v>0</v>
      </c>
      <c r="S17" s="38">
        <v>8.44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126.81</v>
      </c>
      <c r="AB17" s="75">
        <f>-STOA!Q17</f>
        <v>0</v>
      </c>
      <c r="AC17">
        <f t="shared" si="0"/>
        <v>3.9611598245501956</v>
      </c>
      <c r="AD17">
        <f t="shared" si="1"/>
        <v>200.2779748620523</v>
      </c>
      <c r="AE17">
        <f>'IDT-1'!E17</f>
        <v>0</v>
      </c>
      <c r="AF17" s="24"/>
      <c r="AG17">
        <f t="shared" si="2"/>
        <v>200.2779748620523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-133.1</v>
      </c>
      <c r="AM17" s="34">
        <f>RTM_PXI!K17</f>
        <v>0</v>
      </c>
      <c r="AN17" s="34">
        <f>RTM_PXI!Q17</f>
        <v>0</v>
      </c>
      <c r="AO17" s="147">
        <f>GDAM_IEX!K17</f>
        <v>0</v>
      </c>
      <c r="AP17" s="147">
        <f>GDAM_IEX!Q17</f>
        <v>0</v>
      </c>
      <c r="AQ17" s="147">
        <f>GDAM_PXI!K17</f>
        <v>0</v>
      </c>
      <c r="AR17" s="147">
        <f>GDAM_PXI!Q17</f>
        <v>0</v>
      </c>
      <c r="AS17">
        <f>HPX!K17</f>
        <v>0</v>
      </c>
      <c r="AT17">
        <f>HPX!Q17</f>
        <v>0</v>
      </c>
      <c r="AU17">
        <f>RTM_HPX!K17</f>
        <v>0</v>
      </c>
      <c r="AV17">
        <f>RTM_HPX!Q17</f>
        <v>0</v>
      </c>
    </row>
    <row r="18" spans="1:48">
      <c r="A18" t="s">
        <v>60</v>
      </c>
      <c r="D18">
        <f>TWEPL!S18</f>
        <v>1.305396</v>
      </c>
      <c r="E18">
        <f>GT_NG!S18</f>
        <v>1.98</v>
      </c>
      <c r="F18">
        <f>GT_Spot!S18</f>
        <v>0</v>
      </c>
      <c r="G18">
        <f>PPCL_NG!S18</f>
        <v>87.45</v>
      </c>
      <c r="H18">
        <f>PPCL_Spot!S18</f>
        <v>0</v>
      </c>
      <c r="I18">
        <f>Bawana_NG!S18</f>
        <v>22.999999999999996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88.533536198632916</v>
      </c>
      <c r="P18" s="36">
        <v>0</v>
      </c>
      <c r="Q18" s="36">
        <v>0</v>
      </c>
      <c r="R18" s="38">
        <v>0</v>
      </c>
      <c r="S18" s="38">
        <v>8.4500000000000011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127.01</v>
      </c>
      <c r="AB18" s="75">
        <f>-STOA!Q18</f>
        <v>0</v>
      </c>
      <c r="AC18">
        <f t="shared" si="0"/>
        <v>3.9720581656036513</v>
      </c>
      <c r="AD18">
        <f t="shared" si="1"/>
        <v>199.75687403302925</v>
      </c>
      <c r="AE18">
        <f>'IDT-1'!E18</f>
        <v>0</v>
      </c>
      <c r="AF18" s="24"/>
      <c r="AG18">
        <f t="shared" si="2"/>
        <v>199.75687403302925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-134</v>
      </c>
      <c r="AM18" s="34">
        <f>RTM_PXI!K18</f>
        <v>0</v>
      </c>
      <c r="AN18" s="34">
        <f>RTM_PXI!Q18</f>
        <v>0</v>
      </c>
      <c r="AO18" s="147">
        <f>GDAM_IEX!K18</f>
        <v>0</v>
      </c>
      <c r="AP18" s="147">
        <f>GDAM_IEX!Q18</f>
        <v>0</v>
      </c>
      <c r="AQ18" s="147">
        <f>GDAM_PXI!K18</f>
        <v>0</v>
      </c>
      <c r="AR18" s="147">
        <f>GDAM_PXI!Q18</f>
        <v>0</v>
      </c>
      <c r="AS18">
        <f>HPX!K18</f>
        <v>0</v>
      </c>
      <c r="AT18">
        <f>HPX!Q18</f>
        <v>0</v>
      </c>
      <c r="AU18">
        <f>RTM_HPX!K18</f>
        <v>0</v>
      </c>
      <c r="AV18">
        <f>RTM_HPX!Q18</f>
        <v>0</v>
      </c>
    </row>
    <row r="19" spans="1:48">
      <c r="A19" t="s">
        <v>61</v>
      </c>
      <c r="D19">
        <f>TWEPL!S19</f>
        <v>1.305396</v>
      </c>
      <c r="E19">
        <f>GT_NG!S19</f>
        <v>1.98</v>
      </c>
      <c r="F19">
        <f>GT_Spot!S19</f>
        <v>0</v>
      </c>
      <c r="G19">
        <f>PPCL_NG!S19</f>
        <v>87.45</v>
      </c>
      <c r="H19">
        <f>PPCL_Spot!S19</f>
        <v>0</v>
      </c>
      <c r="I19">
        <f>Bawana_NG!S19</f>
        <v>22.999999999999996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88.53347645556839</v>
      </c>
      <c r="P19" s="36">
        <v>0</v>
      </c>
      <c r="Q19" s="36">
        <v>0</v>
      </c>
      <c r="R19" s="38">
        <v>0</v>
      </c>
      <c r="S19" s="38">
        <v>8.4500000000000011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128.60999999999999</v>
      </c>
      <c r="AB19" s="75">
        <f>-STOA!Q19</f>
        <v>0</v>
      </c>
      <c r="AC19">
        <f t="shared" si="0"/>
        <v>4.020229410433954</v>
      </c>
      <c r="AD19">
        <f t="shared" si="1"/>
        <v>197.20864304513438</v>
      </c>
      <c r="AE19">
        <f>'IDT-1'!E19</f>
        <v>0</v>
      </c>
      <c r="AF19" s="24"/>
      <c r="AG19">
        <f t="shared" si="2"/>
        <v>197.20864304513438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-138.1</v>
      </c>
      <c r="AM19" s="34">
        <f>RTM_PXI!K19</f>
        <v>0</v>
      </c>
      <c r="AN19" s="34">
        <f>RTM_PXI!Q19</f>
        <v>0</v>
      </c>
      <c r="AO19" s="147">
        <f>GDAM_IEX!K19</f>
        <v>0</v>
      </c>
      <c r="AP19" s="147">
        <f>GDAM_IEX!Q19</f>
        <v>0</v>
      </c>
      <c r="AQ19" s="147">
        <f>GDAM_PXI!K19</f>
        <v>0</v>
      </c>
      <c r="AR19" s="147">
        <f>GDAM_PXI!Q19</f>
        <v>0</v>
      </c>
      <c r="AS19">
        <f>HPX!K19</f>
        <v>0</v>
      </c>
      <c r="AT19">
        <f>HPX!Q19</f>
        <v>0</v>
      </c>
      <c r="AU19">
        <f>RTM_HPX!K19</f>
        <v>0</v>
      </c>
      <c r="AV19">
        <f>RTM_HPX!Q19</f>
        <v>0</v>
      </c>
    </row>
    <row r="20" spans="1:48">
      <c r="A20" t="s">
        <v>62</v>
      </c>
      <c r="D20">
        <f>TWEPL!S20</f>
        <v>1.305396</v>
      </c>
      <c r="E20">
        <f>GT_NG!S20</f>
        <v>1.98</v>
      </c>
      <c r="F20">
        <f>GT_Spot!S20</f>
        <v>0</v>
      </c>
      <c r="G20">
        <f>PPCL_NG!S20</f>
        <v>87.45</v>
      </c>
      <c r="H20">
        <f>PPCL_Spot!S20</f>
        <v>0</v>
      </c>
      <c r="I20">
        <f>Bawana_NG!S20</f>
        <v>22.999999999999996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88.53347645556839</v>
      </c>
      <c r="P20" s="36">
        <v>0</v>
      </c>
      <c r="Q20" s="36">
        <v>0</v>
      </c>
      <c r="R20" s="38">
        <v>0</v>
      </c>
      <c r="S20" s="38">
        <v>8.4500000000000011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130.41000000000003</v>
      </c>
      <c r="AB20" s="75">
        <f>-STOA!Q20</f>
        <v>0</v>
      </c>
      <c r="AC20">
        <f t="shared" si="0"/>
        <v>4.0700811571059994</v>
      </c>
      <c r="AD20">
        <f t="shared" si="1"/>
        <v>194.85879129846242</v>
      </c>
      <c r="AE20">
        <f>'IDT-1'!E20</f>
        <v>0</v>
      </c>
      <c r="AF20" s="24"/>
      <c r="AG20">
        <f t="shared" si="2"/>
        <v>194.85879129846242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-142.19999999999999</v>
      </c>
      <c r="AM20" s="34">
        <f>RTM_PXI!K20</f>
        <v>0</v>
      </c>
      <c r="AN20" s="34">
        <f>RTM_PXI!Q20</f>
        <v>0</v>
      </c>
      <c r="AO20" s="147">
        <f>GDAM_IEX!K20</f>
        <v>0</v>
      </c>
      <c r="AP20" s="147">
        <f>GDAM_IEX!Q20</f>
        <v>0</v>
      </c>
      <c r="AQ20" s="147">
        <f>GDAM_PXI!K20</f>
        <v>0</v>
      </c>
      <c r="AR20" s="147">
        <f>GDAM_PXI!Q20</f>
        <v>0</v>
      </c>
      <c r="AS20">
        <f>HPX!K20</f>
        <v>0</v>
      </c>
      <c r="AT20">
        <f>HPX!Q20</f>
        <v>0</v>
      </c>
      <c r="AU20">
        <f>RTM_HPX!K20</f>
        <v>0</v>
      </c>
      <c r="AV20">
        <f>RTM_HPX!Q20</f>
        <v>0</v>
      </c>
    </row>
    <row r="21" spans="1:48">
      <c r="A21" t="s">
        <v>63</v>
      </c>
      <c r="D21">
        <f>TWEPL!S21</f>
        <v>1.305396</v>
      </c>
      <c r="E21">
        <f>GT_NG!S21</f>
        <v>1.98</v>
      </c>
      <c r="F21">
        <f>GT_Spot!S21</f>
        <v>0</v>
      </c>
      <c r="G21">
        <f>PPCL_NG!S21</f>
        <v>87.45</v>
      </c>
      <c r="H21">
        <f>PPCL_Spot!S21</f>
        <v>0</v>
      </c>
      <c r="I21">
        <f>Bawana_NG!S21</f>
        <v>22.999999999999996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88.563361928598638</v>
      </c>
      <c r="P21" s="36">
        <v>0</v>
      </c>
      <c r="Q21" s="36">
        <v>0</v>
      </c>
      <c r="R21" s="38">
        <v>0</v>
      </c>
      <c r="S21" s="38">
        <v>8.4500000000000011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130.91</v>
      </c>
      <c r="AB21" s="75">
        <f>-STOA!Q21</f>
        <v>0</v>
      </c>
      <c r="AC21">
        <f t="shared" si="0"/>
        <v>4.0796148897143878</v>
      </c>
      <c r="AD21">
        <f t="shared" si="1"/>
        <v>194.77914303888429</v>
      </c>
      <c r="AE21">
        <f>'IDT-1'!E21</f>
        <v>0</v>
      </c>
      <c r="AF21" s="24"/>
      <c r="AG21">
        <f t="shared" si="2"/>
        <v>194.77914303888429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-142.80000000000001</v>
      </c>
      <c r="AM21" s="34">
        <f>RTM_PXI!K21</f>
        <v>0</v>
      </c>
      <c r="AN21" s="34">
        <f>RTM_PXI!Q21</f>
        <v>0</v>
      </c>
      <c r="AO21" s="147">
        <f>GDAM_IEX!K21</f>
        <v>0</v>
      </c>
      <c r="AP21" s="147">
        <f>GDAM_IEX!Q21</f>
        <v>0</v>
      </c>
      <c r="AQ21" s="147">
        <f>GDAM_PXI!K21</f>
        <v>0</v>
      </c>
      <c r="AR21" s="147">
        <f>GDAM_PXI!Q21</f>
        <v>0</v>
      </c>
      <c r="AS21">
        <f>HPX!K21</f>
        <v>0</v>
      </c>
      <c r="AT21">
        <f>HPX!Q21</f>
        <v>0</v>
      </c>
      <c r="AU21">
        <f>RTM_HPX!K21</f>
        <v>0</v>
      </c>
      <c r="AV21">
        <f>RTM_HPX!Q21</f>
        <v>0</v>
      </c>
    </row>
    <row r="22" spans="1:48">
      <c r="A22" t="s">
        <v>64</v>
      </c>
      <c r="D22">
        <f>TWEPL!S22</f>
        <v>1.305396</v>
      </c>
      <c r="E22">
        <f>GT_NG!S22</f>
        <v>1.98</v>
      </c>
      <c r="F22">
        <f>GT_Spot!S22</f>
        <v>0</v>
      </c>
      <c r="G22">
        <f>PPCL_NG!S22</f>
        <v>87.45</v>
      </c>
      <c r="H22">
        <f>PPCL_Spot!S22</f>
        <v>0</v>
      </c>
      <c r="I22">
        <f>Bawana_NG!S22</f>
        <v>22.999999999999996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88.543377436120124</v>
      </c>
      <c r="P22" s="36">
        <v>0</v>
      </c>
      <c r="Q22" s="36">
        <v>0</v>
      </c>
      <c r="R22" s="38">
        <v>0</v>
      </c>
      <c r="S22" s="38">
        <v>8.4500000000000011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131.54</v>
      </c>
      <c r="AB22" s="75">
        <f>-STOA!Q22</f>
        <v>0</v>
      </c>
      <c r="AC22">
        <f t="shared" si="0"/>
        <v>4.0779620937976562</v>
      </c>
      <c r="AD22">
        <f t="shared" si="1"/>
        <v>196.19081134232246</v>
      </c>
      <c r="AE22">
        <f>'IDT-1'!E22</f>
        <v>0</v>
      </c>
      <c r="AF22" s="24"/>
      <c r="AG22">
        <f t="shared" si="2"/>
        <v>196.19081134232246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-142</v>
      </c>
      <c r="AM22" s="34">
        <f>RTM_PXI!K22</f>
        <v>0</v>
      </c>
      <c r="AN22" s="34">
        <f>RTM_PXI!Q22</f>
        <v>0</v>
      </c>
      <c r="AO22" s="147">
        <f>GDAM_IEX!K22</f>
        <v>0</v>
      </c>
      <c r="AP22" s="147">
        <f>GDAM_IEX!Q22</f>
        <v>0</v>
      </c>
      <c r="AQ22" s="147">
        <f>GDAM_PXI!K22</f>
        <v>0</v>
      </c>
      <c r="AR22" s="147">
        <f>GDAM_PXI!Q22</f>
        <v>0</v>
      </c>
      <c r="AS22">
        <f>HPX!K22</f>
        <v>0</v>
      </c>
      <c r="AT22">
        <f>HPX!Q22</f>
        <v>0</v>
      </c>
      <c r="AU22">
        <f>RTM_HPX!K22</f>
        <v>0</v>
      </c>
      <c r="AV22">
        <f>RTM_HPX!Q22</f>
        <v>0</v>
      </c>
    </row>
    <row r="23" spans="1:48">
      <c r="A23" t="s">
        <v>65</v>
      </c>
      <c r="D23">
        <f>TWEPL!S23</f>
        <v>1.305396</v>
      </c>
      <c r="E23">
        <f>GT_NG!S23</f>
        <v>1.98</v>
      </c>
      <c r="F23">
        <f>GT_Spot!S23</f>
        <v>0</v>
      </c>
      <c r="G23">
        <f>PPCL_NG!S23</f>
        <v>87.45</v>
      </c>
      <c r="H23">
        <f>PPCL_Spot!S23</f>
        <v>0</v>
      </c>
      <c r="I23">
        <f>Bawana_NG!S23</f>
        <v>22.999999999999996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88.543377436120124</v>
      </c>
      <c r="P23" s="36">
        <v>0</v>
      </c>
      <c r="Q23" s="36">
        <v>0</v>
      </c>
      <c r="R23" s="38">
        <v>0</v>
      </c>
      <c r="S23" s="38">
        <v>8.4500000000000011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131.54</v>
      </c>
      <c r="AB23" s="75">
        <f>-STOA!Q23</f>
        <v>0</v>
      </c>
      <c r="AC23">
        <f t="shared" si="0"/>
        <v>4.066102472982811</v>
      </c>
      <c r="AD23">
        <f t="shared" si="1"/>
        <v>197.60267096313731</v>
      </c>
      <c r="AE23">
        <f>'IDT-1'!E23</f>
        <v>0</v>
      </c>
      <c r="AF23" s="24"/>
      <c r="AG23">
        <f t="shared" si="2"/>
        <v>197.60267096313731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-140.6</v>
      </c>
      <c r="AM23" s="34">
        <f>RTM_PXI!K23</f>
        <v>0</v>
      </c>
      <c r="AN23" s="34">
        <f>RTM_PXI!Q23</f>
        <v>0</v>
      </c>
      <c r="AO23" s="147">
        <f>GDAM_IEX!K23</f>
        <v>0</v>
      </c>
      <c r="AP23" s="147">
        <f>GDAM_IEX!Q23</f>
        <v>0</v>
      </c>
      <c r="AQ23" s="147">
        <f>GDAM_PXI!K23</f>
        <v>0</v>
      </c>
      <c r="AR23" s="147">
        <f>GDAM_PXI!Q23</f>
        <v>0</v>
      </c>
      <c r="AS23">
        <f>HPX!K23</f>
        <v>0</v>
      </c>
      <c r="AT23">
        <f>HPX!Q23</f>
        <v>0</v>
      </c>
      <c r="AU23">
        <f>RTM_HPX!K23</f>
        <v>0</v>
      </c>
      <c r="AV23">
        <f>RTM_HPX!Q23</f>
        <v>0</v>
      </c>
    </row>
    <row r="24" spans="1:48">
      <c r="A24" t="s">
        <v>66</v>
      </c>
      <c r="D24">
        <f>TWEPL!S24</f>
        <v>1.305396</v>
      </c>
      <c r="E24">
        <f>GT_NG!S24</f>
        <v>1.98</v>
      </c>
      <c r="F24">
        <f>GT_Spot!S24</f>
        <v>0</v>
      </c>
      <c r="G24">
        <f>PPCL_NG!S24</f>
        <v>87.45</v>
      </c>
      <c r="H24">
        <f>PPCL_Spot!S24</f>
        <v>0</v>
      </c>
      <c r="I24">
        <f>Bawana_NG!S24</f>
        <v>22.999999999999996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88.799157382418741</v>
      </c>
      <c r="P24" s="36">
        <v>0</v>
      </c>
      <c r="Q24" s="36">
        <v>0</v>
      </c>
      <c r="R24" s="38">
        <v>0</v>
      </c>
      <c r="S24" s="38">
        <v>8.4500000000000011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131.54</v>
      </c>
      <c r="AB24" s="75">
        <f>-STOA!Q24</f>
        <v>0</v>
      </c>
      <c r="AC24">
        <f t="shared" si="0"/>
        <v>4.0860404557539871</v>
      </c>
      <c r="AD24">
        <f t="shared" si="1"/>
        <v>195.73851292666475</v>
      </c>
      <c r="AE24">
        <f>'IDT-1'!E24</f>
        <v>0</v>
      </c>
      <c r="AF24" s="24"/>
      <c r="AG24">
        <f t="shared" si="2"/>
        <v>195.73851292666475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-142.69999999999999</v>
      </c>
      <c r="AM24" s="34">
        <f>RTM_PXI!K24</f>
        <v>0</v>
      </c>
      <c r="AN24" s="34">
        <f>RTM_PXI!Q24</f>
        <v>0</v>
      </c>
      <c r="AO24" s="147">
        <f>GDAM_IEX!K24</f>
        <v>0</v>
      </c>
      <c r="AP24" s="147">
        <f>GDAM_IEX!Q24</f>
        <v>0</v>
      </c>
      <c r="AQ24" s="147">
        <f>GDAM_PXI!K24</f>
        <v>0</v>
      </c>
      <c r="AR24" s="147">
        <f>GDAM_PXI!Q24</f>
        <v>0</v>
      </c>
      <c r="AS24">
        <f>HPX!K24</f>
        <v>0</v>
      </c>
      <c r="AT24">
        <f>HPX!Q24</f>
        <v>0</v>
      </c>
      <c r="AU24">
        <f>RTM_HPX!K24</f>
        <v>0</v>
      </c>
      <c r="AV24">
        <f>RTM_HPX!Q24</f>
        <v>0</v>
      </c>
    </row>
    <row r="25" spans="1:48">
      <c r="A25" t="s">
        <v>67</v>
      </c>
      <c r="D25">
        <f>TWEPL!S25</f>
        <v>1.305396</v>
      </c>
      <c r="E25">
        <f>GT_NG!S25</f>
        <v>1.98</v>
      </c>
      <c r="F25">
        <f>GT_Spot!S25</f>
        <v>0</v>
      </c>
      <c r="G25">
        <f>PPCL_NG!S25</f>
        <v>87.45</v>
      </c>
      <c r="H25">
        <f>PPCL_Spot!S25</f>
        <v>0</v>
      </c>
      <c r="I25">
        <f>Bawana_NG!S25</f>
        <v>22.999999999999996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89.310717361787454</v>
      </c>
      <c r="P25" s="36">
        <v>0</v>
      </c>
      <c r="Q25" s="36">
        <v>0</v>
      </c>
      <c r="R25" s="38">
        <v>0</v>
      </c>
      <c r="S25" s="38">
        <v>8.4500000000000011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131.54</v>
      </c>
      <c r="AB25" s="75">
        <f>-STOA!Q25</f>
        <v>0</v>
      </c>
      <c r="AC25">
        <f t="shared" si="0"/>
        <v>4.1038914119405066</v>
      </c>
      <c r="AD25">
        <f t="shared" si="1"/>
        <v>194.63222194984692</v>
      </c>
      <c r="AE25">
        <f>'IDT-1'!E25</f>
        <v>0</v>
      </c>
      <c r="AF25" s="24"/>
      <c r="AG25">
        <f t="shared" si="2"/>
        <v>194.63222194984692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-144.30000000000001</v>
      </c>
      <c r="AM25" s="34">
        <f>RTM_PXI!K25</f>
        <v>0</v>
      </c>
      <c r="AN25" s="34">
        <f>RTM_PXI!Q25</f>
        <v>0</v>
      </c>
      <c r="AO25" s="147">
        <f>GDAM_IEX!K25</f>
        <v>0</v>
      </c>
      <c r="AP25" s="147">
        <f>GDAM_IEX!Q25</f>
        <v>0</v>
      </c>
      <c r="AQ25" s="147">
        <f>GDAM_PXI!K25</f>
        <v>0</v>
      </c>
      <c r="AR25" s="147">
        <f>GDAM_PXI!Q25</f>
        <v>0</v>
      </c>
      <c r="AS25">
        <f>HPX!K25</f>
        <v>0</v>
      </c>
      <c r="AT25">
        <f>HPX!Q25</f>
        <v>0</v>
      </c>
      <c r="AU25">
        <f>RTM_HPX!K25</f>
        <v>0</v>
      </c>
      <c r="AV25">
        <f>RTM_HPX!Q25</f>
        <v>0</v>
      </c>
    </row>
    <row r="26" spans="1:48">
      <c r="A26" t="s">
        <v>68</v>
      </c>
      <c r="D26">
        <f>TWEPL!S26</f>
        <v>1.305396</v>
      </c>
      <c r="E26">
        <f>GT_NG!S26</f>
        <v>1.98</v>
      </c>
      <c r="F26">
        <f>GT_Spot!S26</f>
        <v>0</v>
      </c>
      <c r="G26">
        <f>PPCL_NG!S26</f>
        <v>87.45</v>
      </c>
      <c r="H26">
        <f>PPCL_Spot!S26</f>
        <v>0</v>
      </c>
      <c r="I26">
        <f>Bawana_NG!S26</f>
        <v>22.999999999999996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93.531086692643356</v>
      </c>
      <c r="P26" s="36">
        <v>0</v>
      </c>
      <c r="Q26" s="36">
        <v>0</v>
      </c>
      <c r="R26" s="38">
        <v>0</v>
      </c>
      <c r="S26" s="38">
        <v>8.4500000000000011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131.54</v>
      </c>
      <c r="AB26" s="75">
        <f>-STOA!Q26</f>
        <v>0</v>
      </c>
      <c r="AC26">
        <f t="shared" si="0"/>
        <v>4.2003348499388977</v>
      </c>
      <c r="AD26">
        <f t="shared" si="1"/>
        <v>191.55614784270443</v>
      </c>
      <c r="AE26">
        <f>'IDT-1'!E26</f>
        <v>0</v>
      </c>
      <c r="AF26" s="24"/>
      <c r="AG26">
        <f t="shared" si="2"/>
        <v>191.55614784270443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-151.5</v>
      </c>
      <c r="AM26" s="34">
        <f>RTM_PXI!K26</f>
        <v>0</v>
      </c>
      <c r="AN26" s="34">
        <f>RTM_PXI!Q26</f>
        <v>0</v>
      </c>
      <c r="AO26" s="147">
        <f>GDAM_IEX!K26</f>
        <v>0</v>
      </c>
      <c r="AP26" s="147">
        <f>GDAM_IEX!Q26</f>
        <v>0</v>
      </c>
      <c r="AQ26" s="147">
        <f>GDAM_PXI!K26</f>
        <v>0</v>
      </c>
      <c r="AR26" s="147">
        <f>GDAM_PXI!Q26</f>
        <v>0</v>
      </c>
      <c r="AS26">
        <f>HPX!K26</f>
        <v>0</v>
      </c>
      <c r="AT26">
        <f>HPX!Q26</f>
        <v>0</v>
      </c>
      <c r="AU26">
        <f>RTM_HPX!K26</f>
        <v>0</v>
      </c>
      <c r="AV26">
        <f>RTM_HPX!Q26</f>
        <v>0</v>
      </c>
    </row>
    <row r="27" spans="1:48">
      <c r="A27" t="s">
        <v>69</v>
      </c>
      <c r="D27">
        <f>TWEPL!S27</f>
        <v>1.305396</v>
      </c>
      <c r="E27">
        <f>GT_NG!S27</f>
        <v>1.98</v>
      </c>
      <c r="F27">
        <f>GT_Spot!S27</f>
        <v>0</v>
      </c>
      <c r="G27">
        <f>PPCL_NG!S27</f>
        <v>87.45</v>
      </c>
      <c r="H27">
        <f>PPCL_Spot!S27</f>
        <v>0</v>
      </c>
      <c r="I27">
        <f>Bawana_NG!S27</f>
        <v>22.999999999999996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93.580977571504832</v>
      </c>
      <c r="P27" s="36">
        <v>0</v>
      </c>
      <c r="Q27" s="36">
        <v>0</v>
      </c>
      <c r="R27" s="38">
        <v>0</v>
      </c>
      <c r="S27" s="38">
        <v>8.4500000000000011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114.71000000000001</v>
      </c>
      <c r="AB27" s="75">
        <f>-STOA!Q27</f>
        <v>0</v>
      </c>
      <c r="AC27">
        <f t="shared" si="0"/>
        <v>3.8789462737811968</v>
      </c>
      <c r="AD27">
        <f t="shared" si="1"/>
        <v>196.39742729772365</v>
      </c>
      <c r="AE27">
        <f>'IDT-1'!E27</f>
        <v>0</v>
      </c>
      <c r="AF27" s="24"/>
      <c r="AG27">
        <f t="shared" si="2"/>
        <v>196.39742729772365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-130.19999999999999</v>
      </c>
      <c r="AM27" s="34">
        <f>RTM_PXI!K27</f>
        <v>0</v>
      </c>
      <c r="AN27" s="34">
        <f>RTM_PXI!Q27</f>
        <v>0</v>
      </c>
      <c r="AO27" s="147">
        <f>GDAM_IEX!K27</f>
        <v>0</v>
      </c>
      <c r="AP27" s="147">
        <f>GDAM_IEX!Q27</f>
        <v>0</v>
      </c>
      <c r="AQ27" s="147">
        <f>GDAM_PXI!K27</f>
        <v>0</v>
      </c>
      <c r="AR27" s="147">
        <f>GDAM_PXI!Q27</f>
        <v>0</v>
      </c>
      <c r="AS27">
        <f>HPX!K27</f>
        <v>0</v>
      </c>
      <c r="AT27">
        <f>HPX!Q27</f>
        <v>0</v>
      </c>
      <c r="AU27">
        <f>RTM_HPX!K27</f>
        <v>0</v>
      </c>
      <c r="AV27">
        <f>RTM_HPX!Q27</f>
        <v>0</v>
      </c>
    </row>
    <row r="28" spans="1:48">
      <c r="A28" t="s">
        <v>70</v>
      </c>
      <c r="D28">
        <f>TWEPL!S28</f>
        <v>1.305396</v>
      </c>
      <c r="E28">
        <f>GT_NG!S28</f>
        <v>1.98</v>
      </c>
      <c r="F28">
        <f>GT_Spot!S28</f>
        <v>0</v>
      </c>
      <c r="G28">
        <f>PPCL_NG!S28</f>
        <v>87.45</v>
      </c>
      <c r="H28">
        <f>PPCL_Spot!S28</f>
        <v>0</v>
      </c>
      <c r="I28">
        <f>Bawana_NG!S28</f>
        <v>22.999999999999996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93.350588783953754</v>
      </c>
      <c r="P28" s="36">
        <v>0</v>
      </c>
      <c r="Q28" s="36">
        <v>0</v>
      </c>
      <c r="R28" s="38">
        <v>0</v>
      </c>
      <c r="S28" s="38">
        <v>8.4500000000000011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120.54</v>
      </c>
      <c r="AB28" s="75">
        <f>-STOA!Q28</f>
        <v>0</v>
      </c>
      <c r="AC28">
        <f t="shared" si="0"/>
        <v>3.9437724391880349</v>
      </c>
      <c r="AD28">
        <f t="shared" si="1"/>
        <v>199.83221234476571</v>
      </c>
      <c r="AE28">
        <f>'IDT-1'!E28</f>
        <v>0</v>
      </c>
      <c r="AF28" s="24"/>
      <c r="AG28">
        <f t="shared" si="2"/>
        <v>199.83221234476571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-132.30000000000001</v>
      </c>
      <c r="AM28" s="34">
        <f>RTM_PXI!K28</f>
        <v>0</v>
      </c>
      <c r="AN28" s="34">
        <f>RTM_PXI!Q28</f>
        <v>0</v>
      </c>
      <c r="AO28" s="147">
        <f>GDAM_IEX!K28</f>
        <v>0</v>
      </c>
      <c r="AP28" s="147">
        <f>GDAM_IEX!Q28</f>
        <v>0</v>
      </c>
      <c r="AQ28" s="147">
        <f>GDAM_PXI!K28</f>
        <v>0</v>
      </c>
      <c r="AR28" s="147">
        <f>GDAM_PXI!Q28</f>
        <v>0</v>
      </c>
      <c r="AS28">
        <f>HPX!K28</f>
        <v>0</v>
      </c>
      <c r="AT28">
        <f>HPX!Q28</f>
        <v>0</v>
      </c>
      <c r="AU28">
        <f>RTM_HPX!K28</f>
        <v>0</v>
      </c>
      <c r="AV28">
        <f>RTM_HPX!Q28</f>
        <v>0</v>
      </c>
    </row>
    <row r="29" spans="1:48">
      <c r="A29" t="s">
        <v>71</v>
      </c>
      <c r="D29">
        <f>TWEPL!S29</f>
        <v>1.305396</v>
      </c>
      <c r="E29">
        <f>GT_NG!S29</f>
        <v>1.98</v>
      </c>
      <c r="F29">
        <f>GT_Spot!S29</f>
        <v>0</v>
      </c>
      <c r="G29">
        <f>PPCL_NG!S29</f>
        <v>87.45</v>
      </c>
      <c r="H29">
        <f>PPCL_Spot!S29</f>
        <v>0</v>
      </c>
      <c r="I29">
        <f>Bawana_NG!S29</f>
        <v>22.999999999999996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93.190343854388374</v>
      </c>
      <c r="P29" s="36">
        <v>0</v>
      </c>
      <c r="Q29" s="36">
        <v>0</v>
      </c>
      <c r="R29" s="38">
        <v>0</v>
      </c>
      <c r="S29" s="38">
        <v>8.4500000000000011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129.67999999999998</v>
      </c>
      <c r="AB29" s="75">
        <f>-STOA!Q29</f>
        <v>0</v>
      </c>
      <c r="AC29">
        <f t="shared" si="0"/>
        <v>4.075959138536442</v>
      </c>
      <c r="AD29">
        <f t="shared" si="1"/>
        <v>201.97978071585189</v>
      </c>
      <c r="AE29">
        <f>'IDT-1'!E29</f>
        <v>0</v>
      </c>
      <c r="AF29" s="24"/>
      <c r="AG29">
        <f t="shared" si="2"/>
        <v>201.97978071585189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-139</v>
      </c>
      <c r="AM29" s="34">
        <f>RTM_PXI!K29</f>
        <v>0</v>
      </c>
      <c r="AN29" s="34">
        <f>RTM_PXI!Q29</f>
        <v>0</v>
      </c>
      <c r="AO29" s="147">
        <f>GDAM_IEX!K29</f>
        <v>0</v>
      </c>
      <c r="AP29" s="147">
        <f>GDAM_IEX!Q29</f>
        <v>0</v>
      </c>
      <c r="AQ29" s="147">
        <f>GDAM_PXI!K29</f>
        <v>0</v>
      </c>
      <c r="AR29" s="147">
        <f>GDAM_PXI!Q29</f>
        <v>0</v>
      </c>
      <c r="AS29">
        <f>HPX!K29</f>
        <v>0</v>
      </c>
      <c r="AT29">
        <f>HPX!Q29</f>
        <v>0</v>
      </c>
      <c r="AU29">
        <f>RTM_HPX!K29</f>
        <v>0</v>
      </c>
      <c r="AV29">
        <f>RTM_HPX!Q29</f>
        <v>0</v>
      </c>
    </row>
    <row r="30" spans="1:48">
      <c r="A30" t="s">
        <v>72</v>
      </c>
      <c r="D30">
        <f>TWEPL!S30</f>
        <v>1.305396</v>
      </c>
      <c r="E30">
        <f>GT_NG!S30</f>
        <v>1.98</v>
      </c>
      <c r="F30">
        <f>GT_Spot!S30</f>
        <v>0</v>
      </c>
      <c r="G30">
        <f>PPCL_NG!S30</f>
        <v>87.45</v>
      </c>
      <c r="H30">
        <f>PPCL_Spot!S30</f>
        <v>0</v>
      </c>
      <c r="I30">
        <f>Bawana_NG!S30</f>
        <v>22.999999999999996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93.190343854388374</v>
      </c>
      <c r="P30" s="36">
        <v>0</v>
      </c>
      <c r="Q30" s="36">
        <v>0</v>
      </c>
      <c r="R30" s="38">
        <v>0</v>
      </c>
      <c r="S30" s="38">
        <v>8.4500000000000011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131.54</v>
      </c>
      <c r="AB30" s="75">
        <f>-STOA!Q30</f>
        <v>0</v>
      </c>
      <c r="AC30">
        <f t="shared" si="0"/>
        <v>4.0814177492665751</v>
      </c>
      <c r="AD30">
        <f t="shared" si="1"/>
        <v>205.03432210512176</v>
      </c>
      <c r="AE30">
        <f>'IDT-1'!E30</f>
        <v>0</v>
      </c>
      <c r="AF30" s="24"/>
      <c r="AG30">
        <f t="shared" si="2"/>
        <v>205.03432210512176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-137.80000000000001</v>
      </c>
      <c r="AM30" s="34">
        <f>RTM_PXI!K30</f>
        <v>0</v>
      </c>
      <c r="AN30" s="34">
        <f>RTM_PXI!Q30</f>
        <v>0</v>
      </c>
      <c r="AO30" s="147">
        <f>GDAM_IEX!K30</f>
        <v>0</v>
      </c>
      <c r="AP30" s="147">
        <f>GDAM_IEX!Q30</f>
        <v>0</v>
      </c>
      <c r="AQ30" s="147">
        <f>GDAM_PXI!K30</f>
        <v>0</v>
      </c>
      <c r="AR30" s="147">
        <f>GDAM_PXI!Q30</f>
        <v>0</v>
      </c>
      <c r="AS30">
        <f>HPX!K30</f>
        <v>0</v>
      </c>
      <c r="AT30">
        <f>HPX!Q30</f>
        <v>0</v>
      </c>
      <c r="AU30">
        <f>RTM_HPX!K30</f>
        <v>0</v>
      </c>
      <c r="AV30">
        <f>RTM_HPX!Q30</f>
        <v>0</v>
      </c>
    </row>
    <row r="31" spans="1:48">
      <c r="A31" t="s">
        <v>73</v>
      </c>
      <c r="D31">
        <f>TWEPL!S31</f>
        <v>1.305396</v>
      </c>
      <c r="E31">
        <f>GT_NG!S31</f>
        <v>1.98</v>
      </c>
      <c r="F31">
        <f>GT_Spot!S31</f>
        <v>0</v>
      </c>
      <c r="G31">
        <f>PPCL_NG!S31</f>
        <v>87.45</v>
      </c>
      <c r="H31">
        <f>PPCL_Spot!S31</f>
        <v>0</v>
      </c>
      <c r="I31">
        <f>Bawana_NG!S31</f>
        <v>22.999999999999996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92.579877290578679</v>
      </c>
      <c r="P31" s="36">
        <v>0</v>
      </c>
      <c r="Q31" s="36">
        <v>0</v>
      </c>
      <c r="R31" s="38">
        <v>0</v>
      </c>
      <c r="S31" s="38">
        <v>8.4500000000000011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131.54</v>
      </c>
      <c r="AB31" s="75">
        <f>-STOA!Q31</f>
        <v>0</v>
      </c>
      <c r="AC31">
        <f t="shared" si="0"/>
        <v>4.0339340415061287</v>
      </c>
      <c r="AD31">
        <f t="shared" si="1"/>
        <v>209.47133924907251</v>
      </c>
      <c r="AE31">
        <f>'IDT-1'!E31</f>
        <v>0</v>
      </c>
      <c r="AF31" s="24"/>
      <c r="AG31">
        <f t="shared" si="2"/>
        <v>209.47133924907251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-132.80000000000001</v>
      </c>
      <c r="AM31" s="34">
        <f>RTM_PXI!K31</f>
        <v>0</v>
      </c>
      <c r="AN31" s="34">
        <f>RTM_PXI!Q31</f>
        <v>0</v>
      </c>
      <c r="AO31" s="147">
        <f>GDAM_IEX!K31</f>
        <v>0</v>
      </c>
      <c r="AP31" s="147">
        <f>GDAM_IEX!Q31</f>
        <v>0</v>
      </c>
      <c r="AQ31" s="147">
        <f>GDAM_PXI!K31</f>
        <v>0</v>
      </c>
      <c r="AR31" s="147">
        <f>GDAM_PXI!Q31</f>
        <v>0</v>
      </c>
      <c r="AS31">
        <f>HPX!K31</f>
        <v>0</v>
      </c>
      <c r="AT31">
        <f>HPX!Q31</f>
        <v>0</v>
      </c>
      <c r="AU31">
        <f>RTM_HPX!K31</f>
        <v>0</v>
      </c>
      <c r="AV31">
        <f>RTM_HPX!Q31</f>
        <v>0</v>
      </c>
    </row>
    <row r="32" spans="1:48">
      <c r="A32" t="s">
        <v>74</v>
      </c>
      <c r="D32">
        <f>TWEPL!S32</f>
        <v>1.305396</v>
      </c>
      <c r="E32">
        <f>GT_NG!S32</f>
        <v>1.98</v>
      </c>
      <c r="F32">
        <f>GT_Spot!S32</f>
        <v>0</v>
      </c>
      <c r="G32">
        <f>PPCL_NG!S32</f>
        <v>87.45</v>
      </c>
      <c r="H32">
        <f>PPCL_Spot!S32</f>
        <v>0</v>
      </c>
      <c r="I32">
        <f>Bawana_NG!S32</f>
        <v>22.999999999999996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88.091964712191469</v>
      </c>
      <c r="P32" s="36">
        <v>0</v>
      </c>
      <c r="Q32" s="36">
        <v>0</v>
      </c>
      <c r="R32" s="38">
        <v>0</v>
      </c>
      <c r="S32" s="38">
        <v>8.4500000000000011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131.54</v>
      </c>
      <c r="AB32" s="75">
        <f>-STOA!Q32</f>
        <v>0</v>
      </c>
      <c r="AC32">
        <f t="shared" si="0"/>
        <v>3.8835691781066517</v>
      </c>
      <c r="AD32">
        <f t="shared" si="1"/>
        <v>218.43379153408478</v>
      </c>
      <c r="AE32">
        <f>'IDT-1'!E32</f>
        <v>0</v>
      </c>
      <c r="AF32" s="24"/>
      <c r="AG32">
        <f t="shared" si="2"/>
        <v>218.43379153408478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-119.5</v>
      </c>
      <c r="AM32" s="34">
        <f>RTM_PXI!K32</f>
        <v>0</v>
      </c>
      <c r="AN32" s="34">
        <f>RTM_PXI!Q32</f>
        <v>0</v>
      </c>
      <c r="AO32" s="147">
        <f>GDAM_IEX!K32</f>
        <v>0</v>
      </c>
      <c r="AP32" s="147">
        <f>GDAM_IEX!Q32</f>
        <v>0</v>
      </c>
      <c r="AQ32" s="147">
        <f>GDAM_PXI!K32</f>
        <v>0</v>
      </c>
      <c r="AR32" s="147">
        <f>GDAM_PXI!Q32</f>
        <v>0</v>
      </c>
      <c r="AS32">
        <f>HPX!K32</f>
        <v>0</v>
      </c>
      <c r="AT32">
        <f>HPX!Q32</f>
        <v>0</v>
      </c>
      <c r="AU32">
        <f>RTM_HPX!K32</f>
        <v>0</v>
      </c>
      <c r="AV32">
        <f>RTM_HPX!Q32</f>
        <v>0</v>
      </c>
    </row>
    <row r="33" spans="1:48">
      <c r="A33" t="s">
        <v>75</v>
      </c>
      <c r="D33">
        <f>TWEPL!S33</f>
        <v>1.305396</v>
      </c>
      <c r="E33">
        <f>GT_NG!S33</f>
        <v>1.98</v>
      </c>
      <c r="F33">
        <f>GT_Spot!S33</f>
        <v>0</v>
      </c>
      <c r="G33">
        <f>PPCL_NG!S33</f>
        <v>87.45</v>
      </c>
      <c r="H33">
        <f>PPCL_Spot!S33</f>
        <v>0</v>
      </c>
      <c r="I33">
        <f>Bawana_NG!S33</f>
        <v>22.999999999999996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75.785705498255467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131.54</v>
      </c>
      <c r="AB33" s="75">
        <f>-STOA!Q33</f>
        <v>0</v>
      </c>
      <c r="AC33">
        <f t="shared" si="0"/>
        <v>3.6033271291484756</v>
      </c>
      <c r="AD33">
        <f t="shared" si="1"/>
        <v>210.45777436910694</v>
      </c>
      <c r="AE33">
        <f>'IDT-1'!E33</f>
        <v>0</v>
      </c>
      <c r="AF33" s="24"/>
      <c r="AG33">
        <f t="shared" si="2"/>
        <v>210.45777436910694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-107</v>
      </c>
      <c r="AM33" s="34">
        <f>RTM_PXI!K33</f>
        <v>0</v>
      </c>
      <c r="AN33" s="34">
        <f>RTM_PXI!Q33</f>
        <v>0</v>
      </c>
      <c r="AO33" s="147">
        <f>GDAM_IEX!K33</f>
        <v>0</v>
      </c>
      <c r="AP33" s="147">
        <f>GDAM_IEX!Q33</f>
        <v>0</v>
      </c>
      <c r="AQ33" s="147">
        <f>GDAM_PXI!K33</f>
        <v>0</v>
      </c>
      <c r="AR33" s="147">
        <f>GDAM_PXI!Q33</f>
        <v>0</v>
      </c>
      <c r="AS33">
        <f>HPX!K33</f>
        <v>0</v>
      </c>
      <c r="AT33">
        <f>HPX!Q33</f>
        <v>0</v>
      </c>
      <c r="AU33">
        <f>RTM_HPX!K33</f>
        <v>0</v>
      </c>
      <c r="AV33">
        <f>RTM_HPX!Q33</f>
        <v>0</v>
      </c>
    </row>
    <row r="34" spans="1:48">
      <c r="A34" t="s">
        <v>76</v>
      </c>
      <c r="D34">
        <f>TWEPL!S34</f>
        <v>1.305396</v>
      </c>
      <c r="E34">
        <f>GT_NG!S34</f>
        <v>1.98</v>
      </c>
      <c r="F34">
        <f>GT_Spot!S34</f>
        <v>0</v>
      </c>
      <c r="G34">
        <f>PPCL_NG!S34</f>
        <v>87.45</v>
      </c>
      <c r="H34">
        <f>PPCL_Spot!S34</f>
        <v>0</v>
      </c>
      <c r="I34">
        <f>Bawana_NG!S34</f>
        <v>22.999999999999996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77.745700519147164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131.54</v>
      </c>
      <c r="AB34" s="75">
        <f>-STOA!Q34</f>
        <v>0</v>
      </c>
      <c r="AC34">
        <f t="shared" si="0"/>
        <v>3.5181371946252971</v>
      </c>
      <c r="AD34">
        <f t="shared" si="1"/>
        <v>224.50295932452184</v>
      </c>
      <c r="AE34">
        <f>'IDT-1'!E34</f>
        <v>0</v>
      </c>
      <c r="AF34" s="24"/>
      <c r="AG34">
        <f t="shared" si="2"/>
        <v>224.50295932452184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-95</v>
      </c>
      <c r="AM34" s="34">
        <f>RTM_PXI!K34</f>
        <v>0</v>
      </c>
      <c r="AN34" s="34">
        <f>RTM_PXI!Q34</f>
        <v>0</v>
      </c>
      <c r="AO34" s="147">
        <f>GDAM_IEX!K34</f>
        <v>0</v>
      </c>
      <c r="AP34" s="147">
        <f>GDAM_IEX!Q34</f>
        <v>0</v>
      </c>
      <c r="AQ34" s="147">
        <f>GDAM_PXI!K34</f>
        <v>0</v>
      </c>
      <c r="AR34" s="147">
        <f>GDAM_PXI!Q34</f>
        <v>0</v>
      </c>
      <c r="AS34">
        <f>HPX!K34</f>
        <v>0</v>
      </c>
      <c r="AT34">
        <f>HPX!Q34</f>
        <v>0</v>
      </c>
      <c r="AU34">
        <f>RTM_HPX!K34</f>
        <v>0</v>
      </c>
      <c r="AV34">
        <f>RTM_HPX!Q34</f>
        <v>0</v>
      </c>
    </row>
    <row r="35" spans="1:48">
      <c r="A35" t="s">
        <v>77</v>
      </c>
      <c r="D35">
        <f>TWEPL!S35</f>
        <v>1.305396</v>
      </c>
      <c r="E35">
        <f>GT_NG!S35</f>
        <v>1.98</v>
      </c>
      <c r="F35">
        <f>GT_Spot!S35</f>
        <v>0</v>
      </c>
      <c r="G35">
        <f>PPCL_NG!S35</f>
        <v>87.45</v>
      </c>
      <c r="H35">
        <f>PPCL_Spot!S35</f>
        <v>0</v>
      </c>
      <c r="I35">
        <f>Bawana_NG!S35</f>
        <v>22.999999999999996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75.785705498255467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131.54</v>
      </c>
      <c r="AB35" s="75">
        <f>-STOA!Q35</f>
        <v>0</v>
      </c>
      <c r="AC35">
        <f t="shared" si="0"/>
        <v>3.3585106708991814</v>
      </c>
      <c r="AD35">
        <f t="shared" si="1"/>
        <v>239.60259082735624</v>
      </c>
      <c r="AE35">
        <f>'IDT-1'!E35</f>
        <v>0</v>
      </c>
      <c r="AF35" s="24"/>
      <c r="AG35">
        <f t="shared" si="2"/>
        <v>239.60259082735624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-78.099999999999994</v>
      </c>
      <c r="AM35" s="34">
        <f>RTM_PXI!K35</f>
        <v>0</v>
      </c>
      <c r="AN35" s="34">
        <f>RTM_PXI!Q35</f>
        <v>0</v>
      </c>
      <c r="AO35" s="147">
        <f>GDAM_IEX!K35</f>
        <v>0</v>
      </c>
      <c r="AP35" s="147">
        <f>GDAM_IEX!Q35</f>
        <v>0</v>
      </c>
      <c r="AQ35" s="147">
        <f>GDAM_PXI!K35</f>
        <v>0</v>
      </c>
      <c r="AR35" s="147">
        <f>GDAM_PXI!Q35</f>
        <v>0</v>
      </c>
      <c r="AS35">
        <f>HPX!K35</f>
        <v>0</v>
      </c>
      <c r="AT35">
        <f>HPX!Q35</f>
        <v>0</v>
      </c>
      <c r="AU35">
        <f>RTM_HPX!K35</f>
        <v>0</v>
      </c>
      <c r="AV35">
        <f>RTM_HPX!Q35</f>
        <v>0</v>
      </c>
    </row>
    <row r="36" spans="1:48">
      <c r="A36" t="s">
        <v>78</v>
      </c>
      <c r="D36">
        <f>TWEPL!S36</f>
        <v>1.305396</v>
      </c>
      <c r="E36">
        <f>GT_NG!S36</f>
        <v>1.98</v>
      </c>
      <c r="F36">
        <f>GT_Spot!S36</f>
        <v>0</v>
      </c>
      <c r="G36">
        <f>PPCL_NG!S36</f>
        <v>87.45</v>
      </c>
      <c r="H36">
        <f>PPCL_Spot!S36</f>
        <v>0</v>
      </c>
      <c r="I36">
        <f>Bawana_NG!S36</f>
        <v>22.999999999999996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75.785705498255467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131.54</v>
      </c>
      <c r="AB36" s="75">
        <f>-STOA!Q36</f>
        <v>0</v>
      </c>
      <c r="AC36">
        <f t="shared" si="0"/>
        <v>3.2195836842110008</v>
      </c>
      <c r="AD36">
        <f t="shared" si="1"/>
        <v>256.14151781404445</v>
      </c>
      <c r="AE36">
        <f>'IDT-1'!E36</f>
        <v>0</v>
      </c>
      <c r="AF36" s="24"/>
      <c r="AG36">
        <f t="shared" si="2"/>
        <v>256.14151781404445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-61.7</v>
      </c>
      <c r="AM36" s="34">
        <f>RTM_PXI!K36</f>
        <v>0</v>
      </c>
      <c r="AN36" s="34">
        <f>RTM_PXI!Q36</f>
        <v>0</v>
      </c>
      <c r="AO36" s="147">
        <f>GDAM_IEX!K36</f>
        <v>0</v>
      </c>
      <c r="AP36" s="147">
        <f>GDAM_IEX!Q36</f>
        <v>0</v>
      </c>
      <c r="AQ36" s="147">
        <f>GDAM_PXI!K36</f>
        <v>0</v>
      </c>
      <c r="AR36" s="147">
        <f>GDAM_PXI!Q36</f>
        <v>0</v>
      </c>
      <c r="AS36">
        <f>HPX!K36</f>
        <v>0</v>
      </c>
      <c r="AT36">
        <f>HPX!Q36</f>
        <v>0</v>
      </c>
      <c r="AU36">
        <f>RTM_HPX!K36</f>
        <v>0</v>
      </c>
      <c r="AV36">
        <f>RTM_HPX!Q36</f>
        <v>0</v>
      </c>
    </row>
    <row r="37" spans="1:48">
      <c r="A37" t="s">
        <v>79</v>
      </c>
      <c r="D37">
        <f>TWEPL!S37</f>
        <v>1.305396</v>
      </c>
      <c r="E37">
        <f>GT_NG!S37</f>
        <v>1.98</v>
      </c>
      <c r="F37">
        <f>GT_Spot!S37</f>
        <v>0</v>
      </c>
      <c r="G37">
        <f>PPCL_NG!S37</f>
        <v>87.45</v>
      </c>
      <c r="H37">
        <f>PPCL_Spot!S37</f>
        <v>0</v>
      </c>
      <c r="I37">
        <f>Bawana_NG!S37</f>
        <v>22.999999999999996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75.785705498255467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131.54</v>
      </c>
      <c r="AB37" s="75">
        <f>-STOA!Q37</f>
        <v>0</v>
      </c>
      <c r="AC37">
        <f t="shared" si="0"/>
        <v>3.028135519628508</v>
      </c>
      <c r="AD37">
        <f t="shared" si="1"/>
        <v>278.9329659786269</v>
      </c>
      <c r="AE37">
        <f>'IDT-1'!E37</f>
        <v>0</v>
      </c>
      <c r="AF37" s="24"/>
      <c r="AG37">
        <f t="shared" si="2"/>
        <v>278.9329659786269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-39.1</v>
      </c>
      <c r="AM37" s="34">
        <f>RTM_PXI!K37</f>
        <v>0</v>
      </c>
      <c r="AN37" s="34">
        <f>RTM_PXI!Q37</f>
        <v>0</v>
      </c>
      <c r="AO37" s="147">
        <f>GDAM_IEX!K37</f>
        <v>0</v>
      </c>
      <c r="AP37" s="147">
        <f>GDAM_IEX!Q37</f>
        <v>0</v>
      </c>
      <c r="AQ37" s="147">
        <f>GDAM_PXI!K37</f>
        <v>0</v>
      </c>
      <c r="AR37" s="147">
        <f>GDAM_PXI!Q37</f>
        <v>0</v>
      </c>
      <c r="AS37">
        <f>HPX!K37</f>
        <v>0</v>
      </c>
      <c r="AT37">
        <f>HPX!Q37</f>
        <v>0</v>
      </c>
      <c r="AU37">
        <f>RTM_HPX!K37</f>
        <v>0</v>
      </c>
      <c r="AV37">
        <f>RTM_HPX!Q37</f>
        <v>0</v>
      </c>
    </row>
    <row r="38" spans="1:48">
      <c r="A38" t="s">
        <v>80</v>
      </c>
      <c r="D38">
        <f>TWEPL!S38</f>
        <v>1.305396</v>
      </c>
      <c r="E38">
        <f>GT_NG!S38</f>
        <v>1.98</v>
      </c>
      <c r="F38">
        <f>GT_Spot!S38</f>
        <v>0</v>
      </c>
      <c r="G38">
        <f>PPCL_NG!S38</f>
        <v>87.45</v>
      </c>
      <c r="H38">
        <f>PPCL_Spot!S38</f>
        <v>0</v>
      </c>
      <c r="I38">
        <f>Bawana_NG!S38</f>
        <v>22.999999999999996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75.785705498255467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131.54</v>
      </c>
      <c r="AB38" s="75">
        <f>-STOA!Q38</f>
        <v>0</v>
      </c>
      <c r="AC38">
        <f t="shared" si="0"/>
        <v>2.9069979641625943</v>
      </c>
      <c r="AD38">
        <f t="shared" si="1"/>
        <v>293.35410353409281</v>
      </c>
      <c r="AE38">
        <f>'IDT-1'!E38</f>
        <v>0</v>
      </c>
      <c r="AF38" s="24"/>
      <c r="AG38">
        <f t="shared" si="2"/>
        <v>293.35410353409281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-24.8</v>
      </c>
      <c r="AM38" s="34">
        <f>RTM_PXI!K38</f>
        <v>0</v>
      </c>
      <c r="AN38" s="34">
        <f>RTM_PXI!Q38</f>
        <v>0</v>
      </c>
      <c r="AO38" s="147">
        <f>GDAM_IEX!K38</f>
        <v>0</v>
      </c>
      <c r="AP38" s="147">
        <f>GDAM_IEX!Q38</f>
        <v>0</v>
      </c>
      <c r="AQ38" s="147">
        <f>GDAM_PXI!K38</f>
        <v>0</v>
      </c>
      <c r="AR38" s="147">
        <f>GDAM_PXI!Q38</f>
        <v>0</v>
      </c>
      <c r="AS38">
        <f>HPX!K38</f>
        <v>0</v>
      </c>
      <c r="AT38">
        <f>HPX!Q38</f>
        <v>0</v>
      </c>
      <c r="AU38">
        <f>RTM_HPX!K38</f>
        <v>0</v>
      </c>
      <c r="AV38">
        <f>RTM_HPX!Q38</f>
        <v>0</v>
      </c>
    </row>
    <row r="39" spans="1:48">
      <c r="A39" t="s">
        <v>81</v>
      </c>
      <c r="D39">
        <f>TWEPL!S39</f>
        <v>1.305396</v>
      </c>
      <c r="E39">
        <f>GT_NG!S39</f>
        <v>1.9655230596175475</v>
      </c>
      <c r="F39">
        <f>GT_Spot!S39</f>
        <v>0</v>
      </c>
      <c r="G39">
        <f>PPCL_NG!S39</f>
        <v>87.45</v>
      </c>
      <c r="H39">
        <f>PPCL_Spot!S39</f>
        <v>0</v>
      </c>
      <c r="I39">
        <f>Bawana_NG!S39</f>
        <v>22.999999999999996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75.795793527276018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131.54</v>
      </c>
      <c r="AB39" s="75">
        <f>-STOA!Q39</f>
        <v>0</v>
      </c>
      <c r="AC39">
        <f t="shared" si="0"/>
        <v>3.0950207987996921</v>
      </c>
      <c r="AD39">
        <f t="shared" si="1"/>
        <v>270.9616917880939</v>
      </c>
      <c r="AE39">
        <f>'IDT-1'!E39</f>
        <v>0</v>
      </c>
      <c r="AF39" s="24"/>
      <c r="AG39">
        <f t="shared" si="2"/>
        <v>270.9616917880939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-47</v>
      </c>
      <c r="AM39" s="34">
        <f>RTM_PXI!K39</f>
        <v>0</v>
      </c>
      <c r="AN39" s="34">
        <f>RTM_PXI!Q39</f>
        <v>0</v>
      </c>
      <c r="AO39" s="147">
        <f>GDAM_IEX!K39</f>
        <v>0</v>
      </c>
      <c r="AP39" s="147">
        <f>GDAM_IEX!Q39</f>
        <v>0</v>
      </c>
      <c r="AQ39" s="147">
        <f>GDAM_PXI!K39</f>
        <v>0</v>
      </c>
      <c r="AR39" s="147">
        <f>GDAM_PXI!Q39</f>
        <v>0</v>
      </c>
      <c r="AS39">
        <f>HPX!K39</f>
        <v>0</v>
      </c>
      <c r="AT39">
        <f>HPX!Q39</f>
        <v>0</v>
      </c>
      <c r="AU39">
        <f>RTM_HPX!K39</f>
        <v>0</v>
      </c>
      <c r="AV39">
        <f>RTM_HPX!Q39</f>
        <v>0</v>
      </c>
    </row>
    <row r="40" spans="1:48">
      <c r="A40" t="s">
        <v>82</v>
      </c>
      <c r="D40">
        <f>TWEPL!S40</f>
        <v>1.305396</v>
      </c>
      <c r="E40">
        <f>GT_NG!S40</f>
        <v>1.9655230596175475</v>
      </c>
      <c r="F40">
        <f>GT_Spot!S40</f>
        <v>0</v>
      </c>
      <c r="G40">
        <f>PPCL_NG!S40</f>
        <v>87.45</v>
      </c>
      <c r="H40">
        <f>PPCL_Spot!S40</f>
        <v>0</v>
      </c>
      <c r="I40">
        <f>Bawana_NG!S40</f>
        <v>22.999999999999996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75.795793527276018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131.54</v>
      </c>
      <c r="AB40" s="75">
        <f>-STOA!Q40</f>
        <v>0</v>
      </c>
      <c r="AC40">
        <f t="shared" si="0"/>
        <v>2.9086553288521326</v>
      </c>
      <c r="AD40">
        <f t="shared" si="1"/>
        <v>293.14805725804143</v>
      </c>
      <c r="AE40">
        <f>'IDT-1'!E40</f>
        <v>0</v>
      </c>
      <c r="AF40" s="24"/>
      <c r="AG40">
        <f t="shared" si="2"/>
        <v>293.14805725804143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-25</v>
      </c>
      <c r="AM40" s="34">
        <f>RTM_PXI!K40</f>
        <v>0</v>
      </c>
      <c r="AN40" s="34">
        <f>RTM_PXI!Q40</f>
        <v>0</v>
      </c>
      <c r="AO40" s="147">
        <f>GDAM_IEX!K40</f>
        <v>0</v>
      </c>
      <c r="AP40" s="147">
        <f>GDAM_IEX!Q40</f>
        <v>0</v>
      </c>
      <c r="AQ40" s="147">
        <f>GDAM_PXI!K40</f>
        <v>0</v>
      </c>
      <c r="AR40" s="147">
        <f>GDAM_PXI!Q40</f>
        <v>0</v>
      </c>
      <c r="AS40">
        <f>HPX!K40</f>
        <v>0</v>
      </c>
      <c r="AT40">
        <f>HPX!Q40</f>
        <v>0</v>
      </c>
      <c r="AU40">
        <f>RTM_HPX!K40</f>
        <v>0</v>
      </c>
      <c r="AV40">
        <f>RTM_HPX!Q40</f>
        <v>0</v>
      </c>
    </row>
    <row r="41" spans="1:48">
      <c r="A41" t="s">
        <v>83</v>
      </c>
      <c r="D41">
        <f>TWEPL!S41</f>
        <v>1.305396</v>
      </c>
      <c r="E41">
        <f>GT_NG!S41</f>
        <v>1.9655230596175475</v>
      </c>
      <c r="F41">
        <f>GT_Spot!S41</f>
        <v>0</v>
      </c>
      <c r="G41">
        <f>PPCL_NG!S41</f>
        <v>87.45</v>
      </c>
      <c r="H41">
        <f>PPCL_Spot!S41</f>
        <v>0</v>
      </c>
      <c r="I41">
        <f>Bawana_NG!S41</f>
        <v>22.999999999999996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75.437701619812245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131.54</v>
      </c>
      <c r="AB41" s="75">
        <f>-STOA!Q41</f>
        <v>0</v>
      </c>
      <c r="AC41">
        <f t="shared" si="0"/>
        <v>2.8124646218556575</v>
      </c>
      <c r="AD41">
        <f t="shared" si="1"/>
        <v>303.88615605757417</v>
      </c>
      <c r="AE41">
        <f>'IDT-1'!E41</f>
        <v>0</v>
      </c>
      <c r="AF41" s="24"/>
      <c r="AG41">
        <f t="shared" si="2"/>
        <v>303.88615605757417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-14</v>
      </c>
      <c r="AM41" s="34">
        <f>RTM_PXI!K41</f>
        <v>0</v>
      </c>
      <c r="AN41" s="34">
        <f>RTM_PXI!Q41</f>
        <v>0</v>
      </c>
      <c r="AO41" s="147">
        <f>GDAM_IEX!K41</f>
        <v>0</v>
      </c>
      <c r="AP41" s="147">
        <f>GDAM_IEX!Q41</f>
        <v>0</v>
      </c>
      <c r="AQ41" s="147">
        <f>GDAM_PXI!K41</f>
        <v>0</v>
      </c>
      <c r="AR41" s="147">
        <f>GDAM_PXI!Q41</f>
        <v>0</v>
      </c>
      <c r="AS41">
        <f>HPX!K41</f>
        <v>0</v>
      </c>
      <c r="AT41">
        <f>HPX!Q41</f>
        <v>0</v>
      </c>
      <c r="AU41">
        <f>RTM_HPX!K41</f>
        <v>0</v>
      </c>
      <c r="AV41">
        <f>RTM_HPX!Q41</f>
        <v>0</v>
      </c>
    </row>
    <row r="42" spans="1:48">
      <c r="A42" t="s">
        <v>84</v>
      </c>
      <c r="D42">
        <f>TWEPL!S42</f>
        <v>1.305396</v>
      </c>
      <c r="E42">
        <f>GT_NG!S42</f>
        <v>1.9655230596175475</v>
      </c>
      <c r="F42">
        <f>GT_Spot!S42</f>
        <v>0</v>
      </c>
      <c r="G42">
        <f>PPCL_NG!S42</f>
        <v>87.45</v>
      </c>
      <c r="H42">
        <f>PPCL_Spot!S42</f>
        <v>0</v>
      </c>
      <c r="I42">
        <f>Bawana_NG!S42</f>
        <v>22.999999999999996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75.437701619812245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131.54</v>
      </c>
      <c r="AB42" s="75">
        <f>-STOA!Q42</f>
        <v>0</v>
      </c>
      <c r="AC42">
        <f t="shared" si="0"/>
        <v>2.6938684137072104</v>
      </c>
      <c r="AD42">
        <f t="shared" si="1"/>
        <v>318.00475226572263</v>
      </c>
      <c r="AE42">
        <f>'IDT-1'!E42</f>
        <v>0</v>
      </c>
      <c r="AF42" s="24"/>
      <c r="AG42">
        <f t="shared" si="2"/>
        <v>318.00475226572263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7">
        <f>GDAM_IEX!K42</f>
        <v>0</v>
      </c>
      <c r="AP42" s="147">
        <f>GDAM_IEX!Q42</f>
        <v>0</v>
      </c>
      <c r="AQ42" s="147">
        <f>GDAM_PXI!K42</f>
        <v>0</v>
      </c>
      <c r="AR42" s="147">
        <f>GDAM_PXI!Q42</f>
        <v>0</v>
      </c>
      <c r="AS42">
        <f>HPX!K42</f>
        <v>0</v>
      </c>
      <c r="AT42">
        <f>HPX!Q42</f>
        <v>0</v>
      </c>
      <c r="AU42">
        <f>RTM_HPX!K42</f>
        <v>0</v>
      </c>
      <c r="AV42">
        <f>RTM_HPX!Q42</f>
        <v>0</v>
      </c>
    </row>
    <row r="43" spans="1:48">
      <c r="A43" t="s">
        <v>85</v>
      </c>
      <c r="D43">
        <f>TWEPL!S43</f>
        <v>1.305396</v>
      </c>
      <c r="E43">
        <f>GT_NG!S43</f>
        <v>1.9655230596175475</v>
      </c>
      <c r="F43">
        <f>GT_Spot!S43</f>
        <v>0</v>
      </c>
      <c r="G43">
        <f>PPCL_NG!S43</f>
        <v>87.45</v>
      </c>
      <c r="H43">
        <f>PPCL_Spot!S43</f>
        <v>0</v>
      </c>
      <c r="I43">
        <f>Bawana_NG!S43</f>
        <v>22.999999999999996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75.437701619812245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131.54</v>
      </c>
      <c r="AB43" s="75">
        <f>-STOA!Q43</f>
        <v>0</v>
      </c>
      <c r="AC43">
        <f t="shared" si="0"/>
        <v>2.6938684137072104</v>
      </c>
      <c r="AD43">
        <f t="shared" si="1"/>
        <v>318.00475226572263</v>
      </c>
      <c r="AE43">
        <f>'IDT-1'!E43</f>
        <v>0</v>
      </c>
      <c r="AF43" s="24"/>
      <c r="AG43">
        <f t="shared" si="2"/>
        <v>318.00475226572263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7">
        <f>GDAM_IEX!K43</f>
        <v>0</v>
      </c>
      <c r="AP43" s="147">
        <f>GDAM_IEX!Q43</f>
        <v>0</v>
      </c>
      <c r="AQ43" s="147">
        <f>GDAM_PXI!K43</f>
        <v>0</v>
      </c>
      <c r="AR43" s="147">
        <f>GDAM_PXI!Q43</f>
        <v>0</v>
      </c>
      <c r="AS43">
        <f>HPX!K43</f>
        <v>0</v>
      </c>
      <c r="AT43">
        <f>HPX!Q43</f>
        <v>0</v>
      </c>
      <c r="AU43">
        <f>RTM_HPX!K43</f>
        <v>0</v>
      </c>
      <c r="AV43">
        <f>RTM_HPX!Q43</f>
        <v>0</v>
      </c>
    </row>
    <row r="44" spans="1:48">
      <c r="A44" t="s">
        <v>86</v>
      </c>
      <c r="D44">
        <f>TWEPL!S44</f>
        <v>1.305396</v>
      </c>
      <c r="E44">
        <f>GT_NG!S44</f>
        <v>1.9651041666666664</v>
      </c>
      <c r="F44">
        <f>GT_Spot!S44</f>
        <v>0</v>
      </c>
      <c r="G44">
        <f>PPCL_NG!S44</f>
        <v>87.45</v>
      </c>
      <c r="H44">
        <f>PPCL_Spot!S44</f>
        <v>0</v>
      </c>
      <c r="I44">
        <f>Bawana_NG!S44</f>
        <v>22.999999999999996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75.437701619812245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131.54</v>
      </c>
      <c r="AB44" s="75">
        <f>-STOA!Q44</f>
        <v>0</v>
      </c>
      <c r="AC44">
        <f t="shared" si="0"/>
        <v>2.6938648950064223</v>
      </c>
      <c r="AD44">
        <f t="shared" si="1"/>
        <v>318.00433689147246</v>
      </c>
      <c r="AE44">
        <f>'IDT-1'!E44</f>
        <v>0</v>
      </c>
      <c r="AF44" s="24"/>
      <c r="AG44">
        <f t="shared" si="2"/>
        <v>318.00433689147246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7">
        <f>GDAM_IEX!K44</f>
        <v>0</v>
      </c>
      <c r="AP44" s="147">
        <f>GDAM_IEX!Q44</f>
        <v>0</v>
      </c>
      <c r="AQ44" s="147">
        <f>GDAM_PXI!K44</f>
        <v>0</v>
      </c>
      <c r="AR44" s="147">
        <f>GDAM_PXI!Q44</f>
        <v>0</v>
      </c>
      <c r="AS44">
        <f>HPX!K44</f>
        <v>0</v>
      </c>
      <c r="AT44">
        <f>HPX!Q44</f>
        <v>0</v>
      </c>
      <c r="AU44">
        <f>RTM_HPX!K44</f>
        <v>0</v>
      </c>
      <c r="AV44">
        <f>RTM_HPX!Q44</f>
        <v>0</v>
      </c>
    </row>
    <row r="45" spans="1:48">
      <c r="A45" t="s">
        <v>87</v>
      </c>
      <c r="D45">
        <f>TWEPL!S45</f>
        <v>1.305396</v>
      </c>
      <c r="E45">
        <f>GT_NG!S45</f>
        <v>1.9651041666666664</v>
      </c>
      <c r="F45">
        <f>GT_Spot!S45</f>
        <v>0</v>
      </c>
      <c r="G45">
        <f>PPCL_NG!S45</f>
        <v>87.45</v>
      </c>
      <c r="H45">
        <f>PPCL_Spot!S45</f>
        <v>0</v>
      </c>
      <c r="I45">
        <f>Bawana_NG!S45</f>
        <v>22.999999999999996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75.437701619812245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131.54</v>
      </c>
      <c r="AB45" s="75">
        <f>-STOA!Q45</f>
        <v>0</v>
      </c>
      <c r="AC45">
        <f t="shared" si="0"/>
        <v>2.6938648950064223</v>
      </c>
      <c r="AD45">
        <f t="shared" si="1"/>
        <v>318.00433689147246</v>
      </c>
      <c r="AE45">
        <f>'IDT-1'!E45</f>
        <v>0</v>
      </c>
      <c r="AF45" s="24"/>
      <c r="AG45">
        <f t="shared" si="2"/>
        <v>318.00433689147246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7">
        <f>GDAM_IEX!K45</f>
        <v>0</v>
      </c>
      <c r="AP45" s="147">
        <f>GDAM_IEX!Q45</f>
        <v>0</v>
      </c>
      <c r="AQ45" s="147">
        <f>GDAM_PXI!K45</f>
        <v>0</v>
      </c>
      <c r="AR45" s="147">
        <f>GDAM_PXI!Q45</f>
        <v>0</v>
      </c>
      <c r="AS45">
        <f>HPX!K45</f>
        <v>0</v>
      </c>
      <c r="AT45">
        <f>HPX!Q45</f>
        <v>0</v>
      </c>
      <c r="AU45">
        <f>RTM_HPX!K45</f>
        <v>0</v>
      </c>
      <c r="AV45">
        <f>RTM_HPX!Q45</f>
        <v>0</v>
      </c>
    </row>
    <row r="46" spans="1:48">
      <c r="A46" t="s">
        <v>88</v>
      </c>
      <c r="D46">
        <f>TWEPL!S46</f>
        <v>1.305396</v>
      </c>
      <c r="E46">
        <f>GT_NG!S46</f>
        <v>1.9651041666666664</v>
      </c>
      <c r="F46">
        <f>GT_Spot!S46</f>
        <v>0</v>
      </c>
      <c r="G46">
        <f>PPCL_NG!S46</f>
        <v>87.45</v>
      </c>
      <c r="H46">
        <f>PPCL_Spot!S46</f>
        <v>0</v>
      </c>
      <c r="I46">
        <f>Bawana_NG!S46</f>
        <v>22.999999999999996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75.437701619812245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131.54</v>
      </c>
      <c r="AB46" s="75">
        <f>-STOA!Q46</f>
        <v>0</v>
      </c>
      <c r="AC46">
        <f t="shared" si="0"/>
        <v>2.6938648950064223</v>
      </c>
      <c r="AD46">
        <f t="shared" si="1"/>
        <v>318.00433689147246</v>
      </c>
      <c r="AE46">
        <f>'IDT-1'!E46</f>
        <v>0</v>
      </c>
      <c r="AF46" s="24"/>
      <c r="AG46">
        <f t="shared" si="2"/>
        <v>318.00433689147246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7">
        <f>GDAM_IEX!K46</f>
        <v>0</v>
      </c>
      <c r="AP46" s="147">
        <f>GDAM_IEX!Q46</f>
        <v>0</v>
      </c>
      <c r="AQ46" s="147">
        <f>GDAM_PXI!K46</f>
        <v>0</v>
      </c>
      <c r="AR46" s="147">
        <f>GDAM_PXI!Q46</f>
        <v>0</v>
      </c>
      <c r="AS46">
        <f>HPX!K46</f>
        <v>0</v>
      </c>
      <c r="AT46">
        <f>HPX!Q46</f>
        <v>0</v>
      </c>
      <c r="AU46">
        <f>RTM_HPX!K46</f>
        <v>0</v>
      </c>
      <c r="AV46">
        <f>RTM_HPX!Q46</f>
        <v>0</v>
      </c>
    </row>
    <row r="47" spans="1:48">
      <c r="A47" t="s">
        <v>89</v>
      </c>
      <c r="D47">
        <f>TWEPL!S47</f>
        <v>1.305396</v>
      </c>
      <c r="E47">
        <f>GT_NG!S47</f>
        <v>1.9651041666666664</v>
      </c>
      <c r="F47">
        <f>GT_Spot!S47</f>
        <v>0</v>
      </c>
      <c r="G47">
        <f>PPCL_NG!S47</f>
        <v>87.45</v>
      </c>
      <c r="H47">
        <f>PPCL_Spot!S47</f>
        <v>0</v>
      </c>
      <c r="I47">
        <f>Bawana_NG!S47</f>
        <v>22.999999999999996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74.770023518506335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131.54</v>
      </c>
      <c r="AB47" s="75">
        <f>-STOA!Q47</f>
        <v>0</v>
      </c>
      <c r="AC47">
        <f t="shared" si="0"/>
        <v>2.6882563989554527</v>
      </c>
      <c r="AD47">
        <f t="shared" si="1"/>
        <v>317.34226728621752</v>
      </c>
      <c r="AE47">
        <f>'IDT-1'!E47</f>
        <v>0</v>
      </c>
      <c r="AF47" s="24"/>
      <c r="AG47">
        <f t="shared" si="2"/>
        <v>317.34226728621752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7">
        <f>GDAM_IEX!K47</f>
        <v>0</v>
      </c>
      <c r="AP47" s="147">
        <f>GDAM_IEX!Q47</f>
        <v>0</v>
      </c>
      <c r="AQ47" s="147">
        <f>GDAM_PXI!K47</f>
        <v>0</v>
      </c>
      <c r="AR47" s="147">
        <f>GDAM_PXI!Q47</f>
        <v>0</v>
      </c>
      <c r="AS47">
        <f>HPX!K47</f>
        <v>0</v>
      </c>
      <c r="AT47">
        <f>HPX!Q47</f>
        <v>0</v>
      </c>
      <c r="AU47">
        <f>RTM_HPX!K47</f>
        <v>0</v>
      </c>
      <c r="AV47">
        <f>RTM_HPX!Q47</f>
        <v>0</v>
      </c>
    </row>
    <row r="48" spans="1:48">
      <c r="A48" t="s">
        <v>90</v>
      </c>
      <c r="D48">
        <f>TWEPL!S48</f>
        <v>1.305396</v>
      </c>
      <c r="E48">
        <f>GT_NG!S48</f>
        <v>1.9651041666666664</v>
      </c>
      <c r="F48">
        <f>GT_Spot!S48</f>
        <v>0</v>
      </c>
      <c r="G48">
        <f>PPCL_NG!S48</f>
        <v>87.45</v>
      </c>
      <c r="H48">
        <f>PPCL_Spot!S48</f>
        <v>0</v>
      </c>
      <c r="I48">
        <f>Bawana_NG!S48</f>
        <v>22.999999999999996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74.770023518506335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131.54</v>
      </c>
      <c r="AB48" s="75">
        <f>-STOA!Q48</f>
        <v>0</v>
      </c>
      <c r="AC48">
        <f t="shared" si="0"/>
        <v>2.6882563989554527</v>
      </c>
      <c r="AD48">
        <f t="shared" si="1"/>
        <v>317.34226728621752</v>
      </c>
      <c r="AE48">
        <f>'IDT-1'!E48</f>
        <v>0</v>
      </c>
      <c r="AF48" s="24"/>
      <c r="AG48">
        <f t="shared" si="2"/>
        <v>317.34226728621752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7">
        <f>GDAM_IEX!K48</f>
        <v>0</v>
      </c>
      <c r="AP48" s="147">
        <f>GDAM_IEX!Q48</f>
        <v>0</v>
      </c>
      <c r="AQ48" s="147">
        <f>GDAM_PXI!K48</f>
        <v>0</v>
      </c>
      <c r="AR48" s="147">
        <f>GDAM_PXI!Q48</f>
        <v>0</v>
      </c>
      <c r="AS48">
        <f>HPX!K48</f>
        <v>0</v>
      </c>
      <c r="AT48">
        <f>HPX!Q48</f>
        <v>0</v>
      </c>
      <c r="AU48">
        <f>RTM_HPX!K48</f>
        <v>0</v>
      </c>
      <c r="AV48">
        <f>RTM_HPX!Q48</f>
        <v>0</v>
      </c>
    </row>
    <row r="49" spans="1:48">
      <c r="A49" t="s">
        <v>91</v>
      </c>
      <c r="D49">
        <f>TWEPL!S49</f>
        <v>1.305396</v>
      </c>
      <c r="E49">
        <f>GT_NG!S49</f>
        <v>1.9651041666666664</v>
      </c>
      <c r="F49">
        <f>GT_Spot!S49</f>
        <v>0</v>
      </c>
      <c r="G49">
        <f>PPCL_NG!S49</f>
        <v>87.45</v>
      </c>
      <c r="H49">
        <f>PPCL_Spot!S49</f>
        <v>0</v>
      </c>
      <c r="I49">
        <f>Bawana_NG!S49</f>
        <v>22.999999999999996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79.993393516515738</v>
      </c>
      <c r="P49" s="36">
        <v>0</v>
      </c>
      <c r="Q49" s="36">
        <v>0</v>
      </c>
      <c r="R49" s="38">
        <v>0</v>
      </c>
      <c r="S49" s="38">
        <v>6.45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131.54</v>
      </c>
      <c r="AB49" s="75">
        <f>-STOA!Q49</f>
        <v>0</v>
      </c>
      <c r="AC49">
        <f t="shared" si="0"/>
        <v>2.7863127069387321</v>
      </c>
      <c r="AD49">
        <f t="shared" si="1"/>
        <v>328.91758097624364</v>
      </c>
      <c r="AE49">
        <f>'IDT-1'!E49</f>
        <v>0</v>
      </c>
      <c r="AF49" s="24"/>
      <c r="AG49">
        <f t="shared" si="2"/>
        <v>328.91758097624364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7">
        <f>GDAM_IEX!K49</f>
        <v>0</v>
      </c>
      <c r="AP49" s="147">
        <f>GDAM_IEX!Q49</f>
        <v>0</v>
      </c>
      <c r="AQ49" s="147">
        <f>GDAM_PXI!K49</f>
        <v>0</v>
      </c>
      <c r="AR49" s="147">
        <f>GDAM_PXI!Q49</f>
        <v>0</v>
      </c>
      <c r="AS49">
        <f>HPX!K49</f>
        <v>0</v>
      </c>
      <c r="AT49">
        <f>HPX!Q49</f>
        <v>0</v>
      </c>
      <c r="AU49">
        <f>RTM_HPX!K49</f>
        <v>0</v>
      </c>
      <c r="AV49">
        <f>RTM_HPX!Q49</f>
        <v>0</v>
      </c>
    </row>
    <row r="50" spans="1:48">
      <c r="A50" t="s">
        <v>92</v>
      </c>
      <c r="D50">
        <f>TWEPL!S50</f>
        <v>1.305396</v>
      </c>
      <c r="E50">
        <f>GT_NG!S50</f>
        <v>1.9651041666666664</v>
      </c>
      <c r="F50">
        <f>GT_Spot!S50</f>
        <v>0</v>
      </c>
      <c r="G50">
        <f>PPCL_NG!S50</f>
        <v>87.45</v>
      </c>
      <c r="H50">
        <f>PPCL_Spot!S50</f>
        <v>0</v>
      </c>
      <c r="I50">
        <f>Bawana_NG!S50</f>
        <v>22.999999999999996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80.012805164054768</v>
      </c>
      <c r="P50" s="36">
        <v>0</v>
      </c>
      <c r="Q50" s="36">
        <v>0</v>
      </c>
      <c r="R50" s="38">
        <v>0</v>
      </c>
      <c r="S50" s="38">
        <v>6.45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131.54</v>
      </c>
      <c r="AB50" s="75">
        <f>-STOA!Q50</f>
        <v>0</v>
      </c>
      <c r="AC50">
        <f t="shared" si="0"/>
        <v>2.7864757647780598</v>
      </c>
      <c r="AD50">
        <f t="shared" si="1"/>
        <v>328.93682956594336</v>
      </c>
      <c r="AE50">
        <f>'IDT-1'!E50</f>
        <v>0</v>
      </c>
      <c r="AF50" s="24"/>
      <c r="AG50">
        <f t="shared" si="2"/>
        <v>328.93682956594336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7">
        <f>GDAM_IEX!K50</f>
        <v>0</v>
      </c>
      <c r="AP50" s="147">
        <f>GDAM_IEX!Q50</f>
        <v>0</v>
      </c>
      <c r="AQ50" s="147">
        <f>GDAM_PXI!K50</f>
        <v>0</v>
      </c>
      <c r="AR50" s="147">
        <f>GDAM_PXI!Q50</f>
        <v>0</v>
      </c>
      <c r="AS50">
        <f>HPX!K50</f>
        <v>0</v>
      </c>
      <c r="AT50">
        <f>HPX!Q50</f>
        <v>0</v>
      </c>
      <c r="AU50">
        <f>RTM_HPX!K50</f>
        <v>0</v>
      </c>
      <c r="AV50">
        <f>RTM_HPX!Q50</f>
        <v>0</v>
      </c>
    </row>
    <row r="51" spans="1:48">
      <c r="A51" t="s">
        <v>93</v>
      </c>
      <c r="D51">
        <f>TWEPL!S51</f>
        <v>1.305396</v>
      </c>
      <c r="E51">
        <f>GT_NG!S51</f>
        <v>1.9651041666666664</v>
      </c>
      <c r="F51">
        <f>GT_Spot!S51</f>
        <v>0</v>
      </c>
      <c r="G51">
        <f>PPCL_NG!S51</f>
        <v>87.45</v>
      </c>
      <c r="H51">
        <f>PPCL_Spot!S51</f>
        <v>0</v>
      </c>
      <c r="I51">
        <f>Bawana_NG!S51</f>
        <v>22.999999999999996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80.012805164054768</v>
      </c>
      <c r="P51" s="36">
        <v>0</v>
      </c>
      <c r="Q51" s="36">
        <v>0</v>
      </c>
      <c r="R51" s="38">
        <v>0</v>
      </c>
      <c r="S51" s="38">
        <v>6.45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131.54</v>
      </c>
      <c r="AB51" s="75">
        <f>-STOA!Q51</f>
        <v>0</v>
      </c>
      <c r="AC51">
        <f t="shared" si="0"/>
        <v>2.7864757647780598</v>
      </c>
      <c r="AD51">
        <f t="shared" si="1"/>
        <v>328.93682956594336</v>
      </c>
      <c r="AE51">
        <f>'IDT-1'!E51</f>
        <v>0</v>
      </c>
      <c r="AF51" s="24"/>
      <c r="AG51">
        <f t="shared" si="2"/>
        <v>328.93682956594336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7">
        <f>GDAM_IEX!K51</f>
        <v>0</v>
      </c>
      <c r="AP51" s="147">
        <f>GDAM_IEX!Q51</f>
        <v>0</v>
      </c>
      <c r="AQ51" s="147">
        <f>GDAM_PXI!K51</f>
        <v>0</v>
      </c>
      <c r="AR51" s="147">
        <f>GDAM_PXI!Q51</f>
        <v>0</v>
      </c>
      <c r="AS51">
        <f>HPX!K51</f>
        <v>0</v>
      </c>
      <c r="AT51">
        <f>HPX!Q51</f>
        <v>0</v>
      </c>
      <c r="AU51">
        <f>RTM_HPX!K51</f>
        <v>0</v>
      </c>
      <c r="AV51">
        <f>RTM_HPX!Q51</f>
        <v>0</v>
      </c>
    </row>
    <row r="52" spans="1:48">
      <c r="A52" t="s">
        <v>94</v>
      </c>
      <c r="D52">
        <f>TWEPL!S52</f>
        <v>1.305396</v>
      </c>
      <c r="E52">
        <f>GT_NG!S52</f>
        <v>1.9651041666666664</v>
      </c>
      <c r="F52">
        <f>GT_Spot!S52</f>
        <v>0</v>
      </c>
      <c r="G52">
        <f>PPCL_NG!S52</f>
        <v>87.45</v>
      </c>
      <c r="H52">
        <f>PPCL_Spot!S52</f>
        <v>0</v>
      </c>
      <c r="I52">
        <f>Bawana_NG!S52</f>
        <v>22.999999999999996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80.012805164054768</v>
      </c>
      <c r="P52" s="36">
        <v>0</v>
      </c>
      <c r="Q52" s="36">
        <v>0</v>
      </c>
      <c r="R52" s="38">
        <v>0</v>
      </c>
      <c r="S52" s="38">
        <v>6.45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131.54</v>
      </c>
      <c r="AB52" s="75">
        <f>-STOA!Q52</f>
        <v>0</v>
      </c>
      <c r="AC52">
        <f t="shared" si="0"/>
        <v>2.7864757647780598</v>
      </c>
      <c r="AD52">
        <f t="shared" si="1"/>
        <v>328.93682956594336</v>
      </c>
      <c r="AE52">
        <f>'IDT-1'!E52</f>
        <v>0</v>
      </c>
      <c r="AF52" s="24"/>
      <c r="AG52">
        <f t="shared" si="2"/>
        <v>328.93682956594336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7">
        <f>GDAM_IEX!K52</f>
        <v>0</v>
      </c>
      <c r="AP52" s="147">
        <f>GDAM_IEX!Q52</f>
        <v>0</v>
      </c>
      <c r="AQ52" s="147">
        <f>GDAM_PXI!K52</f>
        <v>0</v>
      </c>
      <c r="AR52" s="147">
        <f>GDAM_PXI!Q52</f>
        <v>0</v>
      </c>
      <c r="AS52">
        <f>HPX!K52</f>
        <v>0</v>
      </c>
      <c r="AT52">
        <f>HPX!Q52</f>
        <v>0</v>
      </c>
      <c r="AU52">
        <f>RTM_HPX!K52</f>
        <v>0</v>
      </c>
      <c r="AV52">
        <f>RTM_HPX!Q52</f>
        <v>0</v>
      </c>
    </row>
    <row r="53" spans="1:48">
      <c r="A53" t="s">
        <v>95</v>
      </c>
      <c r="D53">
        <f>TWEPL!S53</f>
        <v>1.305396</v>
      </c>
      <c r="E53">
        <f>GT_NG!S53</f>
        <v>1.9651041666666664</v>
      </c>
      <c r="F53">
        <f>GT_Spot!S53</f>
        <v>0</v>
      </c>
      <c r="G53">
        <f>PPCL_NG!S53</f>
        <v>87.45</v>
      </c>
      <c r="H53">
        <f>PPCL_Spot!S53</f>
        <v>0</v>
      </c>
      <c r="I53">
        <f>Bawana_NG!S53</f>
        <v>22.999999999999996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79.822161558752455</v>
      </c>
      <c r="P53" s="36">
        <v>0</v>
      </c>
      <c r="Q53" s="36">
        <v>0</v>
      </c>
      <c r="R53" s="38">
        <v>0</v>
      </c>
      <c r="S53" s="38">
        <v>6.45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131.54</v>
      </c>
      <c r="AB53" s="75">
        <f>-STOA!Q53</f>
        <v>0</v>
      </c>
      <c r="AC53">
        <f t="shared" si="0"/>
        <v>2.7848743584935201</v>
      </c>
      <c r="AD53">
        <f t="shared" si="1"/>
        <v>328.74778736692554</v>
      </c>
      <c r="AE53">
        <f>'IDT-1'!E53</f>
        <v>0</v>
      </c>
      <c r="AF53" s="24"/>
      <c r="AG53">
        <f t="shared" si="2"/>
        <v>328.74778736692554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7">
        <f>GDAM_IEX!K53</f>
        <v>0</v>
      </c>
      <c r="AP53" s="147">
        <f>GDAM_IEX!Q53</f>
        <v>0</v>
      </c>
      <c r="AQ53" s="147">
        <f>GDAM_PXI!K53</f>
        <v>0</v>
      </c>
      <c r="AR53" s="147">
        <f>GDAM_PXI!Q53</f>
        <v>0</v>
      </c>
      <c r="AS53">
        <f>HPX!K53</f>
        <v>0</v>
      </c>
      <c r="AT53">
        <f>HPX!Q53</f>
        <v>0</v>
      </c>
      <c r="AU53">
        <f>RTM_HPX!K53</f>
        <v>0</v>
      </c>
      <c r="AV53">
        <f>RTM_HPX!Q53</f>
        <v>0</v>
      </c>
    </row>
    <row r="54" spans="1:48">
      <c r="A54" t="s">
        <v>96</v>
      </c>
      <c r="D54">
        <f>TWEPL!S54</f>
        <v>1.305396</v>
      </c>
      <c r="E54">
        <f>GT_NG!S54</f>
        <v>1.9651041666666664</v>
      </c>
      <c r="F54">
        <f>GT_Spot!S54</f>
        <v>0</v>
      </c>
      <c r="G54">
        <f>PPCL_NG!S54</f>
        <v>87.45</v>
      </c>
      <c r="H54">
        <f>PPCL_Spot!S54</f>
        <v>0</v>
      </c>
      <c r="I54">
        <f>Bawana_NG!S54</f>
        <v>22.999999999999996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80.012582119278918</v>
      </c>
      <c r="P54" s="36">
        <v>0</v>
      </c>
      <c r="Q54" s="36">
        <v>0</v>
      </c>
      <c r="R54" s="38">
        <v>0</v>
      </c>
      <c r="S54" s="38">
        <v>6.45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131.54</v>
      </c>
      <c r="AB54" s="75">
        <f>-STOA!Q54</f>
        <v>0</v>
      </c>
      <c r="AC54">
        <f t="shared" si="0"/>
        <v>2.7864738912019424</v>
      </c>
      <c r="AD54">
        <f t="shared" si="1"/>
        <v>328.93660839474364</v>
      </c>
      <c r="AE54">
        <f>'IDT-1'!E54</f>
        <v>0</v>
      </c>
      <c r="AF54" s="24"/>
      <c r="AG54">
        <f t="shared" si="2"/>
        <v>328.93660839474364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7">
        <f>GDAM_IEX!K54</f>
        <v>0</v>
      </c>
      <c r="AP54" s="147">
        <f>GDAM_IEX!Q54</f>
        <v>0</v>
      </c>
      <c r="AQ54" s="147">
        <f>GDAM_PXI!K54</f>
        <v>0</v>
      </c>
      <c r="AR54" s="147">
        <f>GDAM_PXI!Q54</f>
        <v>0</v>
      </c>
      <c r="AS54">
        <f>HPX!K54</f>
        <v>0</v>
      </c>
      <c r="AT54">
        <f>HPX!Q54</f>
        <v>0</v>
      </c>
      <c r="AU54">
        <f>RTM_HPX!K54</f>
        <v>0</v>
      </c>
      <c r="AV54">
        <f>RTM_HPX!Q54</f>
        <v>0</v>
      </c>
    </row>
    <row r="55" spans="1:48">
      <c r="A55" t="s">
        <v>97</v>
      </c>
      <c r="D55">
        <f>TWEPL!S55</f>
        <v>1.305396</v>
      </c>
      <c r="E55">
        <f>GT_NG!S55</f>
        <v>1.9651041666666664</v>
      </c>
      <c r="F55">
        <f>GT_Spot!S55</f>
        <v>0</v>
      </c>
      <c r="G55">
        <f>PPCL_NG!S55</f>
        <v>87.45</v>
      </c>
      <c r="H55">
        <f>PPCL_Spot!S55</f>
        <v>0</v>
      </c>
      <c r="I55">
        <f>Bawana_NG!S55</f>
        <v>22.999999999999996</v>
      </c>
      <c r="J55">
        <f>Bawana_RLNG!S55</f>
        <v>0</v>
      </c>
      <c r="K55">
        <f>Bawana_Spot!S55</f>
        <v>1.0499999999999998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77.912511718264653</v>
      </c>
      <c r="P55" s="36">
        <v>0</v>
      </c>
      <c r="Q55" s="36">
        <v>0</v>
      </c>
      <c r="R55" s="38">
        <v>0</v>
      </c>
      <c r="S55" s="38">
        <v>6.45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131.54</v>
      </c>
      <c r="AB55" s="75">
        <f>-STOA!Q55</f>
        <v>0</v>
      </c>
      <c r="AC55">
        <f t="shared" si="0"/>
        <v>2.7776532998334225</v>
      </c>
      <c r="AD55">
        <f t="shared" si="1"/>
        <v>327.89535858509782</v>
      </c>
      <c r="AE55">
        <f>'IDT-1'!E55</f>
        <v>0</v>
      </c>
      <c r="AF55" s="24"/>
      <c r="AG55">
        <f t="shared" si="2"/>
        <v>327.89535858509782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7">
        <f>GDAM_IEX!K55</f>
        <v>0</v>
      </c>
      <c r="AP55" s="147">
        <f>GDAM_IEX!Q55</f>
        <v>0</v>
      </c>
      <c r="AQ55" s="147">
        <f>GDAM_PXI!K55</f>
        <v>0</v>
      </c>
      <c r="AR55" s="147">
        <f>GDAM_PXI!Q55</f>
        <v>0</v>
      </c>
      <c r="AS55">
        <f>HPX!K55</f>
        <v>0</v>
      </c>
      <c r="AT55">
        <f>HPX!Q55</f>
        <v>0</v>
      </c>
      <c r="AU55">
        <f>RTM_HPX!K55</f>
        <v>0</v>
      </c>
      <c r="AV55">
        <f>RTM_HPX!Q55</f>
        <v>0</v>
      </c>
    </row>
    <row r="56" spans="1:48">
      <c r="A56" t="s">
        <v>98</v>
      </c>
      <c r="D56">
        <f>TWEPL!S56</f>
        <v>1.305396</v>
      </c>
      <c r="E56">
        <f>GT_NG!S56</f>
        <v>1.9651041666666664</v>
      </c>
      <c r="F56">
        <f>GT_Spot!S56</f>
        <v>0</v>
      </c>
      <c r="G56">
        <f>PPCL_NG!S56</f>
        <v>87.45</v>
      </c>
      <c r="H56">
        <f>PPCL_Spot!S56</f>
        <v>0</v>
      </c>
      <c r="I56">
        <f>Bawana_NG!S56</f>
        <v>22.999999999999996</v>
      </c>
      <c r="J56">
        <f>Bawana_RLNG!S56</f>
        <v>0</v>
      </c>
      <c r="K56">
        <f>Bawana_Spot!S56</f>
        <v>1.0499999999999998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77.912511718264653</v>
      </c>
      <c r="P56" s="36">
        <v>0</v>
      </c>
      <c r="Q56" s="36">
        <v>0</v>
      </c>
      <c r="R56" s="38">
        <v>0</v>
      </c>
      <c r="S56" s="38">
        <v>6.45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131.54</v>
      </c>
      <c r="AB56" s="75">
        <f>-STOA!Q56</f>
        <v>0</v>
      </c>
      <c r="AC56">
        <f t="shared" si="0"/>
        <v>2.7776532998334225</v>
      </c>
      <c r="AD56">
        <f t="shared" si="1"/>
        <v>327.89535858509782</v>
      </c>
      <c r="AE56">
        <f>'IDT-1'!E56</f>
        <v>0</v>
      </c>
      <c r="AF56" s="24"/>
      <c r="AG56">
        <f t="shared" si="2"/>
        <v>327.89535858509782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7">
        <f>GDAM_IEX!K56</f>
        <v>0</v>
      </c>
      <c r="AP56" s="147">
        <f>GDAM_IEX!Q56</f>
        <v>0</v>
      </c>
      <c r="AQ56" s="147">
        <f>GDAM_PXI!K56</f>
        <v>0</v>
      </c>
      <c r="AR56" s="147">
        <f>GDAM_PXI!Q56</f>
        <v>0</v>
      </c>
      <c r="AS56">
        <f>HPX!K56</f>
        <v>0</v>
      </c>
      <c r="AT56">
        <f>HPX!Q56</f>
        <v>0</v>
      </c>
      <c r="AU56">
        <f>RTM_HPX!K56</f>
        <v>0</v>
      </c>
      <c r="AV56">
        <f>RTM_HPX!Q56</f>
        <v>0</v>
      </c>
    </row>
    <row r="57" spans="1:48">
      <c r="A57" t="s">
        <v>99</v>
      </c>
      <c r="D57">
        <f>TWEPL!S57</f>
        <v>1.305396</v>
      </c>
      <c r="E57">
        <f>GT_NG!S57</f>
        <v>1.9651041666666664</v>
      </c>
      <c r="F57">
        <f>GT_Spot!S57</f>
        <v>0</v>
      </c>
      <c r="G57">
        <f>PPCL_NG!S57</f>
        <v>87.45</v>
      </c>
      <c r="H57">
        <f>PPCL_Spot!S57</f>
        <v>0</v>
      </c>
      <c r="I57">
        <f>Bawana_NG!S57</f>
        <v>22.999999999999996</v>
      </c>
      <c r="J57">
        <f>Bawana_RLNG!S57</f>
        <v>0</v>
      </c>
      <c r="K57">
        <f>Bawana_Spot!S57</f>
        <v>1.0499999999999998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77.757219635810785</v>
      </c>
      <c r="P57" s="36">
        <v>0</v>
      </c>
      <c r="Q57" s="36">
        <v>0</v>
      </c>
      <c r="R57" s="38">
        <v>0</v>
      </c>
      <c r="S57" s="38">
        <v>8.17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131.54</v>
      </c>
      <c r="AB57" s="75">
        <f>-STOA!Q57</f>
        <v>0</v>
      </c>
      <c r="AC57">
        <f t="shared" si="0"/>
        <v>2.7907968463408102</v>
      </c>
      <c r="AD57">
        <f t="shared" si="1"/>
        <v>329.44692295613663</v>
      </c>
      <c r="AE57">
        <f>'IDT-1'!E57</f>
        <v>0</v>
      </c>
      <c r="AF57" s="24"/>
      <c r="AG57">
        <f t="shared" si="2"/>
        <v>329.44692295613663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7">
        <f>GDAM_IEX!K57</f>
        <v>0</v>
      </c>
      <c r="AP57" s="147">
        <f>GDAM_IEX!Q57</f>
        <v>0</v>
      </c>
      <c r="AQ57" s="147">
        <f>GDAM_PXI!K57</f>
        <v>0</v>
      </c>
      <c r="AR57" s="147">
        <f>GDAM_PXI!Q57</f>
        <v>0</v>
      </c>
      <c r="AS57">
        <f>HPX!K57</f>
        <v>0</v>
      </c>
      <c r="AT57">
        <f>HPX!Q57</f>
        <v>0</v>
      </c>
      <c r="AU57">
        <f>RTM_HPX!K57</f>
        <v>0</v>
      </c>
      <c r="AV57">
        <f>RTM_HPX!Q57</f>
        <v>0</v>
      </c>
    </row>
    <row r="58" spans="1:48">
      <c r="A58" t="s">
        <v>100</v>
      </c>
      <c r="D58">
        <f>TWEPL!S58</f>
        <v>1.305396</v>
      </c>
      <c r="E58">
        <f>GT_NG!S58</f>
        <v>1.9651041666666664</v>
      </c>
      <c r="F58">
        <f>GT_Spot!S58</f>
        <v>0</v>
      </c>
      <c r="G58">
        <f>PPCL_NG!S58</f>
        <v>87.45</v>
      </c>
      <c r="H58">
        <f>PPCL_Spot!S58</f>
        <v>0</v>
      </c>
      <c r="I58">
        <f>Bawana_NG!S58</f>
        <v>22.999999999999996</v>
      </c>
      <c r="J58">
        <f>Bawana_RLNG!S58</f>
        <v>0</v>
      </c>
      <c r="K58">
        <f>Bawana_Spot!S58</f>
        <v>1.0499999999999998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77.487240867276711</v>
      </c>
      <c r="P58" s="36">
        <v>0</v>
      </c>
      <c r="Q58" s="36">
        <v>0</v>
      </c>
      <c r="R58" s="38">
        <v>0</v>
      </c>
      <c r="S58" s="38">
        <v>8.17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131.54</v>
      </c>
      <c r="AB58" s="75">
        <f>-STOA!Q58</f>
        <v>0</v>
      </c>
      <c r="AC58">
        <f t="shared" si="0"/>
        <v>2.7885290246851242</v>
      </c>
      <c r="AD58">
        <f t="shared" si="1"/>
        <v>329.17921200925821</v>
      </c>
      <c r="AE58">
        <f>'IDT-1'!E58</f>
        <v>0</v>
      </c>
      <c r="AF58" s="24"/>
      <c r="AG58">
        <f t="shared" si="2"/>
        <v>329.17921200925821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7">
        <f>GDAM_IEX!K58</f>
        <v>0</v>
      </c>
      <c r="AP58" s="147">
        <f>GDAM_IEX!Q58</f>
        <v>0</v>
      </c>
      <c r="AQ58" s="147">
        <f>GDAM_PXI!K58</f>
        <v>0</v>
      </c>
      <c r="AR58" s="147">
        <f>GDAM_PXI!Q58</f>
        <v>0</v>
      </c>
      <c r="AS58">
        <f>HPX!K58</f>
        <v>0</v>
      </c>
      <c r="AT58">
        <f>HPX!Q58</f>
        <v>0</v>
      </c>
      <c r="AU58">
        <f>RTM_HPX!K58</f>
        <v>0</v>
      </c>
      <c r="AV58">
        <f>RTM_HPX!Q58</f>
        <v>0</v>
      </c>
    </row>
    <row r="59" spans="1:48">
      <c r="A59" t="s">
        <v>101</v>
      </c>
      <c r="D59">
        <f>TWEPL!S59</f>
        <v>1.305396</v>
      </c>
      <c r="E59">
        <f>GT_NG!S59</f>
        <v>1.9651041666666664</v>
      </c>
      <c r="F59">
        <f>GT_Spot!S59</f>
        <v>0</v>
      </c>
      <c r="G59">
        <f>PPCL_NG!S59</f>
        <v>87.45</v>
      </c>
      <c r="H59">
        <f>PPCL_Spot!S59</f>
        <v>0</v>
      </c>
      <c r="I59">
        <f>Bawana_NG!S59</f>
        <v>22.999999999999996</v>
      </c>
      <c r="J59">
        <f>Bawana_RLNG!S59</f>
        <v>0</v>
      </c>
      <c r="K59">
        <f>Bawana_Spot!S59</f>
        <v>1.0499999999999998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77.398155192682736</v>
      </c>
      <c r="P59" s="36">
        <v>0</v>
      </c>
      <c r="Q59" s="36">
        <v>0</v>
      </c>
      <c r="R59" s="38">
        <v>0</v>
      </c>
      <c r="S59" s="38">
        <v>8.17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131.54</v>
      </c>
      <c r="AB59" s="75">
        <f>-STOA!Q59</f>
        <v>0</v>
      </c>
      <c r="AC59">
        <f t="shared" si="0"/>
        <v>2.7877807050185348</v>
      </c>
      <c r="AD59">
        <f t="shared" si="1"/>
        <v>329.09087465433089</v>
      </c>
      <c r="AE59">
        <f>'IDT-1'!E59</f>
        <v>0</v>
      </c>
      <c r="AF59" s="24"/>
      <c r="AG59">
        <f t="shared" si="2"/>
        <v>329.09087465433089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7">
        <f>GDAM_IEX!K59</f>
        <v>0</v>
      </c>
      <c r="AP59" s="147">
        <f>GDAM_IEX!Q59</f>
        <v>0</v>
      </c>
      <c r="AQ59" s="147">
        <f>GDAM_PXI!K59</f>
        <v>0</v>
      </c>
      <c r="AR59" s="147">
        <f>GDAM_PXI!Q59</f>
        <v>0</v>
      </c>
      <c r="AS59">
        <f>HPX!K59</f>
        <v>0</v>
      </c>
      <c r="AT59">
        <f>HPX!Q59</f>
        <v>0</v>
      </c>
      <c r="AU59">
        <f>RTM_HPX!K59</f>
        <v>0</v>
      </c>
      <c r="AV59">
        <f>RTM_HPX!Q59</f>
        <v>0</v>
      </c>
    </row>
    <row r="60" spans="1:48">
      <c r="A60" t="s">
        <v>102</v>
      </c>
      <c r="D60">
        <f>TWEPL!S60</f>
        <v>1.305396</v>
      </c>
      <c r="E60">
        <f>GT_NG!S60</f>
        <v>1.9651041666666664</v>
      </c>
      <c r="F60">
        <f>GT_Spot!S60</f>
        <v>0</v>
      </c>
      <c r="G60">
        <f>PPCL_NG!S60</f>
        <v>87.45</v>
      </c>
      <c r="H60">
        <f>PPCL_Spot!S60</f>
        <v>0</v>
      </c>
      <c r="I60">
        <f>Bawana_NG!S60</f>
        <v>22.999999999999996</v>
      </c>
      <c r="J60">
        <f>Bawana_RLNG!S60</f>
        <v>0</v>
      </c>
      <c r="K60">
        <f>Bawana_Spot!S60</f>
        <v>1.0499999999999998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77.437977821434771</v>
      </c>
      <c r="P60" s="36">
        <v>0</v>
      </c>
      <c r="Q60" s="36">
        <v>0</v>
      </c>
      <c r="R60" s="38">
        <v>0</v>
      </c>
      <c r="S60" s="38">
        <v>8.17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131.54</v>
      </c>
      <c r="AB60" s="75">
        <f>-STOA!Q60</f>
        <v>0</v>
      </c>
      <c r="AC60">
        <f t="shared" si="0"/>
        <v>2.7881152151000519</v>
      </c>
      <c r="AD60">
        <f t="shared" si="1"/>
        <v>329.13036277300137</v>
      </c>
      <c r="AE60">
        <f>'IDT-1'!E60</f>
        <v>0</v>
      </c>
      <c r="AF60" s="24"/>
      <c r="AG60">
        <f t="shared" si="2"/>
        <v>329.13036277300137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7">
        <f>GDAM_IEX!K60</f>
        <v>0</v>
      </c>
      <c r="AP60" s="147">
        <f>GDAM_IEX!Q60</f>
        <v>0</v>
      </c>
      <c r="AQ60" s="147">
        <f>GDAM_PXI!K60</f>
        <v>0</v>
      </c>
      <c r="AR60" s="147">
        <f>GDAM_PXI!Q60</f>
        <v>0</v>
      </c>
      <c r="AS60">
        <f>HPX!K60</f>
        <v>0</v>
      </c>
      <c r="AT60">
        <f>HPX!Q60</f>
        <v>0</v>
      </c>
      <c r="AU60">
        <f>RTM_HPX!K60</f>
        <v>0</v>
      </c>
      <c r="AV60">
        <f>RTM_HPX!Q60</f>
        <v>0</v>
      </c>
    </row>
    <row r="61" spans="1:48">
      <c r="A61" t="s">
        <v>103</v>
      </c>
      <c r="D61">
        <f>TWEPL!S61</f>
        <v>1.305396</v>
      </c>
      <c r="E61">
        <f>GT_NG!S61</f>
        <v>1.8935850214855738</v>
      </c>
      <c r="F61">
        <f>GT_Spot!S61</f>
        <v>0</v>
      </c>
      <c r="G61">
        <f>PPCL_NG!S61</f>
        <v>87.45</v>
      </c>
      <c r="H61">
        <f>PPCL_Spot!S61</f>
        <v>0</v>
      </c>
      <c r="I61">
        <f>Bawana_NG!S61</f>
        <v>22.999999999999996</v>
      </c>
      <c r="J61">
        <f>Bawana_RLNG!S61</f>
        <v>0</v>
      </c>
      <c r="K61">
        <f>Bawana_Spot!S61</f>
        <v>1.0499999999999998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77.440535606890265</v>
      </c>
      <c r="P61" s="36">
        <v>0</v>
      </c>
      <c r="Q61" s="36">
        <v>0</v>
      </c>
      <c r="R61" s="38">
        <v>0</v>
      </c>
      <c r="S61" s="38">
        <v>8.17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131.54</v>
      </c>
      <c r="AB61" s="75">
        <f>-STOA!Q61</f>
        <v>0</v>
      </c>
      <c r="AC61">
        <f t="shared" si="0"/>
        <v>2.7875359396783566</v>
      </c>
      <c r="AD61">
        <f t="shared" si="1"/>
        <v>329.06198068869742</v>
      </c>
      <c r="AE61">
        <f>'IDT-1'!E61</f>
        <v>0</v>
      </c>
      <c r="AF61" s="24"/>
      <c r="AG61">
        <f t="shared" si="2"/>
        <v>329.06198068869742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7">
        <f>GDAM_IEX!K61</f>
        <v>0</v>
      </c>
      <c r="AP61" s="147">
        <f>GDAM_IEX!Q61</f>
        <v>0</v>
      </c>
      <c r="AQ61" s="147">
        <f>GDAM_PXI!K61</f>
        <v>0</v>
      </c>
      <c r="AR61" s="147">
        <f>GDAM_PXI!Q61</f>
        <v>0</v>
      </c>
      <c r="AS61">
        <f>HPX!K61</f>
        <v>0</v>
      </c>
      <c r="AT61">
        <f>HPX!Q61</f>
        <v>0</v>
      </c>
      <c r="AU61">
        <f>RTM_HPX!K61</f>
        <v>0</v>
      </c>
      <c r="AV61">
        <f>RTM_HPX!Q61</f>
        <v>0</v>
      </c>
    </row>
    <row r="62" spans="1:48">
      <c r="A62" t="s">
        <v>104</v>
      </c>
      <c r="D62">
        <f>TWEPL!S62</f>
        <v>1.305396</v>
      </c>
      <c r="E62">
        <f>GT_NG!S62</f>
        <v>1.8935850214855738</v>
      </c>
      <c r="F62">
        <f>GT_Spot!S62</f>
        <v>0</v>
      </c>
      <c r="G62">
        <f>PPCL_NG!S62</f>
        <v>87.45</v>
      </c>
      <c r="H62">
        <f>PPCL_Spot!S62</f>
        <v>0</v>
      </c>
      <c r="I62">
        <f>Bawana_NG!S62</f>
        <v>22.999999999999996</v>
      </c>
      <c r="J62">
        <f>Bawana_RLNG!S62</f>
        <v>0</v>
      </c>
      <c r="K62">
        <f>Bawana_Spot!S62</f>
        <v>1.0499999999999998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86.600513393157982</v>
      </c>
      <c r="P62" s="36">
        <v>0</v>
      </c>
      <c r="Q62" s="36">
        <v>0</v>
      </c>
      <c r="R62" s="38">
        <v>0</v>
      </c>
      <c r="S62" s="38">
        <v>8.44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131.54</v>
      </c>
      <c r="AB62" s="75">
        <f>-STOA!Q62</f>
        <v>0</v>
      </c>
      <c r="AC62">
        <f t="shared" si="0"/>
        <v>2.8667477530830054</v>
      </c>
      <c r="AD62">
        <f t="shared" si="1"/>
        <v>338.4127466615605</v>
      </c>
      <c r="AE62">
        <f>'IDT-1'!E62</f>
        <v>0</v>
      </c>
      <c r="AF62" s="24"/>
      <c r="AG62">
        <f t="shared" si="2"/>
        <v>338.4127466615605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7">
        <f>GDAM_IEX!K62</f>
        <v>0</v>
      </c>
      <c r="AP62" s="147">
        <f>GDAM_IEX!Q62</f>
        <v>0</v>
      </c>
      <c r="AQ62" s="147">
        <f>GDAM_PXI!K62</f>
        <v>0</v>
      </c>
      <c r="AR62" s="147">
        <f>GDAM_PXI!Q62</f>
        <v>0</v>
      </c>
      <c r="AS62">
        <f>HPX!K62</f>
        <v>0</v>
      </c>
      <c r="AT62">
        <f>HPX!Q62</f>
        <v>0</v>
      </c>
      <c r="AU62">
        <f>RTM_HPX!K62</f>
        <v>0</v>
      </c>
      <c r="AV62">
        <f>RTM_HPX!Q62</f>
        <v>0</v>
      </c>
    </row>
    <row r="63" spans="1:48">
      <c r="A63" t="s">
        <v>105</v>
      </c>
      <c r="D63">
        <f>TWEPL!S63</f>
        <v>1.305396</v>
      </c>
      <c r="E63">
        <f>GT_NG!S63</f>
        <v>1.8935850214855738</v>
      </c>
      <c r="F63">
        <f>GT_Spot!S63</f>
        <v>0</v>
      </c>
      <c r="G63">
        <f>PPCL_NG!S63</f>
        <v>87.45</v>
      </c>
      <c r="H63">
        <f>PPCL_Spot!S63</f>
        <v>0</v>
      </c>
      <c r="I63">
        <f>Bawana_NG!S63</f>
        <v>22.999999999999996</v>
      </c>
      <c r="J63">
        <f>Bawana_RLNG!S63</f>
        <v>0</v>
      </c>
      <c r="K63">
        <f>Bawana_Spot!S63</f>
        <v>1.0499999999999998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86.920174579854134</v>
      </c>
      <c r="P63" s="36">
        <v>0</v>
      </c>
      <c r="Q63" s="36">
        <v>0</v>
      </c>
      <c r="R63" s="38">
        <v>0</v>
      </c>
      <c r="S63" s="38">
        <v>8.44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131.54</v>
      </c>
      <c r="AB63" s="75">
        <f>-STOA!Q63</f>
        <v>0</v>
      </c>
      <c r="AC63">
        <f t="shared" si="0"/>
        <v>2.8694329070512534</v>
      </c>
      <c r="AD63">
        <f t="shared" si="1"/>
        <v>338.72972269428845</v>
      </c>
      <c r="AE63">
        <f>'IDT-1'!E63</f>
        <v>0</v>
      </c>
      <c r="AF63" s="24"/>
      <c r="AG63">
        <f t="shared" si="2"/>
        <v>338.72972269428845</v>
      </c>
      <c r="AI63" s="34">
        <f>PXIL!K63</f>
        <v>0</v>
      </c>
      <c r="AJ63" s="34">
        <f>PXIL!Q63</f>
        <v>0</v>
      </c>
      <c r="AK63" s="34">
        <f>RTM_IEX!K63</f>
        <v>0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7">
        <f>GDAM_IEX!K63</f>
        <v>0</v>
      </c>
      <c r="AP63" s="147">
        <f>GDAM_IEX!Q63</f>
        <v>0</v>
      </c>
      <c r="AQ63" s="147">
        <f>GDAM_PXI!K63</f>
        <v>0</v>
      </c>
      <c r="AR63" s="147">
        <f>GDAM_PXI!Q63</f>
        <v>0</v>
      </c>
      <c r="AS63">
        <f>HPX!K63</f>
        <v>0</v>
      </c>
      <c r="AT63">
        <f>HPX!Q63</f>
        <v>0</v>
      </c>
      <c r="AU63">
        <f>RTM_HPX!K63</f>
        <v>0</v>
      </c>
      <c r="AV63">
        <f>RTM_HPX!Q63</f>
        <v>0</v>
      </c>
    </row>
    <row r="64" spans="1:48">
      <c r="A64" t="s">
        <v>106</v>
      </c>
      <c r="D64">
        <f>TWEPL!S64</f>
        <v>1.305396</v>
      </c>
      <c r="E64">
        <f>GT_NG!S64</f>
        <v>1.8935850214855738</v>
      </c>
      <c r="F64">
        <f>GT_Spot!S64</f>
        <v>0</v>
      </c>
      <c r="G64">
        <f>PPCL_NG!S64</f>
        <v>87.45</v>
      </c>
      <c r="H64">
        <f>PPCL_Spot!S64</f>
        <v>0</v>
      </c>
      <c r="I64">
        <f>Bawana_NG!S64</f>
        <v>22.999999999999996</v>
      </c>
      <c r="J64">
        <f>Bawana_RLNG!S64</f>
        <v>0</v>
      </c>
      <c r="K64">
        <f>Bawana_Spot!S64</f>
        <v>1.0499999999999998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86.920174579854134</v>
      </c>
      <c r="P64" s="36">
        <v>0</v>
      </c>
      <c r="Q64" s="36">
        <v>0</v>
      </c>
      <c r="R64" s="38">
        <v>0</v>
      </c>
      <c r="S64" s="38">
        <v>8.44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131.54</v>
      </c>
      <c r="AB64" s="75">
        <f>-STOA!Q64</f>
        <v>0</v>
      </c>
      <c r="AC64">
        <f t="shared" si="0"/>
        <v>2.8694329070512534</v>
      </c>
      <c r="AD64">
        <f t="shared" si="1"/>
        <v>338.72972269428845</v>
      </c>
      <c r="AE64">
        <f>'IDT-1'!E64</f>
        <v>0</v>
      </c>
      <c r="AF64" s="24"/>
      <c r="AG64">
        <f t="shared" si="2"/>
        <v>338.72972269428845</v>
      </c>
      <c r="AI64" s="34">
        <f>PXIL!K64</f>
        <v>0</v>
      </c>
      <c r="AJ64" s="34">
        <f>PXIL!Q64</f>
        <v>0</v>
      </c>
      <c r="AK64" s="34">
        <f>RTM_IEX!K64</f>
        <v>0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7">
        <f>GDAM_IEX!K64</f>
        <v>0</v>
      </c>
      <c r="AP64" s="147">
        <f>GDAM_IEX!Q64</f>
        <v>0</v>
      </c>
      <c r="AQ64" s="147">
        <f>GDAM_PXI!K64</f>
        <v>0</v>
      </c>
      <c r="AR64" s="147">
        <f>GDAM_PXI!Q64</f>
        <v>0</v>
      </c>
      <c r="AS64">
        <f>HPX!K64</f>
        <v>0</v>
      </c>
      <c r="AT64">
        <f>HPX!Q64</f>
        <v>0</v>
      </c>
      <c r="AU64">
        <f>RTM_HPX!K64</f>
        <v>0</v>
      </c>
      <c r="AV64">
        <f>RTM_HPX!Q64</f>
        <v>0</v>
      </c>
    </row>
    <row r="65" spans="1:48">
      <c r="A65" t="s">
        <v>107</v>
      </c>
      <c r="D65">
        <f>TWEPL!S65</f>
        <v>1.305396</v>
      </c>
      <c r="E65">
        <f>GT_NG!S65</f>
        <v>1.8935850214855738</v>
      </c>
      <c r="F65">
        <f>GT_Spot!S65</f>
        <v>0</v>
      </c>
      <c r="G65">
        <f>PPCL_NG!S65</f>
        <v>87.45</v>
      </c>
      <c r="H65">
        <f>PPCL_Spot!S65</f>
        <v>0</v>
      </c>
      <c r="I65">
        <f>Bawana_NG!S65</f>
        <v>16.999999999999996</v>
      </c>
      <c r="J65">
        <f>Bawana_RLNG!S65</f>
        <v>0</v>
      </c>
      <c r="K65">
        <f>Bawana_Spot!S65</f>
        <v>1.0499999999999998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74.777549855444875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131.54</v>
      </c>
      <c r="AB65" s="75">
        <f>-STOA!Q65</f>
        <v>0</v>
      </c>
      <c r="AC65">
        <f t="shared" si="0"/>
        <v>2.6461388593662156</v>
      </c>
      <c r="AD65">
        <f t="shared" si="1"/>
        <v>312.37039201756426</v>
      </c>
      <c r="AE65">
        <f>'IDT-1'!E65</f>
        <v>0</v>
      </c>
      <c r="AF65" s="24"/>
      <c r="AG65">
        <f t="shared" si="2"/>
        <v>312.37039201756426</v>
      </c>
      <c r="AI65" s="34">
        <f>PXIL!K65</f>
        <v>0</v>
      </c>
      <c r="AJ65" s="34">
        <f>PXIL!Q65</f>
        <v>0</v>
      </c>
      <c r="AK65" s="34">
        <f>RTM_IEX!K65</f>
        <v>0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7">
        <f>GDAM_IEX!K65</f>
        <v>0</v>
      </c>
      <c r="AP65" s="147">
        <f>GDAM_IEX!Q65</f>
        <v>0</v>
      </c>
      <c r="AQ65" s="147">
        <f>GDAM_PXI!K65</f>
        <v>0</v>
      </c>
      <c r="AR65" s="147">
        <f>GDAM_PXI!Q65</f>
        <v>0</v>
      </c>
      <c r="AS65">
        <f>HPX!K65</f>
        <v>0</v>
      </c>
      <c r="AT65">
        <f>HPX!Q65</f>
        <v>0</v>
      </c>
      <c r="AU65">
        <f>RTM_HPX!K65</f>
        <v>0</v>
      </c>
      <c r="AV65">
        <f>RTM_HPX!Q65</f>
        <v>0</v>
      </c>
    </row>
    <row r="66" spans="1:48">
      <c r="A66" t="s">
        <v>108</v>
      </c>
      <c r="D66">
        <f>TWEPL!S66</f>
        <v>1.305396</v>
      </c>
      <c r="E66">
        <f>GT_NG!S66</f>
        <v>1.8935850214855738</v>
      </c>
      <c r="F66">
        <f>GT_Spot!S66</f>
        <v>0</v>
      </c>
      <c r="G66">
        <f>PPCL_NG!S66</f>
        <v>87.45</v>
      </c>
      <c r="H66">
        <f>PPCL_Spot!S66</f>
        <v>0</v>
      </c>
      <c r="I66">
        <f>Bawana_NG!S66</f>
        <v>16.999999999999996</v>
      </c>
      <c r="J66">
        <f>Bawana_RLNG!S66</f>
        <v>0</v>
      </c>
      <c r="K66">
        <f>Bawana_Spot!S66</f>
        <v>1.0499999999999998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74.81754855690906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131.54</v>
      </c>
      <c r="AB66" s="75">
        <f>-STOA!Q66</f>
        <v>0</v>
      </c>
      <c r="AC66">
        <f t="shared" si="0"/>
        <v>2.6464748484585146</v>
      </c>
      <c r="AD66">
        <f t="shared" si="1"/>
        <v>312.41005472993606</v>
      </c>
      <c r="AE66">
        <f>'IDT-1'!E66</f>
        <v>0</v>
      </c>
      <c r="AF66" s="24"/>
      <c r="AG66">
        <f t="shared" si="2"/>
        <v>312.41005472993606</v>
      </c>
      <c r="AI66" s="34">
        <f>PXIL!K66</f>
        <v>0</v>
      </c>
      <c r="AJ66" s="34">
        <f>PXIL!Q66</f>
        <v>0</v>
      </c>
      <c r="AK66" s="34">
        <f>RTM_IEX!K66</f>
        <v>0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7">
        <f>GDAM_IEX!K66</f>
        <v>0</v>
      </c>
      <c r="AP66" s="147">
        <f>GDAM_IEX!Q66</f>
        <v>0</v>
      </c>
      <c r="AQ66" s="147">
        <f>GDAM_PXI!K66</f>
        <v>0</v>
      </c>
      <c r="AR66" s="147">
        <f>GDAM_PXI!Q66</f>
        <v>0</v>
      </c>
      <c r="AS66">
        <f>HPX!K66</f>
        <v>0</v>
      </c>
      <c r="AT66">
        <f>HPX!Q66</f>
        <v>0</v>
      </c>
      <c r="AU66">
        <f>RTM_HPX!K66</f>
        <v>0</v>
      </c>
      <c r="AV66">
        <f>RTM_HPX!Q66</f>
        <v>0</v>
      </c>
    </row>
    <row r="67" spans="1:48">
      <c r="A67" t="s">
        <v>109</v>
      </c>
      <c r="D67">
        <f>TWEPL!S67</f>
        <v>1.305396</v>
      </c>
      <c r="E67">
        <f>GT_NG!S67</f>
        <v>1.8935850214855738</v>
      </c>
      <c r="F67">
        <f>GT_Spot!S67</f>
        <v>0</v>
      </c>
      <c r="G67">
        <f>PPCL_NG!S67</f>
        <v>87.45</v>
      </c>
      <c r="H67">
        <f>PPCL_Spot!S67</f>
        <v>0</v>
      </c>
      <c r="I67">
        <f>Bawana_NG!S67</f>
        <v>17.359999999999996</v>
      </c>
      <c r="J67">
        <f>Bawana_RLNG!S67</f>
        <v>0</v>
      </c>
      <c r="K67">
        <f>Bawana_Spot!S67</f>
        <v>1.0499999999999998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74.857195603968492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131.54</v>
      </c>
      <c r="AB67" s="75">
        <f>-STOA!Q67</f>
        <v>0</v>
      </c>
      <c r="AC67">
        <f t="shared" si="0"/>
        <v>2.6498318836538139</v>
      </c>
      <c r="AD67">
        <f t="shared" si="1"/>
        <v>312.80634474180027</v>
      </c>
      <c r="AE67">
        <f>'IDT-1'!E67</f>
        <v>0</v>
      </c>
      <c r="AF67" s="24"/>
      <c r="AG67">
        <f t="shared" si="2"/>
        <v>312.80634474180027</v>
      </c>
      <c r="AI67" s="34">
        <f>PXIL!K67</f>
        <v>0</v>
      </c>
      <c r="AJ67" s="34">
        <f>PXIL!Q67</f>
        <v>0</v>
      </c>
      <c r="AK67" s="34">
        <f>RTM_IEX!K67</f>
        <v>0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7">
        <f>GDAM_IEX!K67</f>
        <v>0</v>
      </c>
      <c r="AP67" s="147">
        <f>GDAM_IEX!Q67</f>
        <v>0</v>
      </c>
      <c r="AQ67" s="147">
        <f>GDAM_PXI!K67</f>
        <v>0</v>
      </c>
      <c r="AR67" s="147">
        <f>GDAM_PXI!Q67</f>
        <v>0</v>
      </c>
      <c r="AS67">
        <f>HPX!K67</f>
        <v>0</v>
      </c>
      <c r="AT67">
        <f>HPX!Q67</f>
        <v>0</v>
      </c>
      <c r="AU67">
        <f>RTM_HPX!K67</f>
        <v>0</v>
      </c>
      <c r="AV67">
        <f>RTM_HPX!Q67</f>
        <v>0</v>
      </c>
    </row>
    <row r="68" spans="1:48">
      <c r="A68" t="s">
        <v>110</v>
      </c>
      <c r="D68">
        <f>TWEPL!S68</f>
        <v>1.305396</v>
      </c>
      <c r="E68">
        <f>GT_NG!S68</f>
        <v>1.8935850214855738</v>
      </c>
      <c r="F68">
        <f>GT_Spot!S68</f>
        <v>0</v>
      </c>
      <c r="G68">
        <f>PPCL_NG!S68</f>
        <v>87.45</v>
      </c>
      <c r="H68">
        <f>PPCL_Spot!S68</f>
        <v>0</v>
      </c>
      <c r="I68">
        <f>Bawana_NG!S68</f>
        <v>17.359999999999996</v>
      </c>
      <c r="J68">
        <f>Bawana_RLNG!S68</f>
        <v>0</v>
      </c>
      <c r="K68">
        <f>Bawana_Spot!S68</f>
        <v>1.0499999999999998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74.997157517518389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131.54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2.6510075637276329</v>
      </c>
      <c r="AD68">
        <f t="shared" ref="AD68:AD98" si="4">SUM(B68:AB68,AI68:AV68)-AC68</f>
        <v>312.9451309752763</v>
      </c>
      <c r="AE68">
        <f>'IDT-1'!E68</f>
        <v>0</v>
      </c>
      <c r="AF68" s="24"/>
      <c r="AG68">
        <f t="shared" ref="AG68:AG98" si="5">SUM(AD68:AF68)</f>
        <v>312.9451309752763</v>
      </c>
      <c r="AI68" s="34">
        <f>PXIL!K68</f>
        <v>0</v>
      </c>
      <c r="AJ68" s="34">
        <f>PXIL!Q68</f>
        <v>0</v>
      </c>
      <c r="AK68" s="34">
        <f>RTM_IEX!K68</f>
        <v>0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7">
        <f>GDAM_IEX!K68</f>
        <v>0</v>
      </c>
      <c r="AP68" s="147">
        <f>GDAM_IEX!Q68</f>
        <v>0</v>
      </c>
      <c r="AQ68" s="147">
        <f>GDAM_PXI!K68</f>
        <v>0</v>
      </c>
      <c r="AR68" s="147">
        <f>GDAM_PXI!Q68</f>
        <v>0</v>
      </c>
      <c r="AS68">
        <f>HPX!K68</f>
        <v>0</v>
      </c>
      <c r="AT68">
        <f>HPX!Q68</f>
        <v>0</v>
      </c>
      <c r="AU68">
        <f>RTM_HPX!K68</f>
        <v>0</v>
      </c>
      <c r="AV68">
        <f>RTM_HPX!Q68</f>
        <v>0</v>
      </c>
    </row>
    <row r="69" spans="1:48">
      <c r="A69" t="s">
        <v>111</v>
      </c>
      <c r="D69">
        <f>TWEPL!S69</f>
        <v>1.305396</v>
      </c>
      <c r="E69">
        <f>GT_NG!S69</f>
        <v>1.8935850214855738</v>
      </c>
      <c r="F69">
        <f>GT_Spot!S69</f>
        <v>0</v>
      </c>
      <c r="G69">
        <f>PPCL_NG!S69</f>
        <v>87.45</v>
      </c>
      <c r="H69">
        <f>PPCL_Spot!S69</f>
        <v>0</v>
      </c>
      <c r="I69">
        <f>Bawana_NG!S69</f>
        <v>17.359999999999996</v>
      </c>
      <c r="J69">
        <f>Bawana_RLNG!S69</f>
        <v>0</v>
      </c>
      <c r="K69">
        <f>Bawana_Spot!S69</f>
        <v>1.0499999999999998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75.002313961456977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131.54</v>
      </c>
      <c r="AB69" s="75">
        <f>-STOA!Q69</f>
        <v>0</v>
      </c>
      <c r="AC69">
        <f t="shared" si="3"/>
        <v>2.6510508778567177</v>
      </c>
      <c r="AD69">
        <f t="shared" si="4"/>
        <v>312.95024410508586</v>
      </c>
      <c r="AE69">
        <f>'IDT-1'!E69</f>
        <v>0</v>
      </c>
      <c r="AF69" s="24"/>
      <c r="AG69">
        <f t="shared" si="5"/>
        <v>312.95024410508586</v>
      </c>
      <c r="AI69" s="34">
        <f>PXIL!K69</f>
        <v>0</v>
      </c>
      <c r="AJ69" s="34">
        <f>PXIL!Q69</f>
        <v>0</v>
      </c>
      <c r="AK69" s="34">
        <f>RTM_IEX!K69</f>
        <v>0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7">
        <f>GDAM_IEX!K69</f>
        <v>0</v>
      </c>
      <c r="AP69" s="147">
        <f>GDAM_IEX!Q69</f>
        <v>0</v>
      </c>
      <c r="AQ69" s="147">
        <f>GDAM_PXI!K69</f>
        <v>0</v>
      </c>
      <c r="AR69" s="147">
        <f>GDAM_PXI!Q69</f>
        <v>0</v>
      </c>
      <c r="AS69">
        <f>HPX!K69</f>
        <v>0</v>
      </c>
      <c r="AT69">
        <f>HPX!Q69</f>
        <v>0</v>
      </c>
      <c r="AU69">
        <f>RTM_HPX!K69</f>
        <v>0</v>
      </c>
      <c r="AV69">
        <f>RTM_HPX!Q69</f>
        <v>0</v>
      </c>
    </row>
    <row r="70" spans="1:48">
      <c r="A70" t="s">
        <v>112</v>
      </c>
      <c r="D70">
        <f>TWEPL!S70</f>
        <v>1.305396</v>
      </c>
      <c r="E70">
        <f>GT_NG!S70</f>
        <v>1.8935850214855738</v>
      </c>
      <c r="F70">
        <f>GT_Spot!S70</f>
        <v>0</v>
      </c>
      <c r="G70">
        <f>PPCL_NG!S70</f>
        <v>87.45</v>
      </c>
      <c r="H70">
        <f>PPCL_Spot!S70</f>
        <v>0</v>
      </c>
      <c r="I70">
        <f>Bawana_NG!S70</f>
        <v>17.359999999999996</v>
      </c>
      <c r="J70">
        <f>Bawana_RLNG!S70</f>
        <v>0</v>
      </c>
      <c r="K70">
        <f>Bawana_Spot!S70</f>
        <v>1.0499999999999998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75.06230494443399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131.54</v>
      </c>
      <c r="AB70" s="75">
        <f>-STOA!Q70</f>
        <v>0</v>
      </c>
      <c r="AC70">
        <f t="shared" si="3"/>
        <v>2.6515548021137239</v>
      </c>
      <c r="AD70">
        <f t="shared" si="4"/>
        <v>313.00973116380584</v>
      </c>
      <c r="AE70">
        <f>'IDT-1'!E70</f>
        <v>0</v>
      </c>
      <c r="AF70" s="24"/>
      <c r="AG70">
        <f t="shared" si="5"/>
        <v>313.00973116380584</v>
      </c>
      <c r="AI70" s="34">
        <f>PXIL!K70</f>
        <v>0</v>
      </c>
      <c r="AJ70" s="34">
        <f>PXIL!Q70</f>
        <v>0</v>
      </c>
      <c r="AK70" s="34">
        <f>RTM_IEX!K70</f>
        <v>0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7">
        <f>GDAM_IEX!K70</f>
        <v>0</v>
      </c>
      <c r="AP70" s="147">
        <f>GDAM_IEX!Q70</f>
        <v>0</v>
      </c>
      <c r="AQ70" s="147">
        <f>GDAM_PXI!K70</f>
        <v>0</v>
      </c>
      <c r="AR70" s="147">
        <f>GDAM_PXI!Q70</f>
        <v>0</v>
      </c>
      <c r="AS70">
        <f>HPX!K70</f>
        <v>0</v>
      </c>
      <c r="AT70">
        <f>HPX!Q70</f>
        <v>0</v>
      </c>
      <c r="AU70">
        <f>RTM_HPX!K70</f>
        <v>0</v>
      </c>
      <c r="AV70">
        <f>RTM_HPX!Q70</f>
        <v>0</v>
      </c>
    </row>
    <row r="71" spans="1:48">
      <c r="A71" t="s">
        <v>113</v>
      </c>
      <c r="D71">
        <f>TWEPL!S71</f>
        <v>1.305396</v>
      </c>
      <c r="E71">
        <f>GT_NG!S71</f>
        <v>1.8935850214855738</v>
      </c>
      <c r="F71">
        <f>GT_Spot!S71</f>
        <v>0</v>
      </c>
      <c r="G71">
        <f>PPCL_NG!S71</f>
        <v>87.45</v>
      </c>
      <c r="H71">
        <f>PPCL_Spot!S71</f>
        <v>0</v>
      </c>
      <c r="I71">
        <f>Bawana_NG!S71</f>
        <v>22.999999999999996</v>
      </c>
      <c r="J71">
        <f>Bawana_RLNG!S71</f>
        <v>0</v>
      </c>
      <c r="K71">
        <f>Bawana_Spot!S71</f>
        <v>1.0499999999999998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82.282313535744294</v>
      </c>
      <c r="P71" s="36">
        <v>0</v>
      </c>
      <c r="Q71" s="36">
        <v>0</v>
      </c>
      <c r="R71" s="38">
        <v>0</v>
      </c>
      <c r="S71" s="38">
        <v>8.15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131.54</v>
      </c>
      <c r="AB71" s="75">
        <f>-STOA!Q71</f>
        <v>0</v>
      </c>
      <c r="AC71">
        <f t="shared" si="3"/>
        <v>2.8280388742807308</v>
      </c>
      <c r="AD71">
        <f t="shared" si="4"/>
        <v>333.84325568294918</v>
      </c>
      <c r="AE71">
        <f>'IDT-1'!E71</f>
        <v>0</v>
      </c>
      <c r="AF71" s="24"/>
      <c r="AG71">
        <f t="shared" si="5"/>
        <v>333.84325568294918</v>
      </c>
      <c r="AI71" s="34">
        <f>PXIL!K71</f>
        <v>0</v>
      </c>
      <c r="AJ71" s="34">
        <f>PXIL!Q71</f>
        <v>0</v>
      </c>
      <c r="AK71" s="34">
        <f>RTM_IEX!K71</f>
        <v>0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7">
        <f>GDAM_IEX!K71</f>
        <v>0</v>
      </c>
      <c r="AP71" s="147">
        <f>GDAM_IEX!Q71</f>
        <v>0</v>
      </c>
      <c r="AQ71" s="147">
        <f>GDAM_PXI!K71</f>
        <v>0</v>
      </c>
      <c r="AR71" s="147">
        <f>GDAM_PXI!Q71</f>
        <v>0</v>
      </c>
      <c r="AS71">
        <f>HPX!K71</f>
        <v>0</v>
      </c>
      <c r="AT71">
        <f>HPX!Q71</f>
        <v>0</v>
      </c>
      <c r="AU71">
        <f>RTM_HPX!K71</f>
        <v>0</v>
      </c>
      <c r="AV71">
        <f>RTM_HPX!Q71</f>
        <v>0</v>
      </c>
    </row>
    <row r="72" spans="1:48">
      <c r="A72" t="s">
        <v>114</v>
      </c>
      <c r="D72">
        <f>TWEPL!S72</f>
        <v>1.305396</v>
      </c>
      <c r="E72">
        <f>GT_NG!S72</f>
        <v>1.2184391427416095</v>
      </c>
      <c r="F72">
        <f>GT_Spot!S72</f>
        <v>0</v>
      </c>
      <c r="G72">
        <f>PPCL_NG!S72</f>
        <v>87.45</v>
      </c>
      <c r="H72">
        <f>PPCL_Spot!S72</f>
        <v>0</v>
      </c>
      <c r="I72">
        <f>Bawana_NG!S72</f>
        <v>22.999999999999996</v>
      </c>
      <c r="J72">
        <f>Bawana_RLNG!S72</f>
        <v>0</v>
      </c>
      <c r="K72">
        <f>Bawana_Spot!S72</f>
        <v>1.0499999999999998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83.342225078088291</v>
      </c>
      <c r="P72" s="36">
        <v>0</v>
      </c>
      <c r="Q72" s="36">
        <v>0</v>
      </c>
      <c r="R72" s="38">
        <v>0</v>
      </c>
      <c r="S72" s="38">
        <v>8.15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131.54</v>
      </c>
      <c r="AB72" s="75">
        <f>-STOA!Q72</f>
        <v>0</v>
      </c>
      <c r="AC72">
        <f t="shared" si="3"/>
        <v>2.8312709058549705</v>
      </c>
      <c r="AD72">
        <f t="shared" si="4"/>
        <v>334.22478931497488</v>
      </c>
      <c r="AE72">
        <f>'IDT-1'!E72</f>
        <v>0</v>
      </c>
      <c r="AF72" s="24"/>
      <c r="AG72">
        <f t="shared" si="5"/>
        <v>334.22478931497488</v>
      </c>
      <c r="AI72" s="34">
        <f>PXIL!K72</f>
        <v>0</v>
      </c>
      <c r="AJ72" s="34">
        <f>PXIL!Q72</f>
        <v>0</v>
      </c>
      <c r="AK72" s="34">
        <f>RTM_IEX!K72</f>
        <v>0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7">
        <f>GDAM_IEX!K72</f>
        <v>0</v>
      </c>
      <c r="AP72" s="147">
        <f>GDAM_IEX!Q72</f>
        <v>0</v>
      </c>
      <c r="AQ72" s="147">
        <f>GDAM_PXI!K72</f>
        <v>0</v>
      </c>
      <c r="AR72" s="147">
        <f>GDAM_PXI!Q72</f>
        <v>0</v>
      </c>
      <c r="AS72">
        <f>HPX!K72</f>
        <v>0</v>
      </c>
      <c r="AT72">
        <f>HPX!Q72</f>
        <v>0</v>
      </c>
      <c r="AU72">
        <f>RTM_HPX!K72</f>
        <v>0</v>
      </c>
      <c r="AV72">
        <f>RTM_HPX!Q72</f>
        <v>0</v>
      </c>
    </row>
    <row r="73" spans="1:48">
      <c r="A73" t="s">
        <v>115</v>
      </c>
      <c r="D73">
        <f>TWEPL!S73</f>
        <v>1.305396</v>
      </c>
      <c r="E73">
        <f>GT_NG!S73</f>
        <v>1.2184391427416095</v>
      </c>
      <c r="F73">
        <f>GT_Spot!S73</f>
        <v>0</v>
      </c>
      <c r="G73">
        <f>PPCL_NG!S73</f>
        <v>87.45</v>
      </c>
      <c r="H73">
        <f>PPCL_Spot!S73</f>
        <v>0</v>
      </c>
      <c r="I73">
        <f>Bawana_NG!S73</f>
        <v>22.999999999999996</v>
      </c>
      <c r="J73">
        <f>Bawana_RLNG!S73</f>
        <v>0</v>
      </c>
      <c r="K73">
        <f>Bawana_Spot!S73</f>
        <v>1.0499999999999998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84.464974129972205</v>
      </c>
      <c r="P73" s="36">
        <v>0</v>
      </c>
      <c r="Q73" s="36">
        <v>0</v>
      </c>
      <c r="R73" s="38">
        <v>0</v>
      </c>
      <c r="S73" s="38">
        <v>8.15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131.54</v>
      </c>
      <c r="AB73" s="75">
        <f>-STOA!Q73</f>
        <v>0</v>
      </c>
      <c r="AC73">
        <f t="shared" si="3"/>
        <v>2.8407019978907959</v>
      </c>
      <c r="AD73">
        <f t="shared" si="4"/>
        <v>335.33810727482302</v>
      </c>
      <c r="AE73">
        <f>'IDT-1'!E73</f>
        <v>0</v>
      </c>
      <c r="AF73" s="24"/>
      <c r="AG73">
        <f t="shared" si="5"/>
        <v>335.33810727482302</v>
      </c>
      <c r="AI73" s="34">
        <f>PXIL!K73</f>
        <v>0</v>
      </c>
      <c r="AJ73" s="34">
        <f>PXIL!Q73</f>
        <v>0</v>
      </c>
      <c r="AK73" s="34">
        <f>RTM_IEX!K73</f>
        <v>0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7">
        <f>GDAM_IEX!K73</f>
        <v>0</v>
      </c>
      <c r="AP73" s="147">
        <f>GDAM_IEX!Q73</f>
        <v>0</v>
      </c>
      <c r="AQ73" s="147">
        <f>GDAM_PXI!K73</f>
        <v>0</v>
      </c>
      <c r="AR73" s="147">
        <f>GDAM_PXI!Q73</f>
        <v>0</v>
      </c>
      <c r="AS73">
        <f>HPX!K73</f>
        <v>0</v>
      </c>
      <c r="AT73">
        <f>HPX!Q73</f>
        <v>0</v>
      </c>
      <c r="AU73">
        <f>RTM_HPX!K73</f>
        <v>0</v>
      </c>
      <c r="AV73">
        <f>RTM_HPX!Q73</f>
        <v>0</v>
      </c>
    </row>
    <row r="74" spans="1:48">
      <c r="A74" t="s">
        <v>116</v>
      </c>
      <c r="D74">
        <f>TWEPL!S74</f>
        <v>1.305396</v>
      </c>
      <c r="E74">
        <f>GT_NG!S74</f>
        <v>1.2184391427416095</v>
      </c>
      <c r="F74">
        <f>GT_Spot!S74</f>
        <v>0</v>
      </c>
      <c r="G74">
        <f>PPCL_NG!S74</f>
        <v>87.45</v>
      </c>
      <c r="H74">
        <f>PPCL_Spot!S74</f>
        <v>0</v>
      </c>
      <c r="I74">
        <f>Bawana_NG!S74</f>
        <v>22.999999999999996</v>
      </c>
      <c r="J74">
        <f>Bawana_RLNG!S74</f>
        <v>0</v>
      </c>
      <c r="K74">
        <f>Bawana_Spot!S74</f>
        <v>1.0499999999999998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85.746441788973527</v>
      </c>
      <c r="P74" s="36">
        <v>0</v>
      </c>
      <c r="Q74" s="36">
        <v>0</v>
      </c>
      <c r="R74" s="38">
        <v>0</v>
      </c>
      <c r="S74" s="38">
        <v>8.15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131.54</v>
      </c>
      <c r="AB74" s="75">
        <f>-STOA!Q74</f>
        <v>0</v>
      </c>
      <c r="AC74">
        <f t="shared" si="3"/>
        <v>2.8514663262264071</v>
      </c>
      <c r="AD74">
        <f t="shared" si="4"/>
        <v>336.60881060548877</v>
      </c>
      <c r="AE74">
        <f>'IDT-1'!E74</f>
        <v>0</v>
      </c>
      <c r="AF74" s="24"/>
      <c r="AG74">
        <f t="shared" si="5"/>
        <v>336.60881060548877</v>
      </c>
      <c r="AI74" s="34">
        <f>PXIL!K74</f>
        <v>0</v>
      </c>
      <c r="AJ74" s="34">
        <f>PXIL!Q74</f>
        <v>0</v>
      </c>
      <c r="AK74" s="34">
        <f>RTM_IEX!K74</f>
        <v>0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7">
        <f>GDAM_IEX!K74</f>
        <v>0</v>
      </c>
      <c r="AP74" s="147">
        <f>GDAM_IEX!Q74</f>
        <v>0</v>
      </c>
      <c r="AQ74" s="147">
        <f>GDAM_PXI!K74</f>
        <v>0</v>
      </c>
      <c r="AR74" s="147">
        <f>GDAM_PXI!Q74</f>
        <v>0</v>
      </c>
      <c r="AS74">
        <f>HPX!K74</f>
        <v>0</v>
      </c>
      <c r="AT74">
        <f>HPX!Q74</f>
        <v>0</v>
      </c>
      <c r="AU74">
        <f>RTM_HPX!K74</f>
        <v>0</v>
      </c>
      <c r="AV74">
        <f>RTM_HPX!Q74</f>
        <v>0</v>
      </c>
    </row>
    <row r="75" spans="1:48">
      <c r="A75" t="s">
        <v>117</v>
      </c>
      <c r="D75">
        <f>TWEPL!S75</f>
        <v>1.305396</v>
      </c>
      <c r="E75">
        <f>GT_NG!S75</f>
        <v>1.2334816012939751</v>
      </c>
      <c r="F75">
        <f>GT_Spot!S75</f>
        <v>0</v>
      </c>
      <c r="G75">
        <f>PPCL_NG!S75</f>
        <v>87.45</v>
      </c>
      <c r="H75">
        <f>PPCL_Spot!S75</f>
        <v>0</v>
      </c>
      <c r="I75">
        <f>Bawana_NG!S75</f>
        <v>22.999999999999996</v>
      </c>
      <c r="J75">
        <f>Bawana_RLNG!S75</f>
        <v>0</v>
      </c>
      <c r="K75">
        <f>Bawana_Spot!S75</f>
        <v>1.0199836068208483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84.13024731644667</v>
      </c>
      <c r="P75" s="36">
        <v>0</v>
      </c>
      <c r="Q75" s="36">
        <v>0</v>
      </c>
      <c r="R75" s="38">
        <v>0</v>
      </c>
      <c r="S75" s="38">
        <v>8.15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131.54</v>
      </c>
      <c r="AB75" s="75">
        <f>-STOA!Q75</f>
        <v>0</v>
      </c>
      <c r="AC75">
        <f t="shared" si="3"/>
        <v>3.1427261897023229</v>
      </c>
      <c r="AD75">
        <f t="shared" si="4"/>
        <v>298.68638233485916</v>
      </c>
      <c r="AE75">
        <f>'IDT-1'!E75</f>
        <v>0</v>
      </c>
      <c r="AF75" s="24"/>
      <c r="AG75">
        <f t="shared" si="5"/>
        <v>298.68638233485916</v>
      </c>
      <c r="AI75" s="34">
        <f>PXIL!K75</f>
        <v>0</v>
      </c>
      <c r="AJ75" s="34">
        <f>PXIL!Q75</f>
        <v>0</v>
      </c>
      <c r="AK75" s="34">
        <f>RTM_IEX!K75</f>
        <v>0</v>
      </c>
      <c r="AL75" s="34">
        <f>RTM_IEX!Q75</f>
        <v>-36</v>
      </c>
      <c r="AM75" s="34">
        <f>RTM_PXI!K75</f>
        <v>0</v>
      </c>
      <c r="AN75" s="34">
        <f>RTM_PXI!Q75</f>
        <v>0</v>
      </c>
      <c r="AO75" s="147">
        <f>GDAM_IEX!K75</f>
        <v>0</v>
      </c>
      <c r="AP75" s="147">
        <f>GDAM_IEX!Q75</f>
        <v>0</v>
      </c>
      <c r="AQ75" s="147">
        <f>GDAM_PXI!K75</f>
        <v>0</v>
      </c>
      <c r="AR75" s="147">
        <f>GDAM_PXI!Q75</f>
        <v>0</v>
      </c>
      <c r="AS75">
        <f>HPX!K75</f>
        <v>0</v>
      </c>
      <c r="AT75">
        <f>HPX!Q75</f>
        <v>0</v>
      </c>
      <c r="AU75">
        <f>RTM_HPX!K75</f>
        <v>0</v>
      </c>
      <c r="AV75">
        <f>RTM_HPX!Q75</f>
        <v>0</v>
      </c>
    </row>
    <row r="76" spans="1:48">
      <c r="A76" t="s">
        <v>118</v>
      </c>
      <c r="D76">
        <f>TWEPL!S76</f>
        <v>1.305396</v>
      </c>
      <c r="E76">
        <f>GT_NG!S76</f>
        <v>1.2334816012939751</v>
      </c>
      <c r="F76">
        <f>GT_Spot!S76</f>
        <v>0</v>
      </c>
      <c r="G76">
        <f>PPCL_NG!S76</f>
        <v>87.45</v>
      </c>
      <c r="H76">
        <f>PPCL_Spot!S76</f>
        <v>0</v>
      </c>
      <c r="I76">
        <f>Bawana_NG!S76</f>
        <v>22.999999999999996</v>
      </c>
      <c r="J76">
        <f>Bawana_RLNG!S76</f>
        <v>0</v>
      </c>
      <c r="K76">
        <f>Bawana_Spot!S76</f>
        <v>1.0199836068208483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91.734717659503758</v>
      </c>
      <c r="P76" s="36">
        <v>0</v>
      </c>
      <c r="Q76" s="36">
        <v>0</v>
      </c>
      <c r="R76" s="38">
        <v>0</v>
      </c>
      <c r="S76" s="38">
        <v>8.15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131.54</v>
      </c>
      <c r="AB76" s="75">
        <f>-STOA!Q76</f>
        <v>0</v>
      </c>
      <c r="AC76">
        <f t="shared" si="3"/>
        <v>3.3675557373568945</v>
      </c>
      <c r="AD76">
        <f t="shared" si="4"/>
        <v>287.06602313026167</v>
      </c>
      <c r="AE76">
        <f>'IDT-1'!E76</f>
        <v>0</v>
      </c>
      <c r="AF76" s="24"/>
      <c r="AG76">
        <f t="shared" si="5"/>
        <v>287.06602313026167</v>
      </c>
      <c r="AI76" s="34">
        <f>PXIL!K76</f>
        <v>0</v>
      </c>
      <c r="AJ76" s="34">
        <f>PXIL!Q76</f>
        <v>0</v>
      </c>
      <c r="AK76" s="34">
        <f>RTM_IEX!K76</f>
        <v>0</v>
      </c>
      <c r="AL76" s="34">
        <f>RTM_IEX!Q76</f>
        <v>-55</v>
      </c>
      <c r="AM76" s="34">
        <f>RTM_PXI!K76</f>
        <v>0</v>
      </c>
      <c r="AN76" s="34">
        <f>RTM_PXI!Q76</f>
        <v>0</v>
      </c>
      <c r="AO76" s="147">
        <f>GDAM_IEX!K76</f>
        <v>0</v>
      </c>
      <c r="AP76" s="147">
        <f>GDAM_IEX!Q76</f>
        <v>0</v>
      </c>
      <c r="AQ76" s="147">
        <f>GDAM_PXI!K76</f>
        <v>0</v>
      </c>
      <c r="AR76" s="147">
        <f>GDAM_PXI!Q76</f>
        <v>0</v>
      </c>
      <c r="AS76">
        <f>HPX!K76</f>
        <v>0</v>
      </c>
      <c r="AT76">
        <f>HPX!Q76</f>
        <v>0</v>
      </c>
      <c r="AU76">
        <f>RTM_HPX!K76</f>
        <v>0</v>
      </c>
      <c r="AV76">
        <f>RTM_HPX!Q76</f>
        <v>0</v>
      </c>
    </row>
    <row r="77" spans="1:48">
      <c r="A77" t="s">
        <v>119</v>
      </c>
      <c r="D77">
        <f>TWEPL!S77</f>
        <v>1.305396</v>
      </c>
      <c r="E77">
        <f>GT_NG!S77</f>
        <v>1.9783328655627279</v>
      </c>
      <c r="F77">
        <f>GT_Spot!S77</f>
        <v>0</v>
      </c>
      <c r="G77">
        <f>PPCL_NG!S77</f>
        <v>87.45</v>
      </c>
      <c r="H77">
        <f>PPCL_Spot!S77</f>
        <v>0</v>
      </c>
      <c r="I77">
        <f>Bawana_NG!S77</f>
        <v>22.999999999999996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93.497324932299591</v>
      </c>
      <c r="P77" s="36">
        <v>0</v>
      </c>
      <c r="Q77" s="36">
        <v>0</v>
      </c>
      <c r="R77" s="38">
        <v>0</v>
      </c>
      <c r="S77" s="38">
        <v>8.15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131.54</v>
      </c>
      <c r="AB77" s="75">
        <f>-STOA!Q77</f>
        <v>0</v>
      </c>
      <c r="AC77">
        <f t="shared" si="3"/>
        <v>3.4562909462949434</v>
      </c>
      <c r="AD77">
        <f t="shared" si="4"/>
        <v>279.4647628515674</v>
      </c>
      <c r="AE77">
        <f>'IDT-1'!E77</f>
        <v>0</v>
      </c>
      <c r="AF77" s="24"/>
      <c r="AG77">
        <f t="shared" si="5"/>
        <v>279.4647628515674</v>
      </c>
      <c r="AI77" s="34">
        <f>PXIL!K77</f>
        <v>0</v>
      </c>
      <c r="AJ77" s="34">
        <f>PXIL!Q77</f>
        <v>0</v>
      </c>
      <c r="AK77" s="34">
        <f>RTM_IEX!K77</f>
        <v>0</v>
      </c>
      <c r="AL77" s="34">
        <f>RTM_IEX!Q77</f>
        <v>-64</v>
      </c>
      <c r="AM77" s="34">
        <f>RTM_PXI!K77</f>
        <v>0</v>
      </c>
      <c r="AN77" s="34">
        <f>RTM_PXI!Q77</f>
        <v>0</v>
      </c>
      <c r="AO77" s="147">
        <f>GDAM_IEX!K77</f>
        <v>0</v>
      </c>
      <c r="AP77" s="147">
        <f>GDAM_IEX!Q77</f>
        <v>0</v>
      </c>
      <c r="AQ77" s="147">
        <f>GDAM_PXI!K77</f>
        <v>0</v>
      </c>
      <c r="AR77" s="147">
        <f>GDAM_PXI!Q77</f>
        <v>0</v>
      </c>
      <c r="AS77">
        <f>HPX!K77</f>
        <v>0</v>
      </c>
      <c r="AT77">
        <f>HPX!Q77</f>
        <v>0</v>
      </c>
      <c r="AU77">
        <f>RTM_HPX!K77</f>
        <v>0</v>
      </c>
      <c r="AV77">
        <f>RTM_HPX!Q77</f>
        <v>0</v>
      </c>
    </row>
    <row r="78" spans="1:48">
      <c r="A78" t="s">
        <v>120</v>
      </c>
      <c r="D78">
        <f>TWEPL!S78</f>
        <v>1.305396</v>
      </c>
      <c r="E78">
        <f>GT_NG!S78</f>
        <v>1.9783328655627279</v>
      </c>
      <c r="F78">
        <f>GT_Spot!S78</f>
        <v>0</v>
      </c>
      <c r="G78">
        <f>PPCL_NG!S78</f>
        <v>87.45</v>
      </c>
      <c r="H78">
        <f>PPCL_Spot!S78</f>
        <v>0</v>
      </c>
      <c r="I78">
        <f>Bawana_NG!S78</f>
        <v>22.999999999999996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96.918226661921295</v>
      </c>
      <c r="P78" s="36">
        <v>0</v>
      </c>
      <c r="Q78" s="36">
        <v>0</v>
      </c>
      <c r="R78" s="38">
        <v>0</v>
      </c>
      <c r="S78" s="38">
        <v>8.15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131.54</v>
      </c>
      <c r="AB78" s="75">
        <f>-STOA!Q78</f>
        <v>0</v>
      </c>
      <c r="AC78">
        <f t="shared" si="3"/>
        <v>3.6036227289722129</v>
      </c>
      <c r="AD78">
        <f t="shared" si="4"/>
        <v>268.73833279851181</v>
      </c>
      <c r="AE78">
        <f>'IDT-1'!E78</f>
        <v>0</v>
      </c>
      <c r="AF78" s="24"/>
      <c r="AG78">
        <f t="shared" si="5"/>
        <v>268.73833279851181</v>
      </c>
      <c r="AI78" s="34">
        <f>PXIL!K78</f>
        <v>0</v>
      </c>
      <c r="AJ78" s="34">
        <f>PXIL!Q78</f>
        <v>0</v>
      </c>
      <c r="AK78" s="34">
        <f>RTM_IEX!K78</f>
        <v>0</v>
      </c>
      <c r="AL78" s="34">
        <f>RTM_IEX!Q78</f>
        <v>-78</v>
      </c>
      <c r="AM78" s="34">
        <f>RTM_PXI!K78</f>
        <v>0</v>
      </c>
      <c r="AN78" s="34">
        <f>RTM_PXI!Q78</f>
        <v>0</v>
      </c>
      <c r="AO78" s="147">
        <f>GDAM_IEX!K78</f>
        <v>0</v>
      </c>
      <c r="AP78" s="147">
        <f>GDAM_IEX!Q78</f>
        <v>0</v>
      </c>
      <c r="AQ78" s="147">
        <f>GDAM_PXI!K78</f>
        <v>0</v>
      </c>
      <c r="AR78" s="147">
        <f>GDAM_PXI!Q78</f>
        <v>0</v>
      </c>
      <c r="AS78">
        <f>HPX!K78</f>
        <v>0</v>
      </c>
      <c r="AT78">
        <f>HPX!Q78</f>
        <v>0</v>
      </c>
      <c r="AU78">
        <f>RTM_HPX!K78</f>
        <v>0</v>
      </c>
      <c r="AV78">
        <f>RTM_HPX!Q78</f>
        <v>0</v>
      </c>
    </row>
    <row r="79" spans="1:48">
      <c r="A79" t="s">
        <v>121</v>
      </c>
      <c r="D79">
        <f>TWEPL!S79</f>
        <v>1.305396</v>
      </c>
      <c r="E79">
        <f>GT_NG!S79</f>
        <v>1.9783328655627279</v>
      </c>
      <c r="F79">
        <f>GT_Spot!S79</f>
        <v>0</v>
      </c>
      <c r="G79">
        <f>PPCL_NG!S79</f>
        <v>87.45</v>
      </c>
      <c r="H79">
        <f>PPCL_Spot!S79</f>
        <v>0</v>
      </c>
      <c r="I79">
        <f>Bawana_NG!S79</f>
        <v>22.999999999999996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97.002992563430638</v>
      </c>
      <c r="P79" s="36">
        <v>0</v>
      </c>
      <c r="Q79" s="36">
        <v>0</v>
      </c>
      <c r="R79" s="38">
        <v>0</v>
      </c>
      <c r="S79" s="38">
        <v>8.15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131.54</v>
      </c>
      <c r="AB79" s="75">
        <f>-STOA!Q79</f>
        <v>0</v>
      </c>
      <c r="AC79">
        <f t="shared" si="3"/>
        <v>3.6636328666191149</v>
      </c>
      <c r="AD79">
        <f t="shared" si="4"/>
        <v>261.76308856237421</v>
      </c>
      <c r="AE79">
        <f>'IDT-1'!E79</f>
        <v>0</v>
      </c>
      <c r="AF79" s="24"/>
      <c r="AG79">
        <f t="shared" si="5"/>
        <v>261.76308856237421</v>
      </c>
      <c r="AI79" s="34">
        <f>PXIL!K79</f>
        <v>0</v>
      </c>
      <c r="AJ79" s="34">
        <f>PXIL!Q79</f>
        <v>0</v>
      </c>
      <c r="AK79" s="34">
        <f>RTM_IEX!K79</f>
        <v>0</v>
      </c>
      <c r="AL79" s="34">
        <f>RTM_IEX!Q79</f>
        <v>-85</v>
      </c>
      <c r="AM79" s="34">
        <f>RTM_PXI!K79</f>
        <v>0</v>
      </c>
      <c r="AN79" s="34">
        <f>RTM_PXI!Q79</f>
        <v>0</v>
      </c>
      <c r="AO79" s="147">
        <f>GDAM_IEX!K79</f>
        <v>0</v>
      </c>
      <c r="AP79" s="147">
        <f>GDAM_IEX!Q79</f>
        <v>0</v>
      </c>
      <c r="AQ79" s="147">
        <f>GDAM_PXI!K79</f>
        <v>0</v>
      </c>
      <c r="AR79" s="147">
        <f>GDAM_PXI!Q79</f>
        <v>0</v>
      </c>
      <c r="AS79">
        <f>HPX!K79</f>
        <v>0</v>
      </c>
      <c r="AT79">
        <f>HPX!Q79</f>
        <v>0</v>
      </c>
      <c r="AU79">
        <f>RTM_HPX!K79</f>
        <v>0</v>
      </c>
      <c r="AV79">
        <f>RTM_HPX!Q79</f>
        <v>0</v>
      </c>
    </row>
    <row r="80" spans="1:48">
      <c r="A80" t="s">
        <v>122</v>
      </c>
      <c r="D80">
        <f>TWEPL!S80</f>
        <v>1.305396</v>
      </c>
      <c r="E80">
        <f>GT_NG!S80</f>
        <v>1.9783328655627279</v>
      </c>
      <c r="F80">
        <f>GT_Spot!S80</f>
        <v>0</v>
      </c>
      <c r="G80">
        <f>PPCL_NG!S80</f>
        <v>87.45</v>
      </c>
      <c r="H80">
        <f>PPCL_Spot!S80</f>
        <v>0</v>
      </c>
      <c r="I80">
        <f>Bawana_NG!S80</f>
        <v>22.999172840394159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96.913079394599976</v>
      </c>
      <c r="P80" s="36">
        <v>0</v>
      </c>
      <c r="Q80" s="36">
        <v>0</v>
      </c>
      <c r="R80" s="38">
        <v>0</v>
      </c>
      <c r="S80" s="38">
        <v>8.15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131.54</v>
      </c>
      <c r="AB80" s="75">
        <f>-STOA!Q80</f>
        <v>0</v>
      </c>
      <c r="AC80">
        <f t="shared" si="3"/>
        <v>3.7136975942095827</v>
      </c>
      <c r="AD80">
        <f t="shared" si="4"/>
        <v>255.62228350634729</v>
      </c>
      <c r="AE80">
        <f>'IDT-1'!E80</f>
        <v>0</v>
      </c>
      <c r="AF80" s="24"/>
      <c r="AG80">
        <f t="shared" si="5"/>
        <v>255.62228350634729</v>
      </c>
      <c r="AI80" s="34">
        <f>PXIL!K80</f>
        <v>0</v>
      </c>
      <c r="AJ80" s="34">
        <f>PXIL!Q80</f>
        <v>0</v>
      </c>
      <c r="AK80" s="34">
        <f>RTM_IEX!K80</f>
        <v>0</v>
      </c>
      <c r="AL80" s="34">
        <f>RTM_IEX!Q80</f>
        <v>-91</v>
      </c>
      <c r="AM80" s="34">
        <f>RTM_PXI!K80</f>
        <v>0</v>
      </c>
      <c r="AN80" s="34">
        <f>RTM_PXI!Q80</f>
        <v>0</v>
      </c>
      <c r="AO80" s="147">
        <f>GDAM_IEX!K80</f>
        <v>0</v>
      </c>
      <c r="AP80" s="147">
        <f>GDAM_IEX!Q80</f>
        <v>0</v>
      </c>
      <c r="AQ80" s="147">
        <f>GDAM_PXI!K80</f>
        <v>0</v>
      </c>
      <c r="AR80" s="147">
        <f>GDAM_PXI!Q80</f>
        <v>0</v>
      </c>
      <c r="AS80">
        <f>HPX!K80</f>
        <v>0</v>
      </c>
      <c r="AT80">
        <f>HPX!Q80</f>
        <v>0</v>
      </c>
      <c r="AU80">
        <f>RTM_HPX!K80</f>
        <v>0</v>
      </c>
      <c r="AV80">
        <f>RTM_HPX!Q80</f>
        <v>0</v>
      </c>
    </row>
    <row r="81" spans="1:48">
      <c r="A81" t="s">
        <v>123</v>
      </c>
      <c r="D81">
        <f>TWEPL!S81</f>
        <v>1.305396</v>
      </c>
      <c r="E81">
        <f>GT_NG!S81</f>
        <v>1.9783328655627279</v>
      </c>
      <c r="F81">
        <f>GT_Spot!S81</f>
        <v>0</v>
      </c>
      <c r="G81">
        <f>PPCL_NG!S81</f>
        <v>87.45</v>
      </c>
      <c r="H81">
        <f>PPCL_Spot!S81</f>
        <v>0</v>
      </c>
      <c r="I81">
        <f>Bawana_NG!S81</f>
        <v>22.999172840394159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96.802982955467513</v>
      </c>
      <c r="P81" s="36">
        <v>0</v>
      </c>
      <c r="Q81" s="36">
        <v>0</v>
      </c>
      <c r="R81" s="38">
        <v>0</v>
      </c>
      <c r="S81" s="38">
        <v>8.15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131.54</v>
      </c>
      <c r="AB81" s="75">
        <f>-STOA!Q81</f>
        <v>0</v>
      </c>
      <c r="AC81">
        <f t="shared" si="3"/>
        <v>3.7720708881950933</v>
      </c>
      <c r="AD81">
        <f t="shared" si="4"/>
        <v>248.45381377322931</v>
      </c>
      <c r="AE81">
        <f>'IDT-1'!E81</f>
        <v>0</v>
      </c>
      <c r="AF81" s="24"/>
      <c r="AG81">
        <f t="shared" si="5"/>
        <v>248.45381377322931</v>
      </c>
      <c r="AI81" s="34">
        <f>PXIL!K81</f>
        <v>0</v>
      </c>
      <c r="AJ81" s="34">
        <f>PXIL!Q81</f>
        <v>0</v>
      </c>
      <c r="AK81" s="34">
        <f>RTM_IEX!K81</f>
        <v>0</v>
      </c>
      <c r="AL81" s="34">
        <f>RTM_IEX!Q81</f>
        <v>-98</v>
      </c>
      <c r="AM81" s="34">
        <f>RTM_PXI!K81</f>
        <v>0</v>
      </c>
      <c r="AN81" s="34">
        <f>RTM_PXI!Q81</f>
        <v>0</v>
      </c>
      <c r="AO81" s="147">
        <f>GDAM_IEX!K81</f>
        <v>0</v>
      </c>
      <c r="AP81" s="147">
        <f>GDAM_IEX!Q81</f>
        <v>0</v>
      </c>
      <c r="AQ81" s="147">
        <f>GDAM_PXI!K81</f>
        <v>0</v>
      </c>
      <c r="AR81" s="147">
        <f>GDAM_PXI!Q81</f>
        <v>0</v>
      </c>
      <c r="AS81">
        <f>HPX!K81</f>
        <v>0</v>
      </c>
      <c r="AT81">
        <f>HPX!Q81</f>
        <v>0</v>
      </c>
      <c r="AU81">
        <f>RTM_HPX!K81</f>
        <v>0</v>
      </c>
      <c r="AV81">
        <f>RTM_HPX!Q81</f>
        <v>0</v>
      </c>
    </row>
    <row r="82" spans="1:48">
      <c r="A82" t="s">
        <v>124</v>
      </c>
      <c r="D82">
        <f>TWEPL!S82</f>
        <v>1.305396</v>
      </c>
      <c r="E82">
        <f>GT_NG!S82</f>
        <v>1.9783328655627279</v>
      </c>
      <c r="F82">
        <f>GT_Spot!S82</f>
        <v>0</v>
      </c>
      <c r="G82">
        <f>PPCL_NG!S82</f>
        <v>87.45</v>
      </c>
      <c r="H82">
        <f>PPCL_Spot!S82</f>
        <v>0</v>
      </c>
      <c r="I82">
        <f>Bawana_NG!S82</f>
        <v>22.999172840394159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92.564799416109423</v>
      </c>
      <c r="P82" s="36">
        <v>0</v>
      </c>
      <c r="Q82" s="36">
        <v>0</v>
      </c>
      <c r="R82" s="38">
        <v>0</v>
      </c>
      <c r="S82" s="38">
        <v>8.15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131.54</v>
      </c>
      <c r="AB82" s="75">
        <f>-STOA!Q82</f>
        <v>0</v>
      </c>
      <c r="AC82">
        <f t="shared" si="3"/>
        <v>3.7449413041893749</v>
      </c>
      <c r="AD82">
        <f t="shared" si="4"/>
        <v>243.24275981787693</v>
      </c>
      <c r="AE82">
        <f>'IDT-1'!E82</f>
        <v>0</v>
      </c>
      <c r="AF82" s="24"/>
      <c r="AG82">
        <f t="shared" si="5"/>
        <v>243.24275981787693</v>
      </c>
      <c r="AI82" s="34">
        <f>PXIL!K82</f>
        <v>0</v>
      </c>
      <c r="AJ82" s="34">
        <f>PXIL!Q82</f>
        <v>0</v>
      </c>
      <c r="AK82" s="34">
        <f>RTM_IEX!K82</f>
        <v>0</v>
      </c>
      <c r="AL82" s="34">
        <f>RTM_IEX!Q82</f>
        <v>-99</v>
      </c>
      <c r="AM82" s="34">
        <f>RTM_PXI!K82</f>
        <v>0</v>
      </c>
      <c r="AN82" s="34">
        <f>RTM_PXI!Q82</f>
        <v>0</v>
      </c>
      <c r="AO82" s="147">
        <f>GDAM_IEX!K82</f>
        <v>0</v>
      </c>
      <c r="AP82" s="147">
        <f>GDAM_IEX!Q82</f>
        <v>0</v>
      </c>
      <c r="AQ82" s="147">
        <f>GDAM_PXI!K82</f>
        <v>0</v>
      </c>
      <c r="AR82" s="147">
        <f>GDAM_PXI!Q82</f>
        <v>0</v>
      </c>
      <c r="AS82">
        <f>HPX!K82</f>
        <v>0</v>
      </c>
      <c r="AT82">
        <f>HPX!Q82</f>
        <v>0</v>
      </c>
      <c r="AU82">
        <f>RTM_HPX!K82</f>
        <v>0</v>
      </c>
      <c r="AV82">
        <f>RTM_HPX!Q82</f>
        <v>0</v>
      </c>
    </row>
    <row r="83" spans="1:48">
      <c r="A83" t="s">
        <v>125</v>
      </c>
      <c r="D83">
        <f>TWEPL!S83</f>
        <v>1.305396</v>
      </c>
      <c r="E83">
        <f>GT_NG!S83</f>
        <v>1.9783328655627279</v>
      </c>
      <c r="F83">
        <f>GT_Spot!S83</f>
        <v>0</v>
      </c>
      <c r="G83">
        <f>PPCL_NG!S83</f>
        <v>87.45</v>
      </c>
      <c r="H83">
        <f>PPCL_Spot!S83</f>
        <v>0</v>
      </c>
      <c r="I83">
        <f>Bawana_NG!S83</f>
        <v>22.999101597593846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92.283342845722643</v>
      </c>
      <c r="P83" s="36">
        <v>0</v>
      </c>
      <c r="Q83" s="36">
        <v>0</v>
      </c>
      <c r="R83" s="38">
        <v>0</v>
      </c>
      <c r="S83" s="38">
        <v>8.15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131.54</v>
      </c>
      <c r="AB83" s="75">
        <f>-STOA!Q83</f>
        <v>0</v>
      </c>
      <c r="AC83">
        <f t="shared" si="3"/>
        <v>3.7934034169079371</v>
      </c>
      <c r="AD83">
        <f t="shared" si="4"/>
        <v>236.91276989197127</v>
      </c>
      <c r="AE83">
        <f>'IDT-1'!E83</f>
        <v>0</v>
      </c>
      <c r="AF83" s="24"/>
      <c r="AG83">
        <f t="shared" si="5"/>
        <v>236.91276989197127</v>
      </c>
      <c r="AI83" s="34">
        <f>PXIL!K83</f>
        <v>0</v>
      </c>
      <c r="AJ83" s="34">
        <f>PXIL!Q83</f>
        <v>0</v>
      </c>
      <c r="AK83" s="34">
        <f>RTM_IEX!K83</f>
        <v>0</v>
      </c>
      <c r="AL83" s="34">
        <f>RTM_IEX!Q83</f>
        <v>-105</v>
      </c>
      <c r="AM83" s="34">
        <f>RTM_PXI!K83</f>
        <v>0</v>
      </c>
      <c r="AN83" s="34">
        <f>RTM_PXI!Q83</f>
        <v>0</v>
      </c>
      <c r="AO83" s="147">
        <f>GDAM_IEX!K83</f>
        <v>0</v>
      </c>
      <c r="AP83" s="147">
        <f>GDAM_IEX!Q83</f>
        <v>0</v>
      </c>
      <c r="AQ83" s="147">
        <f>GDAM_PXI!K83</f>
        <v>0</v>
      </c>
      <c r="AR83" s="147">
        <f>GDAM_PXI!Q83</f>
        <v>0</v>
      </c>
      <c r="AS83">
        <f>HPX!K83</f>
        <v>0</v>
      </c>
      <c r="AT83">
        <f>HPX!Q83</f>
        <v>0</v>
      </c>
      <c r="AU83">
        <f>RTM_HPX!K83</f>
        <v>0</v>
      </c>
      <c r="AV83">
        <f>RTM_HPX!Q83</f>
        <v>0</v>
      </c>
    </row>
    <row r="84" spans="1:48">
      <c r="A84" t="s">
        <v>126</v>
      </c>
      <c r="D84">
        <f>TWEPL!S84</f>
        <v>1.305396</v>
      </c>
      <c r="E84">
        <f>GT_NG!S84</f>
        <v>1.9783328655627279</v>
      </c>
      <c r="F84">
        <f>GT_Spot!S84</f>
        <v>0</v>
      </c>
      <c r="G84">
        <f>PPCL_NG!S84</f>
        <v>87.45</v>
      </c>
      <c r="H84">
        <f>PPCL_Spot!S84</f>
        <v>0</v>
      </c>
      <c r="I84">
        <f>Bawana_NG!S84</f>
        <v>22.999101597593846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92.283342037854396</v>
      </c>
      <c r="P84" s="36">
        <v>0</v>
      </c>
      <c r="Q84" s="36">
        <v>0</v>
      </c>
      <c r="R84" s="38">
        <v>0</v>
      </c>
      <c r="S84" s="38">
        <v>8.15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131.54</v>
      </c>
      <c r="AB84" s="75">
        <f>-STOA!Q84</f>
        <v>0</v>
      </c>
      <c r="AC84">
        <f t="shared" si="3"/>
        <v>3.8357591987462891</v>
      </c>
      <c r="AD84">
        <f t="shared" si="4"/>
        <v>231.87041330226469</v>
      </c>
      <c r="AE84">
        <f>'IDT-1'!E84</f>
        <v>0</v>
      </c>
      <c r="AF84" s="24"/>
      <c r="AG84">
        <f t="shared" si="5"/>
        <v>231.87041330226469</v>
      </c>
      <c r="AI84" s="34">
        <f>PXIL!K84</f>
        <v>0</v>
      </c>
      <c r="AJ84" s="34">
        <f>PXIL!Q84</f>
        <v>0</v>
      </c>
      <c r="AK84" s="34">
        <f>RTM_IEX!K84</f>
        <v>0</v>
      </c>
      <c r="AL84" s="34">
        <f>RTM_IEX!Q84</f>
        <v>-110</v>
      </c>
      <c r="AM84" s="34">
        <f>RTM_PXI!K84</f>
        <v>0</v>
      </c>
      <c r="AN84" s="34">
        <f>RTM_PXI!Q84</f>
        <v>0</v>
      </c>
      <c r="AO84" s="147">
        <f>GDAM_IEX!K84</f>
        <v>0</v>
      </c>
      <c r="AP84" s="147">
        <f>GDAM_IEX!Q84</f>
        <v>0</v>
      </c>
      <c r="AQ84" s="147">
        <f>GDAM_PXI!K84</f>
        <v>0</v>
      </c>
      <c r="AR84" s="147">
        <f>GDAM_PXI!Q84</f>
        <v>0</v>
      </c>
      <c r="AS84">
        <f>HPX!K84</f>
        <v>0</v>
      </c>
      <c r="AT84">
        <f>HPX!Q84</f>
        <v>0</v>
      </c>
      <c r="AU84">
        <f>RTM_HPX!K84</f>
        <v>0</v>
      </c>
      <c r="AV84">
        <f>RTM_HPX!Q84</f>
        <v>0</v>
      </c>
    </row>
    <row r="85" spans="1:48">
      <c r="A85" t="s">
        <v>127</v>
      </c>
      <c r="D85">
        <f>TWEPL!S85</f>
        <v>1.305396</v>
      </c>
      <c r="E85">
        <f>GT_NG!S85</f>
        <v>1.9794591641627972</v>
      </c>
      <c r="F85">
        <f>GT_Spot!S85</f>
        <v>0</v>
      </c>
      <c r="G85">
        <f>PPCL_NG!S85</f>
        <v>87.45</v>
      </c>
      <c r="H85">
        <f>PPCL_Spot!S85</f>
        <v>0</v>
      </c>
      <c r="I85">
        <f>Bawana_NG!S85</f>
        <v>22.999101597593846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93.33195883846571</v>
      </c>
      <c r="P85" s="36">
        <v>0</v>
      </c>
      <c r="Q85" s="36">
        <v>0</v>
      </c>
      <c r="R85" s="38">
        <v>0</v>
      </c>
      <c r="S85" s="38">
        <v>8.15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131.54</v>
      </c>
      <c r="AB85" s="75">
        <f>-STOA!Q85</f>
        <v>0</v>
      </c>
      <c r="AC85">
        <f t="shared" si="3"/>
        <v>3.8954039871289994</v>
      </c>
      <c r="AD85">
        <f t="shared" si="4"/>
        <v>226.86051161309337</v>
      </c>
      <c r="AE85">
        <f>'IDT-1'!E85</f>
        <v>0</v>
      </c>
      <c r="AF85" s="24"/>
      <c r="AG85">
        <f t="shared" si="5"/>
        <v>226.86051161309337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-116</v>
      </c>
      <c r="AM85" s="34">
        <f>RTM_PXI!K85</f>
        <v>0</v>
      </c>
      <c r="AN85" s="34">
        <f>RTM_PXI!Q85</f>
        <v>0</v>
      </c>
      <c r="AO85" s="147">
        <f>GDAM_IEX!K85</f>
        <v>0</v>
      </c>
      <c r="AP85" s="147">
        <f>GDAM_IEX!Q85</f>
        <v>0</v>
      </c>
      <c r="AQ85" s="147">
        <f>GDAM_PXI!K85</f>
        <v>0</v>
      </c>
      <c r="AR85" s="147">
        <f>GDAM_PXI!Q85</f>
        <v>0</v>
      </c>
      <c r="AS85">
        <f>HPX!K85</f>
        <v>0</v>
      </c>
      <c r="AT85">
        <f>HPX!Q85</f>
        <v>0</v>
      </c>
      <c r="AU85">
        <f>RTM_HPX!K85</f>
        <v>0</v>
      </c>
      <c r="AV85">
        <f>RTM_HPX!Q85</f>
        <v>0</v>
      </c>
    </row>
    <row r="86" spans="1:48">
      <c r="A86" t="s">
        <v>128</v>
      </c>
      <c r="D86">
        <f>TWEPL!S86</f>
        <v>1.305396</v>
      </c>
      <c r="E86">
        <f>GT_NG!S86</f>
        <v>1.9794591641627972</v>
      </c>
      <c r="F86">
        <f>GT_Spot!S86</f>
        <v>0</v>
      </c>
      <c r="G86">
        <f>PPCL_NG!S86</f>
        <v>87.45</v>
      </c>
      <c r="H86">
        <f>PPCL_Spot!S86</f>
        <v>0</v>
      </c>
      <c r="I86">
        <f>Bawana_NG!S86</f>
        <v>22.999101597593846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92.75914058150029</v>
      </c>
      <c r="P86" s="36">
        <v>0</v>
      </c>
      <c r="Q86" s="36">
        <v>0</v>
      </c>
      <c r="R86" s="38">
        <v>0</v>
      </c>
      <c r="S86" s="38">
        <v>8.15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131.54</v>
      </c>
      <c r="AB86" s="75">
        <f>-STOA!Q86</f>
        <v>0</v>
      </c>
      <c r="AC86">
        <f t="shared" si="3"/>
        <v>3.8990634714953787</v>
      </c>
      <c r="AD86">
        <f t="shared" si="4"/>
        <v>225.28403387176155</v>
      </c>
      <c r="AE86">
        <f>'IDT-1'!E86</f>
        <v>0</v>
      </c>
      <c r="AF86" s="24"/>
      <c r="AG86">
        <f t="shared" si="5"/>
        <v>225.28403387176155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-117</v>
      </c>
      <c r="AM86" s="34">
        <f>RTM_PXI!K86</f>
        <v>0</v>
      </c>
      <c r="AN86" s="34">
        <f>RTM_PXI!Q86</f>
        <v>0</v>
      </c>
      <c r="AO86" s="147">
        <f>GDAM_IEX!K86</f>
        <v>0</v>
      </c>
      <c r="AP86" s="147">
        <f>GDAM_IEX!Q86</f>
        <v>0</v>
      </c>
      <c r="AQ86" s="147">
        <f>GDAM_PXI!K86</f>
        <v>0</v>
      </c>
      <c r="AR86" s="147">
        <f>GDAM_PXI!Q86</f>
        <v>0</v>
      </c>
      <c r="AS86">
        <f>HPX!K86</f>
        <v>0</v>
      </c>
      <c r="AT86">
        <f>HPX!Q86</f>
        <v>0</v>
      </c>
      <c r="AU86">
        <f>RTM_HPX!K86</f>
        <v>0</v>
      </c>
      <c r="AV86">
        <f>RTM_HPX!Q86</f>
        <v>0</v>
      </c>
    </row>
    <row r="87" spans="1:48">
      <c r="A87" t="s">
        <v>129</v>
      </c>
      <c r="D87">
        <f>TWEPL!S87</f>
        <v>1.305396</v>
      </c>
      <c r="E87">
        <f>GT_NG!S87</f>
        <v>1.9794591641627972</v>
      </c>
      <c r="F87">
        <f>GT_Spot!S87</f>
        <v>0</v>
      </c>
      <c r="G87">
        <f>PPCL_NG!S87</f>
        <v>87.45</v>
      </c>
      <c r="H87">
        <f>PPCL_Spot!S87</f>
        <v>0</v>
      </c>
      <c r="I87">
        <f>Bawana_NG!S87</f>
        <v>22.999101597593846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92.75914058150029</v>
      </c>
      <c r="P87" s="36">
        <v>0</v>
      </c>
      <c r="Q87" s="36">
        <v>0</v>
      </c>
      <c r="R87" s="38">
        <v>0</v>
      </c>
      <c r="S87" s="38">
        <v>8.15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131.54</v>
      </c>
      <c r="AB87" s="75">
        <f>-STOA!Q87</f>
        <v>0</v>
      </c>
      <c r="AC87">
        <f t="shared" si="3"/>
        <v>3.924476944670046</v>
      </c>
      <c r="AD87">
        <f t="shared" si="4"/>
        <v>222.25862039858688</v>
      </c>
      <c r="AE87">
        <f>'IDT-1'!E87</f>
        <v>0</v>
      </c>
      <c r="AF87" s="24"/>
      <c r="AG87">
        <f t="shared" si="5"/>
        <v>222.25862039858688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-120</v>
      </c>
      <c r="AM87" s="34">
        <f>RTM_PXI!K87</f>
        <v>0</v>
      </c>
      <c r="AN87" s="34">
        <f>RTM_PXI!Q87</f>
        <v>0</v>
      </c>
      <c r="AO87" s="147">
        <f>GDAM_IEX!K87</f>
        <v>0</v>
      </c>
      <c r="AP87" s="147">
        <f>GDAM_IEX!Q87</f>
        <v>0</v>
      </c>
      <c r="AQ87" s="147">
        <f>GDAM_PXI!K87</f>
        <v>0</v>
      </c>
      <c r="AR87" s="147">
        <f>GDAM_PXI!Q87</f>
        <v>0</v>
      </c>
      <c r="AS87">
        <f>HPX!K87</f>
        <v>0</v>
      </c>
      <c r="AT87">
        <f>HPX!Q87</f>
        <v>0</v>
      </c>
      <c r="AU87">
        <f>RTM_HPX!K87</f>
        <v>0</v>
      </c>
      <c r="AV87">
        <f>RTM_HPX!Q87</f>
        <v>0</v>
      </c>
    </row>
    <row r="88" spans="1:48">
      <c r="A88" t="s">
        <v>130</v>
      </c>
      <c r="D88">
        <f>TWEPL!S88</f>
        <v>1.305396</v>
      </c>
      <c r="E88">
        <f>GT_NG!S88</f>
        <v>1.9794591641627972</v>
      </c>
      <c r="F88">
        <f>GT_Spot!S88</f>
        <v>0</v>
      </c>
      <c r="G88">
        <f>PPCL_NG!S88</f>
        <v>87.45</v>
      </c>
      <c r="H88">
        <f>PPCL_Spot!S88</f>
        <v>0</v>
      </c>
      <c r="I88">
        <f>Bawana_NG!S88</f>
        <v>22.999101597593846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92.75914058150029</v>
      </c>
      <c r="P88" s="36">
        <v>0</v>
      </c>
      <c r="Q88" s="36">
        <v>0</v>
      </c>
      <c r="R88" s="38">
        <v>0</v>
      </c>
      <c r="S88" s="38">
        <v>8.15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131.54</v>
      </c>
      <c r="AB88" s="75">
        <f>-STOA!Q88</f>
        <v>0</v>
      </c>
      <c r="AC88">
        <f t="shared" si="3"/>
        <v>3.9414192601198241</v>
      </c>
      <c r="AD88">
        <f t="shared" si="4"/>
        <v>220.24167808313709</v>
      </c>
      <c r="AE88">
        <f>'IDT-1'!E88</f>
        <v>0</v>
      </c>
      <c r="AF88" s="24"/>
      <c r="AG88">
        <f t="shared" si="5"/>
        <v>220.24167808313709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-122</v>
      </c>
      <c r="AM88" s="34">
        <f>RTM_PXI!K88</f>
        <v>0</v>
      </c>
      <c r="AN88" s="34">
        <f>RTM_PXI!Q88</f>
        <v>0</v>
      </c>
      <c r="AO88" s="147">
        <f>GDAM_IEX!K88</f>
        <v>0</v>
      </c>
      <c r="AP88" s="147">
        <f>GDAM_IEX!Q88</f>
        <v>0</v>
      </c>
      <c r="AQ88" s="147">
        <f>GDAM_PXI!K88</f>
        <v>0</v>
      </c>
      <c r="AR88" s="147">
        <f>GDAM_PXI!Q88</f>
        <v>0</v>
      </c>
      <c r="AS88">
        <f>HPX!K88</f>
        <v>0</v>
      </c>
      <c r="AT88">
        <f>HPX!Q88</f>
        <v>0</v>
      </c>
      <c r="AU88">
        <f>RTM_HPX!K88</f>
        <v>0</v>
      </c>
      <c r="AV88">
        <f>RTM_HPX!Q88</f>
        <v>0</v>
      </c>
    </row>
    <row r="89" spans="1:48">
      <c r="A89" t="s">
        <v>131</v>
      </c>
      <c r="D89">
        <f>TWEPL!S89</f>
        <v>1.305396</v>
      </c>
      <c r="E89">
        <f>GT_NG!S89</f>
        <v>1.9794591641627972</v>
      </c>
      <c r="F89">
        <f>GT_Spot!S89</f>
        <v>0</v>
      </c>
      <c r="G89">
        <f>PPCL_NG!S89</f>
        <v>87.45</v>
      </c>
      <c r="H89">
        <f>PPCL_Spot!S89</f>
        <v>0</v>
      </c>
      <c r="I89">
        <f>Bawana_NG!S89</f>
        <v>22.999101597593846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92.75914058150029</v>
      </c>
      <c r="P89" s="36">
        <v>0</v>
      </c>
      <c r="Q89" s="36">
        <v>0</v>
      </c>
      <c r="R89" s="38">
        <v>0</v>
      </c>
      <c r="S89" s="38">
        <v>8.15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131.54</v>
      </c>
      <c r="AB89" s="75">
        <f>-STOA!Q89</f>
        <v>0</v>
      </c>
      <c r="AC89">
        <f t="shared" si="3"/>
        <v>3.9414192601198241</v>
      </c>
      <c r="AD89">
        <f t="shared" si="4"/>
        <v>220.24167808313709</v>
      </c>
      <c r="AE89">
        <f>'IDT-1'!E89</f>
        <v>0</v>
      </c>
      <c r="AF89" s="24"/>
      <c r="AG89">
        <f t="shared" si="5"/>
        <v>220.24167808313709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-122</v>
      </c>
      <c r="AM89" s="34">
        <f>RTM_PXI!K89</f>
        <v>0</v>
      </c>
      <c r="AN89" s="34">
        <f>RTM_PXI!Q89</f>
        <v>0</v>
      </c>
      <c r="AO89" s="147">
        <f>GDAM_IEX!K89</f>
        <v>0</v>
      </c>
      <c r="AP89" s="147">
        <f>GDAM_IEX!Q89</f>
        <v>0</v>
      </c>
      <c r="AQ89" s="147">
        <f>GDAM_PXI!K89</f>
        <v>0</v>
      </c>
      <c r="AR89" s="147">
        <f>GDAM_PXI!Q89</f>
        <v>0</v>
      </c>
      <c r="AS89">
        <f>HPX!K89</f>
        <v>0</v>
      </c>
      <c r="AT89">
        <f>HPX!Q89</f>
        <v>0</v>
      </c>
      <c r="AU89">
        <f>RTM_HPX!K89</f>
        <v>0</v>
      </c>
      <c r="AV89">
        <f>RTM_HPX!Q89</f>
        <v>0</v>
      </c>
    </row>
    <row r="90" spans="1:48">
      <c r="A90" t="s">
        <v>132</v>
      </c>
      <c r="D90">
        <f>TWEPL!S90</f>
        <v>1.305396</v>
      </c>
      <c r="E90">
        <f>GT_NG!S90</f>
        <v>1.9794591641627972</v>
      </c>
      <c r="F90">
        <f>GT_Spot!S90</f>
        <v>0</v>
      </c>
      <c r="G90">
        <f>PPCL_NG!S90</f>
        <v>87.45</v>
      </c>
      <c r="H90">
        <f>PPCL_Spot!S90</f>
        <v>0</v>
      </c>
      <c r="I90">
        <f>Bawana_NG!S90</f>
        <v>22.999101597593846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93.33195883846571</v>
      </c>
      <c r="P90" s="36">
        <v>0</v>
      </c>
      <c r="Q90" s="36">
        <v>0</v>
      </c>
      <c r="R90" s="38">
        <v>0</v>
      </c>
      <c r="S90" s="38">
        <v>8.15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131.54</v>
      </c>
      <c r="AB90" s="75">
        <f>-STOA!Q90</f>
        <v>0</v>
      </c>
      <c r="AC90">
        <f t="shared" si="3"/>
        <v>3.9547020912032229</v>
      </c>
      <c r="AD90">
        <f t="shared" si="4"/>
        <v>219.80121350901914</v>
      </c>
      <c r="AE90">
        <f>'IDT-1'!E90</f>
        <v>0</v>
      </c>
      <c r="AF90" s="24"/>
      <c r="AG90">
        <f t="shared" si="5"/>
        <v>219.80121350901914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-123</v>
      </c>
      <c r="AM90" s="34">
        <f>RTM_PXI!K90</f>
        <v>0</v>
      </c>
      <c r="AN90" s="34">
        <f>RTM_PXI!Q90</f>
        <v>0</v>
      </c>
      <c r="AO90" s="147">
        <f>GDAM_IEX!K90</f>
        <v>0</v>
      </c>
      <c r="AP90" s="147">
        <f>GDAM_IEX!Q90</f>
        <v>0</v>
      </c>
      <c r="AQ90" s="147">
        <f>GDAM_PXI!K90</f>
        <v>0</v>
      </c>
      <c r="AR90" s="147">
        <f>GDAM_PXI!Q90</f>
        <v>0</v>
      </c>
      <c r="AS90">
        <f>HPX!K90</f>
        <v>0</v>
      </c>
      <c r="AT90">
        <f>HPX!Q90</f>
        <v>0</v>
      </c>
      <c r="AU90">
        <f>RTM_HPX!K90</f>
        <v>0</v>
      </c>
      <c r="AV90">
        <f>RTM_HPX!Q90</f>
        <v>0</v>
      </c>
    </row>
    <row r="91" spans="1:48">
      <c r="A91" t="s">
        <v>133</v>
      </c>
      <c r="D91">
        <f>TWEPL!S91</f>
        <v>1.305396</v>
      </c>
      <c r="E91">
        <f>GT_NG!S91</f>
        <v>1.9794591641627972</v>
      </c>
      <c r="F91">
        <f>GT_Spot!S91</f>
        <v>0</v>
      </c>
      <c r="G91">
        <f>PPCL_NG!S91</f>
        <v>87.45</v>
      </c>
      <c r="H91">
        <f>PPCL_Spot!S91</f>
        <v>0</v>
      </c>
      <c r="I91">
        <f>Bawana_NG!S91</f>
        <v>22.999101597593846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92.283260911129901</v>
      </c>
      <c r="P91" s="36">
        <v>0</v>
      </c>
      <c r="Q91" s="36">
        <v>0</v>
      </c>
      <c r="R91" s="38">
        <v>0</v>
      </c>
      <c r="S91" s="38">
        <v>8.15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131.54</v>
      </c>
      <c r="AB91" s="75">
        <f>-STOA!Q91</f>
        <v>0</v>
      </c>
      <c r="AC91">
        <f t="shared" si="3"/>
        <v>3.9713065017882689</v>
      </c>
      <c r="AD91">
        <f t="shared" si="4"/>
        <v>215.73591117109828</v>
      </c>
      <c r="AE91">
        <f>'IDT-1'!E91</f>
        <v>0</v>
      </c>
      <c r="AF91" s="24"/>
      <c r="AG91">
        <f t="shared" si="5"/>
        <v>215.73591117109828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-126</v>
      </c>
      <c r="AM91" s="34">
        <f>RTM_PXI!K91</f>
        <v>0</v>
      </c>
      <c r="AN91" s="34">
        <f>RTM_PXI!Q91</f>
        <v>0</v>
      </c>
      <c r="AO91" s="147">
        <f>GDAM_IEX!K91</f>
        <v>0</v>
      </c>
      <c r="AP91" s="147">
        <f>GDAM_IEX!Q91</f>
        <v>0</v>
      </c>
      <c r="AQ91" s="147">
        <f>GDAM_PXI!K91</f>
        <v>0</v>
      </c>
      <c r="AR91" s="147">
        <f>GDAM_PXI!Q91</f>
        <v>0</v>
      </c>
      <c r="AS91">
        <f>HPX!K91</f>
        <v>0</v>
      </c>
      <c r="AT91">
        <f>HPX!Q91</f>
        <v>0</v>
      </c>
      <c r="AU91">
        <f>RTM_HPX!K91</f>
        <v>0</v>
      </c>
      <c r="AV91">
        <f>RTM_HPX!Q91</f>
        <v>0</v>
      </c>
    </row>
    <row r="92" spans="1:48">
      <c r="A92" t="s">
        <v>134</v>
      </c>
      <c r="D92">
        <f>TWEPL!S92</f>
        <v>1.305396</v>
      </c>
      <c r="E92">
        <f>GT_NG!S92</f>
        <v>1.9794591641627972</v>
      </c>
      <c r="F92">
        <f>GT_Spot!S92</f>
        <v>0</v>
      </c>
      <c r="G92">
        <f>PPCL_NG!S92</f>
        <v>87.45</v>
      </c>
      <c r="H92">
        <f>PPCL_Spot!S92</f>
        <v>0</v>
      </c>
      <c r="I92">
        <f>Bawana_NG!S92</f>
        <v>22.999101597593846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92.283260911129901</v>
      </c>
      <c r="P92" s="36">
        <v>0</v>
      </c>
      <c r="Q92" s="36">
        <v>0</v>
      </c>
      <c r="R92" s="38">
        <v>0</v>
      </c>
      <c r="S92" s="38">
        <v>8.15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131.54</v>
      </c>
      <c r="AB92" s="75">
        <f>-STOA!Q92</f>
        <v>0</v>
      </c>
      <c r="AC92">
        <f t="shared" si="3"/>
        <v>3.9713065017882689</v>
      </c>
      <c r="AD92">
        <f t="shared" si="4"/>
        <v>215.73591117109828</v>
      </c>
      <c r="AE92">
        <f>'IDT-1'!E92</f>
        <v>0</v>
      </c>
      <c r="AF92" s="24"/>
      <c r="AG92">
        <f t="shared" si="5"/>
        <v>215.73591117109828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-126</v>
      </c>
      <c r="AM92" s="34">
        <f>RTM_PXI!K92</f>
        <v>0</v>
      </c>
      <c r="AN92" s="34">
        <f>RTM_PXI!Q92</f>
        <v>0</v>
      </c>
      <c r="AO92" s="147">
        <f>GDAM_IEX!K92</f>
        <v>0</v>
      </c>
      <c r="AP92" s="147">
        <f>GDAM_IEX!Q92</f>
        <v>0</v>
      </c>
      <c r="AQ92" s="147">
        <f>GDAM_PXI!K92</f>
        <v>0</v>
      </c>
      <c r="AR92" s="147">
        <f>GDAM_PXI!Q92</f>
        <v>0</v>
      </c>
      <c r="AS92">
        <f>HPX!K92</f>
        <v>0</v>
      </c>
      <c r="AT92">
        <f>HPX!Q92</f>
        <v>0</v>
      </c>
      <c r="AU92">
        <f>RTM_HPX!K92</f>
        <v>0</v>
      </c>
      <c r="AV92">
        <f>RTM_HPX!Q92</f>
        <v>0</v>
      </c>
    </row>
    <row r="93" spans="1:48">
      <c r="A93" t="s">
        <v>135</v>
      </c>
      <c r="D93">
        <f>TWEPL!S93</f>
        <v>1.305396</v>
      </c>
      <c r="E93">
        <f>GT_NG!S93</f>
        <v>1.9794591641627972</v>
      </c>
      <c r="F93">
        <f>GT_Spot!S93</f>
        <v>0</v>
      </c>
      <c r="G93">
        <f>PPCL_NG!S93</f>
        <v>87.45</v>
      </c>
      <c r="H93">
        <f>PPCL_Spot!S93</f>
        <v>0</v>
      </c>
      <c r="I93">
        <f>Bawana_NG!S93</f>
        <v>22.999101597593846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92.283260911129901</v>
      </c>
      <c r="P93" s="36">
        <v>0</v>
      </c>
      <c r="Q93" s="36">
        <v>0</v>
      </c>
      <c r="R93" s="38">
        <v>0</v>
      </c>
      <c r="S93" s="38">
        <v>8.15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131.54</v>
      </c>
      <c r="AB93" s="75">
        <f>-STOA!Q93</f>
        <v>0</v>
      </c>
      <c r="AC93">
        <f t="shared" si="3"/>
        <v>3.9628353440633801</v>
      </c>
      <c r="AD93">
        <f t="shared" si="4"/>
        <v>216.74438232882315</v>
      </c>
      <c r="AE93">
        <f>'IDT-1'!E93</f>
        <v>0</v>
      </c>
      <c r="AF93" s="24"/>
      <c r="AG93">
        <f t="shared" si="5"/>
        <v>216.74438232882315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-125</v>
      </c>
      <c r="AM93" s="34">
        <f>RTM_PXI!K93</f>
        <v>0</v>
      </c>
      <c r="AN93" s="34">
        <f>RTM_PXI!Q93</f>
        <v>0</v>
      </c>
      <c r="AO93" s="147">
        <f>GDAM_IEX!K93</f>
        <v>0</v>
      </c>
      <c r="AP93" s="147">
        <f>GDAM_IEX!Q93</f>
        <v>0</v>
      </c>
      <c r="AQ93" s="147">
        <f>GDAM_PXI!K93</f>
        <v>0</v>
      </c>
      <c r="AR93" s="147">
        <f>GDAM_PXI!Q93</f>
        <v>0</v>
      </c>
      <c r="AS93">
        <f>HPX!K93</f>
        <v>0</v>
      </c>
      <c r="AT93">
        <f>HPX!Q93</f>
        <v>0</v>
      </c>
      <c r="AU93">
        <f>RTM_HPX!K93</f>
        <v>0</v>
      </c>
      <c r="AV93">
        <f>RTM_HPX!Q93</f>
        <v>0</v>
      </c>
    </row>
    <row r="94" spans="1:48">
      <c r="A94" t="s">
        <v>136</v>
      </c>
      <c r="D94">
        <f>TWEPL!S94</f>
        <v>1.305396</v>
      </c>
      <c r="E94">
        <f>GT_NG!S94</f>
        <v>1.9794591641627972</v>
      </c>
      <c r="F94">
        <f>GT_Spot!S94</f>
        <v>0</v>
      </c>
      <c r="G94">
        <f>PPCL_NG!S94</f>
        <v>87.45</v>
      </c>
      <c r="H94">
        <f>PPCL_Spot!S94</f>
        <v>0</v>
      </c>
      <c r="I94">
        <f>Bawana_NG!S94</f>
        <v>22.999101597593846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91.710442654164481</v>
      </c>
      <c r="P94" s="36">
        <v>0</v>
      </c>
      <c r="Q94" s="36">
        <v>0</v>
      </c>
      <c r="R94" s="38">
        <v>0</v>
      </c>
      <c r="S94" s="38">
        <v>8.15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131.54</v>
      </c>
      <c r="AB94" s="75">
        <f>-STOA!Q94</f>
        <v>0</v>
      </c>
      <c r="AC94">
        <f t="shared" si="3"/>
        <v>3.9749659861546487</v>
      </c>
      <c r="AD94">
        <f t="shared" si="4"/>
        <v>214.15943342976647</v>
      </c>
      <c r="AE94">
        <f>'IDT-1'!E94</f>
        <v>0</v>
      </c>
      <c r="AF94" s="24"/>
      <c r="AG94">
        <f t="shared" si="5"/>
        <v>214.15943342976647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-127</v>
      </c>
      <c r="AM94" s="34">
        <f>RTM_PXI!K94</f>
        <v>0</v>
      </c>
      <c r="AN94" s="34">
        <f>RTM_PXI!Q94</f>
        <v>0</v>
      </c>
      <c r="AO94" s="147">
        <f>GDAM_IEX!K94</f>
        <v>0</v>
      </c>
      <c r="AP94" s="147">
        <f>GDAM_IEX!Q94</f>
        <v>0</v>
      </c>
      <c r="AQ94" s="147">
        <f>GDAM_PXI!K94</f>
        <v>0</v>
      </c>
      <c r="AR94" s="147">
        <f>GDAM_PXI!Q94</f>
        <v>0</v>
      </c>
      <c r="AS94">
        <f>HPX!K94</f>
        <v>0</v>
      </c>
      <c r="AT94">
        <f>HPX!Q94</f>
        <v>0</v>
      </c>
      <c r="AU94">
        <f>RTM_HPX!K94</f>
        <v>0</v>
      </c>
      <c r="AV94">
        <f>RTM_HPX!Q94</f>
        <v>0</v>
      </c>
    </row>
    <row r="95" spans="1:48">
      <c r="A95" t="s">
        <v>137</v>
      </c>
      <c r="D95">
        <f>TWEPL!S95</f>
        <v>1.305396</v>
      </c>
      <c r="E95">
        <f>GT_NG!S95</f>
        <v>1.9794591641627972</v>
      </c>
      <c r="F95">
        <f>GT_Spot!S95</f>
        <v>0</v>
      </c>
      <c r="G95">
        <f>PPCL_NG!S95</f>
        <v>87.45</v>
      </c>
      <c r="H95">
        <f>PPCL_Spot!S95</f>
        <v>0</v>
      </c>
      <c r="I95">
        <f>Bawana_NG!S95</f>
        <v>22.999101597593846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91.352350746700694</v>
      </c>
      <c r="P95" s="36">
        <v>0</v>
      </c>
      <c r="Q95" s="36">
        <v>0</v>
      </c>
      <c r="R95" s="38">
        <v>0</v>
      </c>
      <c r="S95" s="38">
        <v>8.15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131.54</v>
      </c>
      <c r="AB95" s="75">
        <f>-STOA!Q95</f>
        <v>0</v>
      </c>
      <c r="AC95">
        <f t="shared" si="3"/>
        <v>3.9889003295817309</v>
      </c>
      <c r="AD95">
        <f t="shared" si="4"/>
        <v>211.78740717887558</v>
      </c>
      <c r="AE95">
        <f>'IDT-1'!E95</f>
        <v>0</v>
      </c>
      <c r="AF95" s="24"/>
      <c r="AG95">
        <f t="shared" si="5"/>
        <v>211.78740717887558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-129</v>
      </c>
      <c r="AM95" s="34">
        <f>RTM_PXI!K95</f>
        <v>0</v>
      </c>
      <c r="AN95" s="34">
        <f>RTM_PXI!Q95</f>
        <v>0</v>
      </c>
      <c r="AO95" s="147">
        <f>GDAM_IEX!K95</f>
        <v>0</v>
      </c>
      <c r="AP95" s="147">
        <f>GDAM_IEX!Q95</f>
        <v>0</v>
      </c>
      <c r="AQ95" s="147">
        <f>GDAM_PXI!K95</f>
        <v>0</v>
      </c>
      <c r="AR95" s="147">
        <f>GDAM_PXI!Q95</f>
        <v>0</v>
      </c>
      <c r="AS95">
        <f>HPX!K95</f>
        <v>0</v>
      </c>
      <c r="AT95">
        <f>HPX!Q95</f>
        <v>0</v>
      </c>
      <c r="AU95">
        <f>RTM_HPX!K95</f>
        <v>0</v>
      </c>
      <c r="AV95">
        <f>RTM_HPX!Q95</f>
        <v>0</v>
      </c>
    </row>
    <row r="96" spans="1:48">
      <c r="A96" t="s">
        <v>138</v>
      </c>
      <c r="D96">
        <f>TWEPL!S96</f>
        <v>1.305396</v>
      </c>
      <c r="E96">
        <f>GT_NG!S96</f>
        <v>1.9794591641627972</v>
      </c>
      <c r="F96">
        <f>GT_Spot!S96</f>
        <v>0</v>
      </c>
      <c r="G96">
        <f>PPCL_NG!S96</f>
        <v>87.45</v>
      </c>
      <c r="H96">
        <f>PPCL_Spot!S96</f>
        <v>0</v>
      </c>
      <c r="I96">
        <f>Bawana_NG!S96</f>
        <v>22.999101597593846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91.114986894466654</v>
      </c>
      <c r="P96" s="36">
        <v>0</v>
      </c>
      <c r="Q96" s="36">
        <v>0</v>
      </c>
      <c r="R96" s="38">
        <v>0</v>
      </c>
      <c r="S96" s="38">
        <v>8.15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131.54</v>
      </c>
      <c r="AB96" s="75">
        <f>-STOA!Q96</f>
        <v>0</v>
      </c>
      <c r="AC96">
        <f t="shared" si="3"/>
        <v>4.0038487886727427</v>
      </c>
      <c r="AD96">
        <f t="shared" si="4"/>
        <v>209.53509486755055</v>
      </c>
      <c r="AE96">
        <f>'IDT-1'!E96</f>
        <v>0</v>
      </c>
      <c r="AF96" s="24"/>
      <c r="AG96">
        <f t="shared" si="5"/>
        <v>209.53509486755055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-131</v>
      </c>
      <c r="AM96" s="34">
        <f>RTM_PXI!K96</f>
        <v>0</v>
      </c>
      <c r="AN96" s="34">
        <f>RTM_PXI!Q96</f>
        <v>0</v>
      </c>
      <c r="AO96" s="147">
        <f>GDAM_IEX!K96</f>
        <v>0</v>
      </c>
      <c r="AP96" s="147">
        <f>GDAM_IEX!Q96</f>
        <v>0</v>
      </c>
      <c r="AQ96" s="147">
        <f>GDAM_PXI!K96</f>
        <v>0</v>
      </c>
      <c r="AR96" s="147">
        <f>GDAM_PXI!Q96</f>
        <v>0</v>
      </c>
      <c r="AS96">
        <f>HPX!K96</f>
        <v>0</v>
      </c>
      <c r="AT96">
        <f>HPX!Q96</f>
        <v>0</v>
      </c>
      <c r="AU96">
        <f>RTM_HPX!K96</f>
        <v>0</v>
      </c>
      <c r="AV96">
        <f>RTM_HPX!Q96</f>
        <v>0</v>
      </c>
    </row>
    <row r="97" spans="1:48">
      <c r="A97" t="s">
        <v>139</v>
      </c>
      <c r="D97">
        <f>TWEPL!S97</f>
        <v>1.305396</v>
      </c>
      <c r="E97">
        <f>GT_NG!S97</f>
        <v>1.9794591641627972</v>
      </c>
      <c r="F97">
        <f>GT_Spot!S97</f>
        <v>0</v>
      </c>
      <c r="G97">
        <f>PPCL_NG!S97</f>
        <v>87.45</v>
      </c>
      <c r="H97">
        <f>PPCL_Spot!S97</f>
        <v>0</v>
      </c>
      <c r="I97">
        <f>Bawana_NG!S97</f>
        <v>22.999101597593846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91.114986894466654</v>
      </c>
      <c r="P97" s="36">
        <v>0</v>
      </c>
      <c r="Q97" s="36">
        <v>0</v>
      </c>
      <c r="R97" s="38">
        <v>0</v>
      </c>
      <c r="S97" s="38">
        <v>8.15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131.54</v>
      </c>
      <c r="AB97" s="75">
        <f>-STOA!Q97</f>
        <v>0</v>
      </c>
      <c r="AC97">
        <f t="shared" si="3"/>
        <v>4.0292622618474105</v>
      </c>
      <c r="AD97">
        <f t="shared" si="4"/>
        <v>206.50968139437589</v>
      </c>
      <c r="AE97">
        <f>'IDT-1'!E97</f>
        <v>0</v>
      </c>
      <c r="AF97" s="24"/>
      <c r="AG97">
        <f t="shared" si="5"/>
        <v>206.50968139437589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-134</v>
      </c>
      <c r="AM97" s="34">
        <f>RTM_PXI!K97</f>
        <v>0</v>
      </c>
      <c r="AN97" s="34">
        <f>RTM_PXI!Q97</f>
        <v>0</v>
      </c>
      <c r="AO97" s="147">
        <f>GDAM_IEX!K97</f>
        <v>0</v>
      </c>
      <c r="AP97" s="147">
        <f>GDAM_IEX!Q97</f>
        <v>0</v>
      </c>
      <c r="AQ97" s="147">
        <f>GDAM_PXI!K97</f>
        <v>0</v>
      </c>
      <c r="AR97" s="147">
        <f>GDAM_PXI!Q97</f>
        <v>0</v>
      </c>
      <c r="AS97">
        <f>HPX!K97</f>
        <v>0</v>
      </c>
      <c r="AT97">
        <f>HPX!Q97</f>
        <v>0</v>
      </c>
      <c r="AU97">
        <f>RTM_HPX!K97</f>
        <v>0</v>
      </c>
      <c r="AV97">
        <f>RTM_HPX!Q97</f>
        <v>0</v>
      </c>
    </row>
    <row r="98" spans="1:48">
      <c r="A98" t="s">
        <v>140</v>
      </c>
      <c r="D98">
        <f>TWEPL!S98</f>
        <v>1.305396</v>
      </c>
      <c r="E98">
        <f>GT_NG!S98</f>
        <v>1.9794591641627972</v>
      </c>
      <c r="F98">
        <f>GT_Spot!S98</f>
        <v>0</v>
      </c>
      <c r="G98">
        <f>PPCL_NG!S98</f>
        <v>87.45</v>
      </c>
      <c r="H98">
        <f>PPCL_Spot!S98</f>
        <v>0</v>
      </c>
      <c r="I98">
        <f>Bawana_NG!S98</f>
        <v>22.999101597593846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91.114986894466654</v>
      </c>
      <c r="P98" s="36">
        <v>0</v>
      </c>
      <c r="Q98" s="36">
        <v>0</v>
      </c>
      <c r="R98" s="38">
        <v>0</v>
      </c>
      <c r="S98" s="38">
        <v>8.15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131.54</v>
      </c>
      <c r="AB98" s="75">
        <f>-STOA!Q98</f>
        <v>0</v>
      </c>
      <c r="AC98">
        <f t="shared" si="3"/>
        <v>4.0462045772971891</v>
      </c>
      <c r="AD98">
        <f t="shared" si="4"/>
        <v>204.49273907892609</v>
      </c>
      <c r="AE98">
        <f>'IDT-1'!E98</f>
        <v>0</v>
      </c>
      <c r="AF98" s="24"/>
      <c r="AG98">
        <f t="shared" si="5"/>
        <v>204.49273907892609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-136</v>
      </c>
      <c r="AM98" s="34">
        <f>RTM_PXI!K98</f>
        <v>0</v>
      </c>
      <c r="AN98" s="34">
        <f>RTM_PXI!Q98</f>
        <v>0</v>
      </c>
      <c r="AO98" s="147">
        <f>GDAM_IEX!K98</f>
        <v>0</v>
      </c>
      <c r="AP98" s="147">
        <f>GDAM_IEX!Q98</f>
        <v>0</v>
      </c>
      <c r="AQ98" s="147">
        <f>GDAM_PXI!K98</f>
        <v>0</v>
      </c>
      <c r="AR98" s="147">
        <f>GDAM_PXI!Q98</f>
        <v>0</v>
      </c>
      <c r="AS98">
        <f>HPX!K98</f>
        <v>0</v>
      </c>
      <c r="AT98">
        <f>HPX!Q98</f>
        <v>0</v>
      </c>
      <c r="AU98">
        <f>RTM_HPX!K98</f>
        <v>0</v>
      </c>
      <c r="AV98">
        <f>RTM_HPX!Q98</f>
        <v>0</v>
      </c>
    </row>
    <row r="99" spans="1:48">
      <c r="A99" t="s">
        <v>141</v>
      </c>
      <c r="E99">
        <f t="shared" ref="E99:AV99" si="6">SUM(E3:E98)/4000</f>
        <v>4.625129830533898E-2</v>
      </c>
      <c r="F99">
        <f t="shared" si="6"/>
        <v>0</v>
      </c>
      <c r="G99">
        <f t="shared" si="6"/>
        <v>2.0987999999999976</v>
      </c>
      <c r="H99">
        <f t="shared" si="6"/>
        <v>0</v>
      </c>
      <c r="I99">
        <f t="shared" si="6"/>
        <v>0.5433530908134524</v>
      </c>
      <c r="J99">
        <f t="shared" si="6"/>
        <v>0</v>
      </c>
      <c r="K99">
        <f t="shared" si="6"/>
        <v>5.7599918034104258E-3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2.0529985053373334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0.14982999999999982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3.0898400000000064</v>
      </c>
      <c r="AB99" s="75">
        <f t="shared" si="6"/>
        <v>0</v>
      </c>
      <c r="AC99">
        <f t="shared" si="6"/>
        <v>8.185899812416636E-2</v>
      </c>
      <c r="AD99">
        <f t="shared" si="6"/>
        <v>6.2238533921353705</v>
      </c>
      <c r="AE99">
        <f t="shared" si="6"/>
        <v>0</v>
      </c>
      <c r="AG99">
        <f t="shared" si="6"/>
        <v>6.2238533921353705</v>
      </c>
      <c r="AI99">
        <f t="shared" si="6"/>
        <v>0</v>
      </c>
      <c r="AJ99">
        <f t="shared" si="6"/>
        <v>0</v>
      </c>
      <c r="AK99">
        <f t="shared" si="6"/>
        <v>0</v>
      </c>
      <c r="AL99">
        <f t="shared" si="6"/>
        <v>-1.7124500000000002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</v>
      </c>
      <c r="AT99">
        <f t="shared" si="6"/>
        <v>0</v>
      </c>
      <c r="AU99">
        <f t="shared" si="6"/>
        <v>0</v>
      </c>
      <c r="AV99">
        <f t="shared" si="6"/>
        <v>0</v>
      </c>
    </row>
    <row r="101" spans="1:48">
      <c r="AT101" s="151"/>
      <c r="AU101" s="33"/>
    </row>
    <row r="102" spans="1:48">
      <c r="AT102" s="151"/>
      <c r="AU102" s="33"/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8" ht="15" customHeight="1">
      <c r="A1" s="189">
        <f>Allocation_SG!A1</f>
        <v>45464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192</v>
      </c>
      <c r="K1" s="220" t="s">
        <v>281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f>GT_NG!R3</f>
        <v>0</v>
      </c>
      <c r="F3">
        <f>GT_Spot!R3</f>
        <v>0</v>
      </c>
      <c r="G3">
        <f>PPCL_NG!R3</f>
        <v>17.649999999999999</v>
      </c>
      <c r="H3">
        <f>PPCL_Spot!R3</f>
        <v>0</v>
      </c>
      <c r="I3">
        <f>Bawana_NG!R3</f>
        <v>5.8397718839107844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3.86</v>
      </c>
      <c r="AB3" s="75">
        <f>-STOA!R3</f>
        <v>0</v>
      </c>
      <c r="AC3">
        <f>SUMIF(B3:AB3,"&gt;0")*$AC$2-SUMIF(B3:AB3,"&lt;0")*($AC$2/(1-$AC$2))+SUMIF(AI3:AR3,"&gt;0")*$AC$2-SUMIF(AI3:AR3,"&lt;0")*($AC$2/(1-$AC$2))</f>
        <v>0.24107808382485055</v>
      </c>
      <c r="AD3">
        <f>SUM(B3:AB3,AI3:AV3)-AC3</f>
        <v>28.458693800085936</v>
      </c>
      <c r="AE3">
        <f>'IDT-1'!D3</f>
        <v>0</v>
      </c>
      <c r="AF3" s="24"/>
      <c r="AG3">
        <f>SUM(AD3:AF3)</f>
        <v>28.458693800085936</v>
      </c>
      <c r="AI3" s="34">
        <f>PXIL!L3</f>
        <v>0</v>
      </c>
      <c r="AJ3" s="34">
        <f>PXIL!R3</f>
        <v>0</v>
      </c>
      <c r="AK3" s="34">
        <f>RTM_IEX!L3</f>
        <v>1.35</v>
      </c>
      <c r="AL3" s="34">
        <f>RTM_IEX!R3</f>
        <v>0</v>
      </c>
      <c r="AM3" s="34">
        <f>RTM_PXI!L3</f>
        <v>0</v>
      </c>
      <c r="AN3" s="34">
        <f>RTM_PXI!R3</f>
        <v>0</v>
      </c>
      <c r="AO3" s="147">
        <f>GDAM_IEX!L3</f>
        <v>0</v>
      </c>
      <c r="AP3" s="147">
        <f>GDAM_IEX!R3</f>
        <v>0</v>
      </c>
      <c r="AQ3" s="147">
        <f>GDAM_PXI!L3</f>
        <v>0</v>
      </c>
      <c r="AR3" s="147">
        <f>GDAM_PXI!R3</f>
        <v>0</v>
      </c>
      <c r="AS3">
        <f>HPX!L3</f>
        <v>0</v>
      </c>
      <c r="AT3">
        <f>HPX!R3</f>
        <v>0</v>
      </c>
      <c r="AU3">
        <f>RTM_HPX!L3</f>
        <v>0</v>
      </c>
      <c r="AV3">
        <f>RTM_HPX!R3</f>
        <v>0</v>
      </c>
    </row>
    <row r="4" spans="1:48">
      <c r="A4" t="s">
        <v>46</v>
      </c>
      <c r="E4">
        <f>GT_NG!R4</f>
        <v>0</v>
      </c>
      <c r="F4">
        <f>GT_Spot!R4</f>
        <v>0</v>
      </c>
      <c r="G4">
        <f>PPCL_NG!R4</f>
        <v>17.649999999999999</v>
      </c>
      <c r="H4">
        <f>PPCL_Spot!R4</f>
        <v>0</v>
      </c>
      <c r="I4">
        <f>Bawana_NG!R4</f>
        <v>5.8397718839107844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3.86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0.24116208382485055</v>
      </c>
      <c r="AD4">
        <f t="shared" ref="AD4:AD67" si="1">SUM(B4:AB4,AI4:AV4)-AC4</f>
        <v>28.468609800085932</v>
      </c>
      <c r="AE4">
        <f>'IDT-1'!D4</f>
        <v>0</v>
      </c>
      <c r="AF4" s="24"/>
      <c r="AG4">
        <f t="shared" ref="AG4:AG67" si="2">SUM(AD4:AF4)</f>
        <v>28.468609800085932</v>
      </c>
      <c r="AI4" s="34">
        <f>PXIL!L4</f>
        <v>0</v>
      </c>
      <c r="AJ4" s="34">
        <f>PXIL!R4</f>
        <v>0</v>
      </c>
      <c r="AK4" s="34">
        <f>RTM_IEX!L4</f>
        <v>1.36</v>
      </c>
      <c r="AL4" s="34">
        <f>RTM_IEX!R4</f>
        <v>0</v>
      </c>
      <c r="AM4" s="34">
        <f>RTM_PXI!L4</f>
        <v>0</v>
      </c>
      <c r="AN4" s="34">
        <f>RTM_PXI!R4</f>
        <v>0</v>
      </c>
      <c r="AO4" s="147">
        <f>GDAM_IEX!L4</f>
        <v>0</v>
      </c>
      <c r="AP4" s="147">
        <f>GDAM_IEX!R4</f>
        <v>0</v>
      </c>
      <c r="AQ4" s="147">
        <f>GDAM_PXI!L4</f>
        <v>0</v>
      </c>
      <c r="AR4" s="147">
        <f>GDAM_PXI!R4</f>
        <v>0</v>
      </c>
      <c r="AS4">
        <f>HPX!L4</f>
        <v>0</v>
      </c>
      <c r="AT4">
        <f>HPX!R4</f>
        <v>0</v>
      </c>
      <c r="AU4">
        <f>RTM_HPX!L4</f>
        <v>0</v>
      </c>
      <c r="AV4">
        <f>RTM_HPX!R4</f>
        <v>0</v>
      </c>
    </row>
    <row r="5" spans="1:48">
      <c r="A5" t="s">
        <v>47</v>
      </c>
      <c r="E5">
        <f>GT_NG!R5</f>
        <v>0</v>
      </c>
      <c r="F5">
        <f>GT_Spot!R5</f>
        <v>0</v>
      </c>
      <c r="G5">
        <f>PPCL_NG!R5</f>
        <v>17.649999999999999</v>
      </c>
      <c r="H5">
        <f>PPCL_Spot!R5</f>
        <v>0</v>
      </c>
      <c r="I5">
        <f>Bawana_NG!R5</f>
        <v>5.8397718839107844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3.86</v>
      </c>
      <c r="AB5" s="75">
        <f>-STOA!R5</f>
        <v>0</v>
      </c>
      <c r="AC5">
        <f t="shared" si="0"/>
        <v>0.24763008382485055</v>
      </c>
      <c r="AD5">
        <f t="shared" si="1"/>
        <v>29.23214180008593</v>
      </c>
      <c r="AE5">
        <f>'IDT-1'!D5</f>
        <v>0</v>
      </c>
      <c r="AF5" s="24"/>
      <c r="AG5">
        <f t="shared" si="2"/>
        <v>29.23214180008593</v>
      </c>
      <c r="AI5" s="34">
        <f>PXIL!L5</f>
        <v>0</v>
      </c>
      <c r="AJ5" s="34">
        <f>PXIL!R5</f>
        <v>0</v>
      </c>
      <c r="AK5" s="34">
        <f>RTM_IEX!L5</f>
        <v>2.13</v>
      </c>
      <c r="AL5" s="34">
        <f>RTM_IEX!R5</f>
        <v>0</v>
      </c>
      <c r="AM5" s="34">
        <f>RTM_PXI!L5</f>
        <v>0</v>
      </c>
      <c r="AN5" s="34">
        <f>RTM_PXI!R5</f>
        <v>0</v>
      </c>
      <c r="AO5" s="147">
        <f>GDAM_IEX!L5</f>
        <v>0</v>
      </c>
      <c r="AP5" s="147">
        <f>GDAM_IEX!R5</f>
        <v>0</v>
      </c>
      <c r="AQ5" s="147">
        <f>GDAM_PXI!L5</f>
        <v>0</v>
      </c>
      <c r="AR5" s="147">
        <f>GDAM_PXI!R5</f>
        <v>0</v>
      </c>
      <c r="AS5">
        <f>HPX!L5</f>
        <v>0</v>
      </c>
      <c r="AT5">
        <f>HPX!R5</f>
        <v>0</v>
      </c>
      <c r="AU5">
        <f>RTM_HPX!L5</f>
        <v>0</v>
      </c>
      <c r="AV5">
        <f>RTM_HPX!R5</f>
        <v>0</v>
      </c>
    </row>
    <row r="6" spans="1:48">
      <c r="A6" t="s">
        <v>48</v>
      </c>
      <c r="E6">
        <f>GT_NG!R6</f>
        <v>0</v>
      </c>
      <c r="F6">
        <f>GT_Spot!R6</f>
        <v>0</v>
      </c>
      <c r="G6">
        <f>PPCL_NG!R6</f>
        <v>17.649999999999999</v>
      </c>
      <c r="H6">
        <f>PPCL_Spot!R6</f>
        <v>0</v>
      </c>
      <c r="I6">
        <f>Bawana_NG!R6</f>
        <v>5.8397718839107844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3.86</v>
      </c>
      <c r="AB6" s="75">
        <f>-STOA!R6</f>
        <v>0</v>
      </c>
      <c r="AC6">
        <f t="shared" si="0"/>
        <v>0.24939408382485057</v>
      </c>
      <c r="AD6">
        <f t="shared" si="1"/>
        <v>29.440377800085933</v>
      </c>
      <c r="AE6">
        <f>'IDT-1'!D6</f>
        <v>0</v>
      </c>
      <c r="AF6" s="24"/>
      <c r="AG6">
        <f t="shared" si="2"/>
        <v>29.440377800085933</v>
      </c>
      <c r="AI6" s="34">
        <f>PXIL!L6</f>
        <v>0</v>
      </c>
      <c r="AJ6" s="34">
        <f>PXIL!R6</f>
        <v>0</v>
      </c>
      <c r="AK6" s="34">
        <f>RTM_IEX!L6</f>
        <v>2.34</v>
      </c>
      <c r="AL6" s="34">
        <f>RTM_IEX!R6</f>
        <v>0</v>
      </c>
      <c r="AM6" s="34">
        <f>RTM_PXI!L6</f>
        <v>0</v>
      </c>
      <c r="AN6" s="34">
        <f>RTM_PXI!R6</f>
        <v>0</v>
      </c>
      <c r="AO6" s="147">
        <f>GDAM_IEX!L6</f>
        <v>0</v>
      </c>
      <c r="AP6" s="147">
        <f>GDAM_IEX!R6</f>
        <v>0</v>
      </c>
      <c r="AQ6" s="147">
        <f>GDAM_PXI!L6</f>
        <v>0</v>
      </c>
      <c r="AR6" s="147">
        <f>GDAM_PXI!R6</f>
        <v>0</v>
      </c>
      <c r="AS6">
        <f>HPX!L6</f>
        <v>0</v>
      </c>
      <c r="AT6">
        <f>HPX!R6</f>
        <v>0</v>
      </c>
      <c r="AU6">
        <f>RTM_HPX!L6</f>
        <v>0</v>
      </c>
      <c r="AV6">
        <f>RTM_HPX!R6</f>
        <v>0</v>
      </c>
    </row>
    <row r="7" spans="1:48">
      <c r="A7" t="s">
        <v>49</v>
      </c>
      <c r="E7">
        <f>GT_NG!R7</f>
        <v>0</v>
      </c>
      <c r="F7">
        <f>GT_Spot!R7</f>
        <v>0</v>
      </c>
      <c r="G7">
        <f>PPCL_NG!R7</f>
        <v>17.649999999999999</v>
      </c>
      <c r="H7">
        <f>PPCL_Spot!R7</f>
        <v>0</v>
      </c>
      <c r="I7">
        <f>Bawana_NG!R7</f>
        <v>5.8397718839107844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3.86</v>
      </c>
      <c r="AB7" s="75">
        <f>-STOA!R7</f>
        <v>0</v>
      </c>
      <c r="AC7">
        <f t="shared" si="0"/>
        <v>0.26619408382485055</v>
      </c>
      <c r="AD7">
        <f t="shared" si="1"/>
        <v>31.423577800085933</v>
      </c>
      <c r="AE7">
        <f>'IDT-1'!D7</f>
        <v>0</v>
      </c>
      <c r="AF7" s="24"/>
      <c r="AG7">
        <f t="shared" si="2"/>
        <v>31.423577800085933</v>
      </c>
      <c r="AI7" s="34">
        <f>PXIL!L7</f>
        <v>0</v>
      </c>
      <c r="AJ7" s="34">
        <f>PXIL!R7</f>
        <v>0</v>
      </c>
      <c r="AK7" s="34">
        <f>RTM_IEX!L7</f>
        <v>4.34</v>
      </c>
      <c r="AL7" s="34">
        <f>RTM_IEX!R7</f>
        <v>0</v>
      </c>
      <c r="AM7" s="34">
        <f>RTM_PXI!L7</f>
        <v>0</v>
      </c>
      <c r="AN7" s="34">
        <f>RTM_PXI!R7</f>
        <v>0</v>
      </c>
      <c r="AO7" s="147">
        <f>GDAM_IEX!L7</f>
        <v>0</v>
      </c>
      <c r="AP7" s="147">
        <f>GDAM_IEX!R7</f>
        <v>0</v>
      </c>
      <c r="AQ7" s="147">
        <f>GDAM_PXI!L7</f>
        <v>0</v>
      </c>
      <c r="AR7" s="147">
        <f>GDAM_PXI!R7</f>
        <v>0</v>
      </c>
      <c r="AS7">
        <f>HPX!L7</f>
        <v>0</v>
      </c>
      <c r="AT7">
        <f>HPX!R7</f>
        <v>0</v>
      </c>
      <c r="AU7">
        <f>RTM_HPX!L7</f>
        <v>0</v>
      </c>
      <c r="AV7">
        <f>RTM_HPX!R7</f>
        <v>0</v>
      </c>
    </row>
    <row r="8" spans="1:48">
      <c r="A8" t="s">
        <v>50</v>
      </c>
      <c r="E8">
        <f>GT_NG!R8</f>
        <v>0</v>
      </c>
      <c r="F8">
        <f>GT_Spot!R8</f>
        <v>0</v>
      </c>
      <c r="G8">
        <f>PPCL_NG!R8</f>
        <v>17.649999999999999</v>
      </c>
      <c r="H8">
        <f>PPCL_Spot!R8</f>
        <v>0</v>
      </c>
      <c r="I8">
        <f>Bawana_NG!R8</f>
        <v>5.8397718839107844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3.86</v>
      </c>
      <c r="AB8" s="75">
        <f>-STOA!R8</f>
        <v>0</v>
      </c>
      <c r="AC8">
        <f t="shared" si="0"/>
        <v>0.26930208382485055</v>
      </c>
      <c r="AD8">
        <f t="shared" si="1"/>
        <v>31.790469800085933</v>
      </c>
      <c r="AE8">
        <f>'IDT-1'!D8</f>
        <v>0</v>
      </c>
      <c r="AF8" s="24"/>
      <c r="AG8">
        <f t="shared" si="2"/>
        <v>31.790469800085933</v>
      </c>
      <c r="AI8" s="34">
        <f>PXIL!L8</f>
        <v>0</v>
      </c>
      <c r="AJ8" s="34">
        <f>PXIL!R8</f>
        <v>0</v>
      </c>
      <c r="AK8" s="34">
        <f>RTM_IEX!L8</f>
        <v>4.71</v>
      </c>
      <c r="AL8" s="34">
        <f>RTM_IEX!R8</f>
        <v>0</v>
      </c>
      <c r="AM8" s="34">
        <f>RTM_PXI!L8</f>
        <v>0</v>
      </c>
      <c r="AN8" s="34">
        <f>RTM_PXI!R8</f>
        <v>0</v>
      </c>
      <c r="AO8" s="147">
        <f>GDAM_IEX!L8</f>
        <v>0</v>
      </c>
      <c r="AP8" s="147">
        <f>GDAM_IEX!R8</f>
        <v>0</v>
      </c>
      <c r="AQ8" s="147">
        <f>GDAM_PXI!L8</f>
        <v>0</v>
      </c>
      <c r="AR8" s="147">
        <f>GDAM_PXI!R8</f>
        <v>0</v>
      </c>
      <c r="AS8">
        <f>HPX!L8</f>
        <v>0</v>
      </c>
      <c r="AT8">
        <f>HPX!R8</f>
        <v>0</v>
      </c>
      <c r="AU8">
        <f>RTM_HPX!L8</f>
        <v>0</v>
      </c>
      <c r="AV8">
        <f>RTM_HPX!R8</f>
        <v>0</v>
      </c>
    </row>
    <row r="9" spans="1:48">
      <c r="A9" t="s">
        <v>51</v>
      </c>
      <c r="E9">
        <f>GT_NG!R9</f>
        <v>0</v>
      </c>
      <c r="F9">
        <f>GT_Spot!R9</f>
        <v>0</v>
      </c>
      <c r="G9">
        <f>PPCL_NG!R9</f>
        <v>17.649999999999999</v>
      </c>
      <c r="H9">
        <f>PPCL_Spot!R9</f>
        <v>0</v>
      </c>
      <c r="I9">
        <f>Bawana_NG!R9</f>
        <v>5.8397718839107844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3.86</v>
      </c>
      <c r="AB9" s="75">
        <f>-STOA!R9</f>
        <v>0</v>
      </c>
      <c r="AC9">
        <f t="shared" si="0"/>
        <v>0.29467008382485055</v>
      </c>
      <c r="AD9">
        <f t="shared" si="1"/>
        <v>34.785101800085933</v>
      </c>
      <c r="AE9">
        <f>'IDT-1'!D9</f>
        <v>0</v>
      </c>
      <c r="AF9" s="24"/>
      <c r="AG9">
        <f t="shared" si="2"/>
        <v>34.785101800085933</v>
      </c>
      <c r="AI9" s="34">
        <f>PXIL!L9</f>
        <v>0</v>
      </c>
      <c r="AJ9" s="34">
        <f>PXIL!R9</f>
        <v>0</v>
      </c>
      <c r="AK9" s="34">
        <f>RTM_IEX!L9</f>
        <v>7.73</v>
      </c>
      <c r="AL9" s="34">
        <f>RTM_IEX!R9</f>
        <v>0</v>
      </c>
      <c r="AM9" s="34">
        <f>RTM_PXI!L9</f>
        <v>0</v>
      </c>
      <c r="AN9" s="34">
        <f>RTM_PXI!R9</f>
        <v>0</v>
      </c>
      <c r="AO9" s="147">
        <f>GDAM_IEX!L9</f>
        <v>0</v>
      </c>
      <c r="AP9" s="147">
        <f>GDAM_IEX!R9</f>
        <v>0</v>
      </c>
      <c r="AQ9" s="147">
        <f>GDAM_PXI!L9</f>
        <v>0</v>
      </c>
      <c r="AR9" s="147">
        <f>GDAM_PXI!R9</f>
        <v>0</v>
      </c>
      <c r="AS9">
        <f>HPX!L9</f>
        <v>0</v>
      </c>
      <c r="AT9">
        <f>HPX!R9</f>
        <v>0</v>
      </c>
      <c r="AU9">
        <f>RTM_HPX!L9</f>
        <v>0</v>
      </c>
      <c r="AV9">
        <f>RTM_HPX!R9</f>
        <v>0</v>
      </c>
    </row>
    <row r="10" spans="1:48">
      <c r="A10" t="s">
        <v>52</v>
      </c>
      <c r="E10">
        <f>GT_NG!R10</f>
        <v>0</v>
      </c>
      <c r="F10">
        <f>GT_Spot!R10</f>
        <v>0</v>
      </c>
      <c r="G10">
        <f>PPCL_NG!R10</f>
        <v>17.649999999999999</v>
      </c>
      <c r="H10">
        <f>PPCL_Spot!R10</f>
        <v>0</v>
      </c>
      <c r="I10">
        <f>Bawana_NG!R10</f>
        <v>5.8397718839107844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3.86</v>
      </c>
      <c r="AB10" s="75">
        <f>-STOA!R10</f>
        <v>0</v>
      </c>
      <c r="AC10">
        <f t="shared" si="0"/>
        <v>0.29467008382485055</v>
      </c>
      <c r="AD10">
        <f t="shared" si="1"/>
        <v>34.785101800085933</v>
      </c>
      <c r="AE10">
        <f>'IDT-1'!D10</f>
        <v>0</v>
      </c>
      <c r="AF10" s="24"/>
      <c r="AG10">
        <f t="shared" si="2"/>
        <v>34.785101800085933</v>
      </c>
      <c r="AI10" s="34">
        <f>PXIL!L10</f>
        <v>0</v>
      </c>
      <c r="AJ10" s="34">
        <f>PXIL!R10</f>
        <v>0</v>
      </c>
      <c r="AK10" s="34">
        <f>RTM_IEX!L10</f>
        <v>7.73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7">
        <f>GDAM_IEX!L10</f>
        <v>0</v>
      </c>
      <c r="AP10" s="147">
        <f>GDAM_IEX!R10</f>
        <v>0</v>
      </c>
      <c r="AQ10" s="147">
        <f>GDAM_PXI!L10</f>
        <v>0</v>
      </c>
      <c r="AR10" s="147">
        <f>GDAM_PXI!R10</f>
        <v>0</v>
      </c>
      <c r="AS10">
        <f>HPX!L10</f>
        <v>0</v>
      </c>
      <c r="AT10">
        <f>HPX!R10</f>
        <v>0</v>
      </c>
      <c r="AU10">
        <f>RTM_HPX!L10</f>
        <v>0</v>
      </c>
      <c r="AV10">
        <f>RTM_HPX!R10</f>
        <v>0</v>
      </c>
    </row>
    <row r="11" spans="1:48">
      <c r="A11" t="s">
        <v>53</v>
      </c>
      <c r="E11">
        <f>GT_NG!R11</f>
        <v>0</v>
      </c>
      <c r="F11">
        <f>GT_Spot!R11</f>
        <v>0</v>
      </c>
      <c r="G11">
        <f>PPCL_NG!R11</f>
        <v>17.649999999999999</v>
      </c>
      <c r="H11">
        <f>PPCL_Spot!R11</f>
        <v>0</v>
      </c>
      <c r="I11">
        <f>Bawana_NG!R11</f>
        <v>5.8397718839107844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3.86</v>
      </c>
      <c r="AB11" s="75">
        <f>-STOA!R11</f>
        <v>0</v>
      </c>
      <c r="AC11">
        <f t="shared" si="0"/>
        <v>0.29467008382485055</v>
      </c>
      <c r="AD11">
        <f t="shared" si="1"/>
        <v>34.785101800085933</v>
      </c>
      <c r="AE11">
        <f>'IDT-1'!D11</f>
        <v>0</v>
      </c>
      <c r="AF11" s="24"/>
      <c r="AG11">
        <f t="shared" si="2"/>
        <v>34.785101800085933</v>
      </c>
      <c r="AI11" s="34">
        <f>PXIL!L11</f>
        <v>0</v>
      </c>
      <c r="AJ11" s="34">
        <f>PXIL!R11</f>
        <v>0</v>
      </c>
      <c r="AK11" s="34">
        <f>RTM_IEX!L11</f>
        <v>7.73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7">
        <f>GDAM_IEX!L11</f>
        <v>0</v>
      </c>
      <c r="AP11" s="147">
        <f>GDAM_IEX!R11</f>
        <v>0</v>
      </c>
      <c r="AQ11" s="147">
        <f>GDAM_PXI!L11</f>
        <v>0</v>
      </c>
      <c r="AR11" s="147">
        <f>GDAM_PXI!R11</f>
        <v>0</v>
      </c>
      <c r="AS11">
        <f>HPX!L11</f>
        <v>0</v>
      </c>
      <c r="AT11">
        <f>HPX!R11</f>
        <v>0</v>
      </c>
      <c r="AU11">
        <f>RTM_HPX!L11</f>
        <v>0</v>
      </c>
      <c r="AV11">
        <f>RTM_HPX!R11</f>
        <v>0</v>
      </c>
    </row>
    <row r="12" spans="1:48">
      <c r="A12" t="s">
        <v>54</v>
      </c>
      <c r="E12">
        <f>GT_NG!R12</f>
        <v>0</v>
      </c>
      <c r="F12">
        <f>GT_Spot!R12</f>
        <v>0</v>
      </c>
      <c r="G12">
        <f>PPCL_NG!R12</f>
        <v>17.649999999999999</v>
      </c>
      <c r="H12">
        <f>PPCL_Spot!R12</f>
        <v>0</v>
      </c>
      <c r="I12">
        <f>Bawana_NG!R12</f>
        <v>5.8397718839107844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3.86</v>
      </c>
      <c r="AB12" s="75">
        <f>-STOA!R12</f>
        <v>0</v>
      </c>
      <c r="AC12">
        <f t="shared" si="0"/>
        <v>0.29467008382485055</v>
      </c>
      <c r="AD12">
        <f t="shared" si="1"/>
        <v>34.785101800085933</v>
      </c>
      <c r="AE12">
        <f>'IDT-1'!D12</f>
        <v>0</v>
      </c>
      <c r="AF12" s="24"/>
      <c r="AG12">
        <f t="shared" si="2"/>
        <v>34.785101800085933</v>
      </c>
      <c r="AI12" s="34">
        <f>PXIL!L12</f>
        <v>0</v>
      </c>
      <c r="AJ12" s="34">
        <f>PXIL!R12</f>
        <v>0</v>
      </c>
      <c r="AK12" s="34">
        <f>RTM_IEX!L12</f>
        <v>7.73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7">
        <f>GDAM_IEX!L12</f>
        <v>0</v>
      </c>
      <c r="AP12" s="147">
        <f>GDAM_IEX!R12</f>
        <v>0</v>
      </c>
      <c r="AQ12" s="147">
        <f>GDAM_PXI!L12</f>
        <v>0</v>
      </c>
      <c r="AR12" s="147">
        <f>GDAM_PXI!R12</f>
        <v>0</v>
      </c>
      <c r="AS12">
        <f>HPX!L12</f>
        <v>0</v>
      </c>
      <c r="AT12">
        <f>HPX!R12</f>
        <v>0</v>
      </c>
      <c r="AU12">
        <f>RTM_HPX!L12</f>
        <v>0</v>
      </c>
      <c r="AV12">
        <f>RTM_HPX!R12</f>
        <v>0</v>
      </c>
    </row>
    <row r="13" spans="1:48">
      <c r="A13" t="s">
        <v>55</v>
      </c>
      <c r="E13">
        <f>GT_NG!R13</f>
        <v>0</v>
      </c>
      <c r="F13">
        <f>GT_Spot!R13</f>
        <v>0</v>
      </c>
      <c r="G13">
        <f>PPCL_NG!R13</f>
        <v>17.649999999999999</v>
      </c>
      <c r="H13">
        <f>PPCL_Spot!R13</f>
        <v>0</v>
      </c>
      <c r="I13">
        <f>Bawana_NG!R13</f>
        <v>5.8397718839107844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3.86</v>
      </c>
      <c r="AB13" s="75">
        <f>-STOA!R13</f>
        <v>0</v>
      </c>
      <c r="AC13">
        <f t="shared" si="0"/>
        <v>0.29467008382485055</v>
      </c>
      <c r="AD13">
        <f t="shared" si="1"/>
        <v>34.785101800085933</v>
      </c>
      <c r="AE13">
        <f>'IDT-1'!D13</f>
        <v>0</v>
      </c>
      <c r="AF13" s="24"/>
      <c r="AG13">
        <f t="shared" si="2"/>
        <v>34.785101800085933</v>
      </c>
      <c r="AI13" s="34">
        <f>PXIL!L13</f>
        <v>0</v>
      </c>
      <c r="AJ13" s="34">
        <f>PXIL!R13</f>
        <v>0</v>
      </c>
      <c r="AK13" s="34">
        <f>RTM_IEX!L13</f>
        <v>7.73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7">
        <f>GDAM_IEX!L13</f>
        <v>0</v>
      </c>
      <c r="AP13" s="147">
        <f>GDAM_IEX!R13</f>
        <v>0</v>
      </c>
      <c r="AQ13" s="147">
        <f>GDAM_PXI!L13</f>
        <v>0</v>
      </c>
      <c r="AR13" s="147">
        <f>GDAM_PXI!R13</f>
        <v>0</v>
      </c>
      <c r="AS13">
        <f>HPX!L13</f>
        <v>0</v>
      </c>
      <c r="AT13">
        <f>HPX!R13</f>
        <v>0</v>
      </c>
      <c r="AU13">
        <f>RTM_HPX!L13</f>
        <v>0</v>
      </c>
      <c r="AV13">
        <f>RTM_HPX!R13</f>
        <v>0</v>
      </c>
    </row>
    <row r="14" spans="1:48">
      <c r="A14" t="s">
        <v>56</v>
      </c>
      <c r="E14">
        <f>GT_NG!R14</f>
        <v>0</v>
      </c>
      <c r="F14">
        <f>GT_Spot!R14</f>
        <v>0</v>
      </c>
      <c r="G14">
        <f>PPCL_NG!R14</f>
        <v>17.649999999999999</v>
      </c>
      <c r="H14">
        <f>PPCL_Spot!R14</f>
        <v>0</v>
      </c>
      <c r="I14">
        <f>Bawana_NG!R14</f>
        <v>5.8397718839107844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3.86</v>
      </c>
      <c r="AB14" s="75">
        <f>-STOA!R14</f>
        <v>0</v>
      </c>
      <c r="AC14">
        <f t="shared" si="0"/>
        <v>0.29467008382485055</v>
      </c>
      <c r="AD14">
        <f t="shared" si="1"/>
        <v>34.785101800085933</v>
      </c>
      <c r="AE14">
        <f>'IDT-1'!D14</f>
        <v>0</v>
      </c>
      <c r="AF14" s="24"/>
      <c r="AG14">
        <f t="shared" si="2"/>
        <v>34.785101800085933</v>
      </c>
      <c r="AI14" s="34">
        <f>PXIL!L14</f>
        <v>0</v>
      </c>
      <c r="AJ14" s="34">
        <f>PXIL!R14</f>
        <v>0</v>
      </c>
      <c r="AK14" s="34">
        <f>RTM_IEX!L14</f>
        <v>7.73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7">
        <f>GDAM_IEX!L14</f>
        <v>0</v>
      </c>
      <c r="AP14" s="147">
        <f>GDAM_IEX!R14</f>
        <v>0</v>
      </c>
      <c r="AQ14" s="147">
        <f>GDAM_PXI!L14</f>
        <v>0</v>
      </c>
      <c r="AR14" s="147">
        <f>GDAM_PXI!R14</f>
        <v>0</v>
      </c>
      <c r="AS14">
        <f>HPX!L14</f>
        <v>0</v>
      </c>
      <c r="AT14">
        <f>HPX!R14</f>
        <v>0</v>
      </c>
      <c r="AU14">
        <f>RTM_HPX!L14</f>
        <v>0</v>
      </c>
      <c r="AV14">
        <f>RTM_HPX!R14</f>
        <v>0</v>
      </c>
    </row>
    <row r="15" spans="1:48">
      <c r="A15" t="s">
        <v>57</v>
      </c>
      <c r="E15">
        <f>GT_NG!R15</f>
        <v>0</v>
      </c>
      <c r="F15">
        <f>GT_Spot!R15</f>
        <v>0</v>
      </c>
      <c r="G15">
        <f>PPCL_NG!R15</f>
        <v>17.649999999999999</v>
      </c>
      <c r="H15">
        <f>PPCL_Spot!R15</f>
        <v>0</v>
      </c>
      <c r="I15">
        <f>Bawana_NG!R15</f>
        <v>5.839999999999999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3.86</v>
      </c>
      <c r="AB15" s="75">
        <f>-STOA!R15</f>
        <v>0</v>
      </c>
      <c r="AC15">
        <f t="shared" si="0"/>
        <v>0.29467199999999999</v>
      </c>
      <c r="AD15">
        <f t="shared" si="1"/>
        <v>34.785328</v>
      </c>
      <c r="AE15">
        <f>'IDT-1'!D15</f>
        <v>0</v>
      </c>
      <c r="AF15" s="24"/>
      <c r="AG15">
        <f t="shared" si="2"/>
        <v>34.785328</v>
      </c>
      <c r="AI15" s="34">
        <f>PXIL!L15</f>
        <v>0</v>
      </c>
      <c r="AJ15" s="34">
        <f>PXIL!R15</f>
        <v>0</v>
      </c>
      <c r="AK15" s="34">
        <f>RTM_IEX!L15</f>
        <v>7.73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7">
        <f>GDAM_IEX!L15</f>
        <v>0</v>
      </c>
      <c r="AP15" s="147">
        <f>GDAM_IEX!R15</f>
        <v>0</v>
      </c>
      <c r="AQ15" s="147">
        <f>GDAM_PXI!L15</f>
        <v>0</v>
      </c>
      <c r="AR15" s="147">
        <f>GDAM_PXI!R15</f>
        <v>0</v>
      </c>
      <c r="AS15">
        <f>HPX!L15</f>
        <v>0</v>
      </c>
      <c r="AT15">
        <f>HPX!R15</f>
        <v>0</v>
      </c>
      <c r="AU15">
        <f>RTM_HPX!L15</f>
        <v>0</v>
      </c>
      <c r="AV15">
        <f>RTM_HPX!R15</f>
        <v>0</v>
      </c>
    </row>
    <row r="16" spans="1:48">
      <c r="A16" t="s">
        <v>58</v>
      </c>
      <c r="E16">
        <f>GT_NG!R16</f>
        <v>0</v>
      </c>
      <c r="F16">
        <f>GT_Spot!R16</f>
        <v>0</v>
      </c>
      <c r="G16">
        <f>PPCL_NG!R16</f>
        <v>17.649999999999999</v>
      </c>
      <c r="H16">
        <f>PPCL_Spot!R16</f>
        <v>0</v>
      </c>
      <c r="I16">
        <f>Bawana_NG!R16</f>
        <v>5.839999999999999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3.86</v>
      </c>
      <c r="AB16" s="75">
        <f>-STOA!R16</f>
        <v>0</v>
      </c>
      <c r="AC16">
        <f t="shared" si="0"/>
        <v>0.29467199999999999</v>
      </c>
      <c r="AD16">
        <f t="shared" si="1"/>
        <v>34.785328</v>
      </c>
      <c r="AE16">
        <f>'IDT-1'!D16</f>
        <v>0</v>
      </c>
      <c r="AF16" s="24"/>
      <c r="AG16">
        <f t="shared" si="2"/>
        <v>34.785328</v>
      </c>
      <c r="AI16" s="34">
        <f>PXIL!L16</f>
        <v>0</v>
      </c>
      <c r="AJ16" s="34">
        <f>PXIL!R16</f>
        <v>0</v>
      </c>
      <c r="AK16" s="34">
        <f>RTM_IEX!L16</f>
        <v>7.73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7">
        <f>GDAM_IEX!L16</f>
        <v>0</v>
      </c>
      <c r="AP16" s="147">
        <f>GDAM_IEX!R16</f>
        <v>0</v>
      </c>
      <c r="AQ16" s="147">
        <f>GDAM_PXI!L16</f>
        <v>0</v>
      </c>
      <c r="AR16" s="147">
        <f>GDAM_PXI!R16</f>
        <v>0</v>
      </c>
      <c r="AS16">
        <f>HPX!L16</f>
        <v>0</v>
      </c>
      <c r="AT16">
        <f>HPX!R16</f>
        <v>0</v>
      </c>
      <c r="AU16">
        <f>RTM_HPX!L16</f>
        <v>0</v>
      </c>
      <c r="AV16">
        <f>RTM_HPX!R16</f>
        <v>0</v>
      </c>
    </row>
    <row r="17" spans="1:48">
      <c r="A17" t="s">
        <v>59</v>
      </c>
      <c r="E17">
        <f>GT_NG!R17</f>
        <v>0</v>
      </c>
      <c r="F17">
        <f>GT_Spot!R17</f>
        <v>0</v>
      </c>
      <c r="G17">
        <f>PPCL_NG!R17</f>
        <v>17.649999999999999</v>
      </c>
      <c r="H17">
        <f>PPCL_Spot!R17</f>
        <v>0</v>
      </c>
      <c r="I17">
        <f>Bawana_NG!R17</f>
        <v>5.839999999999999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3.86</v>
      </c>
      <c r="AB17" s="75">
        <f>-STOA!R17</f>
        <v>0</v>
      </c>
      <c r="AC17">
        <f t="shared" si="0"/>
        <v>0.29467199999999999</v>
      </c>
      <c r="AD17">
        <f t="shared" si="1"/>
        <v>34.785328</v>
      </c>
      <c r="AE17">
        <f>'IDT-1'!D17</f>
        <v>0</v>
      </c>
      <c r="AF17" s="24"/>
      <c r="AG17">
        <f t="shared" si="2"/>
        <v>34.785328</v>
      </c>
      <c r="AI17" s="34">
        <f>PXIL!L17</f>
        <v>0</v>
      </c>
      <c r="AJ17" s="34">
        <f>PXIL!R17</f>
        <v>0</v>
      </c>
      <c r="AK17" s="34">
        <f>RTM_IEX!L17</f>
        <v>7.73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7">
        <f>GDAM_IEX!L17</f>
        <v>0</v>
      </c>
      <c r="AP17" s="147">
        <f>GDAM_IEX!R17</f>
        <v>0</v>
      </c>
      <c r="AQ17" s="147">
        <f>GDAM_PXI!L17</f>
        <v>0</v>
      </c>
      <c r="AR17" s="147">
        <f>GDAM_PXI!R17</f>
        <v>0</v>
      </c>
      <c r="AS17">
        <f>HPX!L17</f>
        <v>0</v>
      </c>
      <c r="AT17">
        <f>HPX!R17</f>
        <v>0</v>
      </c>
      <c r="AU17">
        <f>RTM_HPX!L17</f>
        <v>0</v>
      </c>
      <c r="AV17">
        <f>RTM_HPX!R17</f>
        <v>0</v>
      </c>
    </row>
    <row r="18" spans="1:48">
      <c r="A18" t="s">
        <v>60</v>
      </c>
      <c r="E18">
        <f>GT_NG!R18</f>
        <v>0</v>
      </c>
      <c r="F18">
        <f>GT_Spot!R18</f>
        <v>0</v>
      </c>
      <c r="G18">
        <f>PPCL_NG!R18</f>
        <v>17.649999999999999</v>
      </c>
      <c r="H18">
        <f>PPCL_Spot!R18</f>
        <v>0</v>
      </c>
      <c r="I18">
        <f>Bawana_NG!R18</f>
        <v>5.839999999999999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3.86</v>
      </c>
      <c r="AB18" s="75">
        <f>-STOA!R18</f>
        <v>0</v>
      </c>
      <c r="AC18">
        <f t="shared" si="0"/>
        <v>0.28652399999999995</v>
      </c>
      <c r="AD18">
        <f t="shared" si="1"/>
        <v>33.823475999999999</v>
      </c>
      <c r="AE18">
        <f>'IDT-1'!D18</f>
        <v>0</v>
      </c>
      <c r="AF18" s="24"/>
      <c r="AG18">
        <f t="shared" si="2"/>
        <v>33.823475999999999</v>
      </c>
      <c r="AI18" s="34">
        <f>PXIL!L18</f>
        <v>0</v>
      </c>
      <c r="AJ18" s="34">
        <f>PXIL!R18</f>
        <v>0</v>
      </c>
      <c r="AK18" s="34">
        <f>RTM_IEX!L18</f>
        <v>6.76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7">
        <f>GDAM_IEX!L18</f>
        <v>0</v>
      </c>
      <c r="AP18" s="147">
        <f>GDAM_IEX!R18</f>
        <v>0</v>
      </c>
      <c r="AQ18" s="147">
        <f>GDAM_PXI!L18</f>
        <v>0</v>
      </c>
      <c r="AR18" s="147">
        <f>GDAM_PXI!R18</f>
        <v>0</v>
      </c>
      <c r="AS18">
        <f>HPX!L18</f>
        <v>0</v>
      </c>
      <c r="AT18">
        <f>HPX!R18</f>
        <v>0</v>
      </c>
      <c r="AU18">
        <f>RTM_HPX!L18</f>
        <v>0</v>
      </c>
      <c r="AV18">
        <f>RTM_HPX!R18</f>
        <v>0</v>
      </c>
    </row>
    <row r="19" spans="1:48">
      <c r="A19" t="s">
        <v>61</v>
      </c>
      <c r="E19">
        <f>GT_NG!R19</f>
        <v>0</v>
      </c>
      <c r="F19">
        <f>GT_Spot!R19</f>
        <v>0</v>
      </c>
      <c r="G19">
        <f>PPCL_NG!R19</f>
        <v>17.649999999999999</v>
      </c>
      <c r="H19">
        <f>PPCL_Spot!R19</f>
        <v>0</v>
      </c>
      <c r="I19">
        <f>Bawana_NG!R19</f>
        <v>5.839999999999999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3.86</v>
      </c>
      <c r="AB19" s="75">
        <f>-STOA!R19</f>
        <v>0</v>
      </c>
      <c r="AC19">
        <f t="shared" si="0"/>
        <v>0.27845999999999999</v>
      </c>
      <c r="AD19">
        <f t="shared" si="1"/>
        <v>32.871539999999996</v>
      </c>
      <c r="AE19">
        <f>'IDT-1'!D19</f>
        <v>0</v>
      </c>
      <c r="AF19" s="24"/>
      <c r="AG19">
        <f t="shared" si="2"/>
        <v>32.871539999999996</v>
      </c>
      <c r="AI19" s="34">
        <f>PXIL!L19</f>
        <v>0</v>
      </c>
      <c r="AJ19" s="34">
        <f>PXIL!R19</f>
        <v>0</v>
      </c>
      <c r="AK19" s="34">
        <f>RTM_IEX!L19</f>
        <v>5.8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7">
        <f>GDAM_IEX!L19</f>
        <v>0</v>
      </c>
      <c r="AP19" s="147">
        <f>GDAM_IEX!R19</f>
        <v>0</v>
      </c>
      <c r="AQ19" s="147">
        <f>GDAM_PXI!L19</f>
        <v>0</v>
      </c>
      <c r="AR19" s="147">
        <f>GDAM_PXI!R19</f>
        <v>0</v>
      </c>
      <c r="AS19">
        <f>HPX!L19</f>
        <v>0</v>
      </c>
      <c r="AT19">
        <f>HPX!R19</f>
        <v>0</v>
      </c>
      <c r="AU19">
        <f>RTM_HPX!L19</f>
        <v>0</v>
      </c>
      <c r="AV19">
        <f>RTM_HPX!R19</f>
        <v>0</v>
      </c>
    </row>
    <row r="20" spans="1:48">
      <c r="A20" t="s">
        <v>62</v>
      </c>
      <c r="E20">
        <f>GT_NG!R20</f>
        <v>0</v>
      </c>
      <c r="F20">
        <f>GT_Spot!R20</f>
        <v>0</v>
      </c>
      <c r="G20">
        <f>PPCL_NG!R20</f>
        <v>17.649999999999999</v>
      </c>
      <c r="H20">
        <f>PPCL_Spot!R20</f>
        <v>0</v>
      </c>
      <c r="I20">
        <f>Bawana_NG!R20</f>
        <v>5.839999999999999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3.86</v>
      </c>
      <c r="AB20" s="75">
        <f>-STOA!R20</f>
        <v>0</v>
      </c>
      <c r="AC20">
        <f t="shared" si="0"/>
        <v>0.27845999999999999</v>
      </c>
      <c r="AD20">
        <f t="shared" si="1"/>
        <v>32.871539999999996</v>
      </c>
      <c r="AE20">
        <f>'IDT-1'!D20</f>
        <v>0</v>
      </c>
      <c r="AF20" s="24"/>
      <c r="AG20">
        <f t="shared" si="2"/>
        <v>32.871539999999996</v>
      </c>
      <c r="AI20" s="34">
        <f>PXIL!L20</f>
        <v>0</v>
      </c>
      <c r="AJ20" s="34">
        <f>PXIL!R20</f>
        <v>0</v>
      </c>
      <c r="AK20" s="34">
        <f>RTM_IEX!L20</f>
        <v>5.8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7">
        <f>GDAM_IEX!L20</f>
        <v>0</v>
      </c>
      <c r="AP20" s="147">
        <f>GDAM_IEX!R20</f>
        <v>0</v>
      </c>
      <c r="AQ20" s="147">
        <f>GDAM_PXI!L20</f>
        <v>0</v>
      </c>
      <c r="AR20" s="147">
        <f>GDAM_PXI!R20</f>
        <v>0</v>
      </c>
      <c r="AS20">
        <f>HPX!L20</f>
        <v>0</v>
      </c>
      <c r="AT20">
        <f>HPX!R20</f>
        <v>0</v>
      </c>
      <c r="AU20">
        <f>RTM_HPX!L20</f>
        <v>0</v>
      </c>
      <c r="AV20">
        <f>RTM_HPX!R20</f>
        <v>0</v>
      </c>
    </row>
    <row r="21" spans="1:48">
      <c r="A21" t="s">
        <v>63</v>
      </c>
      <c r="E21">
        <f>GT_NG!R21</f>
        <v>0</v>
      </c>
      <c r="F21">
        <f>GT_Spot!R21</f>
        <v>0</v>
      </c>
      <c r="G21">
        <f>PPCL_NG!R21</f>
        <v>17.649999999999999</v>
      </c>
      <c r="H21">
        <f>PPCL_Spot!R21</f>
        <v>0</v>
      </c>
      <c r="I21">
        <f>Bawana_NG!R21</f>
        <v>5.839999999999999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3.86</v>
      </c>
      <c r="AB21" s="75">
        <f>-STOA!R21</f>
        <v>0</v>
      </c>
      <c r="AC21">
        <f t="shared" si="0"/>
        <v>0.27845999999999999</v>
      </c>
      <c r="AD21">
        <f t="shared" si="1"/>
        <v>32.871539999999996</v>
      </c>
      <c r="AE21">
        <f>'IDT-1'!D21</f>
        <v>0</v>
      </c>
      <c r="AF21" s="24"/>
      <c r="AG21">
        <f t="shared" si="2"/>
        <v>32.871539999999996</v>
      </c>
      <c r="AI21" s="34">
        <f>PXIL!L21</f>
        <v>0</v>
      </c>
      <c r="AJ21" s="34">
        <f>PXIL!R21</f>
        <v>0</v>
      </c>
      <c r="AK21" s="34">
        <f>RTM_IEX!L21</f>
        <v>5.8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7">
        <f>GDAM_IEX!L21</f>
        <v>0</v>
      </c>
      <c r="AP21" s="147">
        <f>GDAM_IEX!R21</f>
        <v>0</v>
      </c>
      <c r="AQ21" s="147">
        <f>GDAM_PXI!L21</f>
        <v>0</v>
      </c>
      <c r="AR21" s="147">
        <f>GDAM_PXI!R21</f>
        <v>0</v>
      </c>
      <c r="AS21">
        <f>HPX!L21</f>
        <v>0</v>
      </c>
      <c r="AT21">
        <f>HPX!R21</f>
        <v>0</v>
      </c>
      <c r="AU21">
        <f>RTM_HPX!L21</f>
        <v>0</v>
      </c>
      <c r="AV21">
        <f>RTM_HPX!R21</f>
        <v>0</v>
      </c>
    </row>
    <row r="22" spans="1:48">
      <c r="A22" t="s">
        <v>64</v>
      </c>
      <c r="E22">
        <f>GT_NG!R22</f>
        <v>0</v>
      </c>
      <c r="F22">
        <f>GT_Spot!R22</f>
        <v>0</v>
      </c>
      <c r="G22">
        <f>PPCL_NG!R22</f>
        <v>17.649999999999999</v>
      </c>
      <c r="H22">
        <f>PPCL_Spot!R22</f>
        <v>0</v>
      </c>
      <c r="I22">
        <f>Bawana_NG!R22</f>
        <v>5.839999999999999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3.86</v>
      </c>
      <c r="AB22" s="75">
        <f>-STOA!R22</f>
        <v>0</v>
      </c>
      <c r="AC22">
        <f t="shared" si="0"/>
        <v>0.27845999999999999</v>
      </c>
      <c r="AD22">
        <f t="shared" si="1"/>
        <v>32.871539999999996</v>
      </c>
      <c r="AE22">
        <f>'IDT-1'!D22</f>
        <v>0</v>
      </c>
      <c r="AF22" s="24"/>
      <c r="AG22">
        <f t="shared" si="2"/>
        <v>32.871539999999996</v>
      </c>
      <c r="AI22" s="34">
        <f>PXIL!L22</f>
        <v>0</v>
      </c>
      <c r="AJ22" s="34">
        <f>PXIL!R22</f>
        <v>0</v>
      </c>
      <c r="AK22" s="34">
        <f>RTM_IEX!L22</f>
        <v>5.8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7">
        <f>GDAM_IEX!L22</f>
        <v>0</v>
      </c>
      <c r="AP22" s="147">
        <f>GDAM_IEX!R22</f>
        <v>0</v>
      </c>
      <c r="AQ22" s="147">
        <f>GDAM_PXI!L22</f>
        <v>0</v>
      </c>
      <c r="AR22" s="147">
        <f>GDAM_PXI!R22</f>
        <v>0</v>
      </c>
      <c r="AS22">
        <f>HPX!L22</f>
        <v>0</v>
      </c>
      <c r="AT22">
        <f>HPX!R22</f>
        <v>0</v>
      </c>
      <c r="AU22">
        <f>RTM_HPX!L22</f>
        <v>0</v>
      </c>
      <c r="AV22">
        <f>RTM_HPX!R22</f>
        <v>0</v>
      </c>
    </row>
    <row r="23" spans="1:48">
      <c r="A23" t="s">
        <v>65</v>
      </c>
      <c r="E23">
        <f>GT_NG!R23</f>
        <v>0</v>
      </c>
      <c r="F23">
        <f>GT_Spot!R23</f>
        <v>0</v>
      </c>
      <c r="G23">
        <f>PPCL_NG!R23</f>
        <v>17.649999999999999</v>
      </c>
      <c r="H23">
        <f>PPCL_Spot!R23</f>
        <v>0</v>
      </c>
      <c r="I23">
        <f>Bawana_NG!R23</f>
        <v>5.839999999999999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3.86</v>
      </c>
      <c r="AB23" s="75">
        <f>-STOA!R23</f>
        <v>0</v>
      </c>
      <c r="AC23">
        <f t="shared" si="0"/>
        <v>0.27845999999999999</v>
      </c>
      <c r="AD23">
        <f t="shared" si="1"/>
        <v>32.871539999999996</v>
      </c>
      <c r="AE23">
        <f>'IDT-1'!D23</f>
        <v>0</v>
      </c>
      <c r="AF23" s="24"/>
      <c r="AG23">
        <f t="shared" si="2"/>
        <v>32.871539999999996</v>
      </c>
      <c r="AI23" s="34">
        <f>PXIL!L23</f>
        <v>0</v>
      </c>
      <c r="AJ23" s="34">
        <f>PXIL!R23</f>
        <v>0</v>
      </c>
      <c r="AK23" s="34">
        <f>RTM_IEX!L23</f>
        <v>5.8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7">
        <f>GDAM_IEX!L23</f>
        <v>0</v>
      </c>
      <c r="AP23" s="147">
        <f>GDAM_IEX!R23</f>
        <v>0</v>
      </c>
      <c r="AQ23" s="147">
        <f>GDAM_PXI!L23</f>
        <v>0</v>
      </c>
      <c r="AR23" s="147">
        <f>GDAM_PXI!R23</f>
        <v>0</v>
      </c>
      <c r="AS23">
        <f>HPX!L23</f>
        <v>0</v>
      </c>
      <c r="AT23">
        <f>HPX!R23</f>
        <v>0</v>
      </c>
      <c r="AU23">
        <f>RTM_HPX!L23</f>
        <v>0</v>
      </c>
      <c r="AV23">
        <f>RTM_HPX!R23</f>
        <v>0</v>
      </c>
    </row>
    <row r="24" spans="1:48">
      <c r="A24" t="s">
        <v>66</v>
      </c>
      <c r="E24">
        <f>GT_NG!R24</f>
        <v>0</v>
      </c>
      <c r="F24">
        <f>GT_Spot!R24</f>
        <v>0</v>
      </c>
      <c r="G24">
        <f>PPCL_NG!R24</f>
        <v>17.649999999999999</v>
      </c>
      <c r="H24">
        <f>PPCL_Spot!R24</f>
        <v>0</v>
      </c>
      <c r="I24">
        <f>Bawana_NG!R24</f>
        <v>5.839999999999999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3.86</v>
      </c>
      <c r="AB24" s="75">
        <f>-STOA!R24</f>
        <v>0</v>
      </c>
      <c r="AC24">
        <f t="shared" si="0"/>
        <v>0.27845999999999999</v>
      </c>
      <c r="AD24">
        <f t="shared" si="1"/>
        <v>32.871539999999996</v>
      </c>
      <c r="AE24">
        <f>'IDT-1'!D24</f>
        <v>0</v>
      </c>
      <c r="AF24" s="24"/>
      <c r="AG24">
        <f t="shared" si="2"/>
        <v>32.871539999999996</v>
      </c>
      <c r="AI24" s="34">
        <f>PXIL!L24</f>
        <v>0</v>
      </c>
      <c r="AJ24" s="34">
        <f>PXIL!R24</f>
        <v>0</v>
      </c>
      <c r="AK24" s="34">
        <f>RTM_IEX!L24</f>
        <v>5.8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7">
        <f>GDAM_IEX!L24</f>
        <v>0</v>
      </c>
      <c r="AP24" s="147">
        <f>GDAM_IEX!R24</f>
        <v>0</v>
      </c>
      <c r="AQ24" s="147">
        <f>GDAM_PXI!L24</f>
        <v>0</v>
      </c>
      <c r="AR24" s="147">
        <f>GDAM_PXI!R24</f>
        <v>0</v>
      </c>
      <c r="AS24">
        <f>HPX!L24</f>
        <v>0</v>
      </c>
      <c r="AT24">
        <f>HPX!R24</f>
        <v>0</v>
      </c>
      <c r="AU24">
        <f>RTM_HPX!L24</f>
        <v>0</v>
      </c>
      <c r="AV24">
        <f>RTM_HPX!R24</f>
        <v>0</v>
      </c>
    </row>
    <row r="25" spans="1:48">
      <c r="A25" t="s">
        <v>67</v>
      </c>
      <c r="E25">
        <f>GT_NG!R25</f>
        <v>0</v>
      </c>
      <c r="F25">
        <f>GT_Spot!R25</f>
        <v>0</v>
      </c>
      <c r="G25">
        <f>PPCL_NG!R25</f>
        <v>17.649999999999999</v>
      </c>
      <c r="H25">
        <f>PPCL_Spot!R25</f>
        <v>0</v>
      </c>
      <c r="I25">
        <f>Bawana_NG!R25</f>
        <v>5.839999999999999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3.86</v>
      </c>
      <c r="AB25" s="75">
        <f>-STOA!R25</f>
        <v>0</v>
      </c>
      <c r="AC25">
        <f t="shared" si="0"/>
        <v>0.27845999999999999</v>
      </c>
      <c r="AD25">
        <f t="shared" si="1"/>
        <v>32.871539999999996</v>
      </c>
      <c r="AE25">
        <f>'IDT-1'!D25</f>
        <v>0</v>
      </c>
      <c r="AF25" s="24"/>
      <c r="AG25">
        <f t="shared" si="2"/>
        <v>32.871539999999996</v>
      </c>
      <c r="AI25" s="34">
        <f>PXIL!L25</f>
        <v>0</v>
      </c>
      <c r="AJ25" s="34">
        <f>PXIL!R25</f>
        <v>0</v>
      </c>
      <c r="AK25" s="34">
        <f>RTM_IEX!L25</f>
        <v>5.8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7">
        <f>GDAM_IEX!L25</f>
        <v>0</v>
      </c>
      <c r="AP25" s="147">
        <f>GDAM_IEX!R25</f>
        <v>0</v>
      </c>
      <c r="AQ25" s="147">
        <f>GDAM_PXI!L25</f>
        <v>0</v>
      </c>
      <c r="AR25" s="147">
        <f>GDAM_PXI!R25</f>
        <v>0</v>
      </c>
      <c r="AS25">
        <f>HPX!L25</f>
        <v>0</v>
      </c>
      <c r="AT25">
        <f>HPX!R25</f>
        <v>0</v>
      </c>
      <c r="AU25">
        <f>RTM_HPX!L25</f>
        <v>0</v>
      </c>
      <c r="AV25">
        <f>RTM_HPX!R25</f>
        <v>0</v>
      </c>
    </row>
    <row r="26" spans="1:48">
      <c r="A26" t="s">
        <v>68</v>
      </c>
      <c r="E26">
        <f>GT_NG!R26</f>
        <v>0</v>
      </c>
      <c r="F26">
        <f>GT_Spot!R26</f>
        <v>0</v>
      </c>
      <c r="G26">
        <f>PPCL_NG!R26</f>
        <v>17.649999999999999</v>
      </c>
      <c r="H26">
        <f>PPCL_Spot!R26</f>
        <v>0</v>
      </c>
      <c r="I26">
        <f>Bawana_NG!R26</f>
        <v>5.839999999999999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3.86</v>
      </c>
      <c r="AB26" s="75">
        <f>-STOA!R26</f>
        <v>0</v>
      </c>
      <c r="AC26">
        <f t="shared" si="0"/>
        <v>0.27845999999999999</v>
      </c>
      <c r="AD26">
        <f t="shared" si="1"/>
        <v>32.871539999999996</v>
      </c>
      <c r="AE26">
        <f>'IDT-1'!D26</f>
        <v>0</v>
      </c>
      <c r="AF26" s="24"/>
      <c r="AG26">
        <f t="shared" si="2"/>
        <v>32.871539999999996</v>
      </c>
      <c r="AI26" s="34">
        <f>PXIL!L26</f>
        <v>0</v>
      </c>
      <c r="AJ26" s="34">
        <f>PXIL!R26</f>
        <v>0</v>
      </c>
      <c r="AK26" s="34">
        <f>RTM_IEX!L26</f>
        <v>5.8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7">
        <f>GDAM_IEX!L26</f>
        <v>0</v>
      </c>
      <c r="AP26" s="147">
        <f>GDAM_IEX!R26</f>
        <v>0</v>
      </c>
      <c r="AQ26" s="147">
        <f>GDAM_PXI!L26</f>
        <v>0</v>
      </c>
      <c r="AR26" s="147">
        <f>GDAM_PXI!R26</f>
        <v>0</v>
      </c>
      <c r="AS26">
        <f>HPX!L26</f>
        <v>0</v>
      </c>
      <c r="AT26">
        <f>HPX!R26</f>
        <v>0</v>
      </c>
      <c r="AU26">
        <f>RTM_HPX!L26</f>
        <v>0</v>
      </c>
      <c r="AV26">
        <f>RTM_HPX!R26</f>
        <v>0</v>
      </c>
    </row>
    <row r="27" spans="1:48">
      <c r="A27" t="s">
        <v>69</v>
      </c>
      <c r="E27">
        <f>GT_NG!R27</f>
        <v>0</v>
      </c>
      <c r="F27">
        <f>GT_Spot!R27</f>
        <v>0</v>
      </c>
      <c r="G27">
        <f>PPCL_NG!R27</f>
        <v>17.649999999999999</v>
      </c>
      <c r="H27">
        <f>PPCL_Spot!R27</f>
        <v>0</v>
      </c>
      <c r="I27">
        <f>Bawana_NG!R27</f>
        <v>5.839999999999999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3.86</v>
      </c>
      <c r="AB27" s="75">
        <f>-STOA!R27</f>
        <v>0</v>
      </c>
      <c r="AC27">
        <f t="shared" si="0"/>
        <v>0.270312</v>
      </c>
      <c r="AD27">
        <f t="shared" si="1"/>
        <v>31.909687999999999</v>
      </c>
      <c r="AE27">
        <f>'IDT-1'!D27</f>
        <v>0</v>
      </c>
      <c r="AF27" s="24"/>
      <c r="AG27">
        <f t="shared" si="2"/>
        <v>31.909687999999999</v>
      </c>
      <c r="AI27" s="34">
        <f>PXIL!L27</f>
        <v>0</v>
      </c>
      <c r="AJ27" s="34">
        <f>PXIL!R27</f>
        <v>0</v>
      </c>
      <c r="AK27" s="34">
        <f>RTM_IEX!L27</f>
        <v>4.83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7">
        <f>GDAM_IEX!L27</f>
        <v>0</v>
      </c>
      <c r="AP27" s="147">
        <f>GDAM_IEX!R27</f>
        <v>0</v>
      </c>
      <c r="AQ27" s="147">
        <f>GDAM_PXI!L27</f>
        <v>0</v>
      </c>
      <c r="AR27" s="147">
        <f>GDAM_PXI!R27</f>
        <v>0</v>
      </c>
      <c r="AS27">
        <f>HPX!L27</f>
        <v>0</v>
      </c>
      <c r="AT27">
        <f>HPX!R27</f>
        <v>0</v>
      </c>
      <c r="AU27">
        <f>RTM_HPX!L27</f>
        <v>0</v>
      </c>
      <c r="AV27">
        <f>RTM_HPX!R27</f>
        <v>0</v>
      </c>
    </row>
    <row r="28" spans="1:48">
      <c r="A28" t="s">
        <v>70</v>
      </c>
      <c r="E28">
        <f>GT_NG!R28</f>
        <v>0</v>
      </c>
      <c r="F28">
        <f>GT_Spot!R28</f>
        <v>0</v>
      </c>
      <c r="G28">
        <f>PPCL_NG!R28</f>
        <v>17.649999999999999</v>
      </c>
      <c r="H28">
        <f>PPCL_Spot!R28</f>
        <v>0</v>
      </c>
      <c r="I28">
        <f>Bawana_NG!R28</f>
        <v>5.839999999999999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4</v>
      </c>
      <c r="AB28" s="75">
        <f>-STOA!R28</f>
        <v>0</v>
      </c>
      <c r="AC28">
        <f t="shared" si="0"/>
        <v>0.273924</v>
      </c>
      <c r="AD28">
        <f t="shared" si="1"/>
        <v>32.336075999999998</v>
      </c>
      <c r="AE28">
        <f>'IDT-1'!D28</f>
        <v>0</v>
      </c>
      <c r="AF28" s="24"/>
      <c r="AG28">
        <f t="shared" si="2"/>
        <v>32.336075999999998</v>
      </c>
      <c r="AI28" s="34">
        <f>PXIL!L28</f>
        <v>0</v>
      </c>
      <c r="AJ28" s="34">
        <f>PXIL!R28</f>
        <v>0</v>
      </c>
      <c r="AK28" s="34">
        <f>RTM_IEX!L28</f>
        <v>5.12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7">
        <f>GDAM_IEX!L28</f>
        <v>0</v>
      </c>
      <c r="AP28" s="147">
        <f>GDAM_IEX!R28</f>
        <v>0</v>
      </c>
      <c r="AQ28" s="147">
        <f>GDAM_PXI!L28</f>
        <v>0</v>
      </c>
      <c r="AR28" s="147">
        <f>GDAM_PXI!R28</f>
        <v>0</v>
      </c>
      <c r="AS28">
        <f>HPX!L28</f>
        <v>0</v>
      </c>
      <c r="AT28">
        <f>HPX!R28</f>
        <v>0</v>
      </c>
      <c r="AU28">
        <f>RTM_HPX!L28</f>
        <v>0</v>
      </c>
      <c r="AV28">
        <f>RTM_HPX!R28</f>
        <v>0</v>
      </c>
    </row>
    <row r="29" spans="1:48">
      <c r="A29" t="s">
        <v>71</v>
      </c>
      <c r="E29">
        <f>GT_NG!R29</f>
        <v>0</v>
      </c>
      <c r="F29">
        <f>GT_Spot!R29</f>
        <v>0</v>
      </c>
      <c r="G29">
        <f>PPCL_NG!R29</f>
        <v>17.649999999999999</v>
      </c>
      <c r="H29">
        <f>PPCL_Spot!R29</f>
        <v>0</v>
      </c>
      <c r="I29">
        <f>Bawana_NG!R29</f>
        <v>5.839999999999999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4.2</v>
      </c>
      <c r="AB29" s="75">
        <f>-STOA!R29</f>
        <v>0</v>
      </c>
      <c r="AC29">
        <f t="shared" si="0"/>
        <v>0.26913599999999999</v>
      </c>
      <c r="AD29">
        <f t="shared" si="1"/>
        <v>31.770864</v>
      </c>
      <c r="AE29">
        <f>'IDT-1'!D29</f>
        <v>0</v>
      </c>
      <c r="AF29" s="24"/>
      <c r="AG29">
        <f t="shared" si="2"/>
        <v>31.770864</v>
      </c>
      <c r="AI29" s="34">
        <f>PXIL!L29</f>
        <v>0</v>
      </c>
      <c r="AJ29" s="34">
        <f>PXIL!R29</f>
        <v>0</v>
      </c>
      <c r="AK29" s="34">
        <f>RTM_IEX!L29</f>
        <v>4.3499999999999996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7">
        <f>GDAM_IEX!L29</f>
        <v>0</v>
      </c>
      <c r="AP29" s="147">
        <f>GDAM_IEX!R29</f>
        <v>0</v>
      </c>
      <c r="AQ29" s="147">
        <f>GDAM_PXI!L29</f>
        <v>0</v>
      </c>
      <c r="AR29" s="147">
        <f>GDAM_PXI!R29</f>
        <v>0</v>
      </c>
      <c r="AS29">
        <f>HPX!L29</f>
        <v>0</v>
      </c>
      <c r="AT29">
        <f>HPX!R29</f>
        <v>0</v>
      </c>
      <c r="AU29">
        <f>RTM_HPX!L29</f>
        <v>0</v>
      </c>
      <c r="AV29">
        <f>RTM_HPX!R29</f>
        <v>0</v>
      </c>
    </row>
    <row r="30" spans="1:48">
      <c r="A30" t="s">
        <v>72</v>
      </c>
      <c r="E30">
        <f>GT_NG!R30</f>
        <v>0</v>
      </c>
      <c r="F30">
        <f>GT_Spot!R30</f>
        <v>0</v>
      </c>
      <c r="G30">
        <f>PPCL_NG!R30</f>
        <v>17.649999999999999</v>
      </c>
      <c r="H30">
        <f>PPCL_Spot!R30</f>
        <v>0</v>
      </c>
      <c r="I30">
        <f>Bawana_NG!R30</f>
        <v>5.839999999999999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4.25</v>
      </c>
      <c r="AB30" s="75">
        <f>-STOA!R30</f>
        <v>0</v>
      </c>
      <c r="AC30">
        <f t="shared" si="0"/>
        <v>0.26955599999999996</v>
      </c>
      <c r="AD30">
        <f t="shared" si="1"/>
        <v>31.820443999999995</v>
      </c>
      <c r="AE30">
        <f>'IDT-1'!D30</f>
        <v>0</v>
      </c>
      <c r="AF30" s="24"/>
      <c r="AG30">
        <f t="shared" si="2"/>
        <v>31.820443999999995</v>
      </c>
      <c r="AI30" s="34">
        <f>PXIL!L30</f>
        <v>0</v>
      </c>
      <c r="AJ30" s="34">
        <f>PXIL!R30</f>
        <v>0</v>
      </c>
      <c r="AK30" s="34">
        <f>RTM_IEX!L30</f>
        <v>4.3499999999999996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7">
        <f>GDAM_IEX!L30</f>
        <v>0</v>
      </c>
      <c r="AP30" s="147">
        <f>GDAM_IEX!R30</f>
        <v>0</v>
      </c>
      <c r="AQ30" s="147">
        <f>GDAM_PXI!L30</f>
        <v>0</v>
      </c>
      <c r="AR30" s="147">
        <f>GDAM_PXI!R30</f>
        <v>0</v>
      </c>
      <c r="AS30">
        <f>HPX!L30</f>
        <v>0</v>
      </c>
      <c r="AT30">
        <f>HPX!R30</f>
        <v>0</v>
      </c>
      <c r="AU30">
        <f>RTM_HPX!L30</f>
        <v>0</v>
      </c>
      <c r="AV30">
        <f>RTM_HPX!R30</f>
        <v>0</v>
      </c>
    </row>
    <row r="31" spans="1:48">
      <c r="A31" t="s">
        <v>73</v>
      </c>
      <c r="E31">
        <f>GT_NG!R31</f>
        <v>0</v>
      </c>
      <c r="F31">
        <f>GT_Spot!R31</f>
        <v>0</v>
      </c>
      <c r="G31">
        <f>PPCL_NG!R31</f>
        <v>17.649999999999999</v>
      </c>
      <c r="H31">
        <f>PPCL_Spot!R31</f>
        <v>0</v>
      </c>
      <c r="I31">
        <f>Bawana_NG!R31</f>
        <v>5.839999999999999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4.99</v>
      </c>
      <c r="AB31" s="75">
        <f>-STOA!R31</f>
        <v>0</v>
      </c>
      <c r="AC31">
        <f t="shared" si="0"/>
        <v>0.27980399999999994</v>
      </c>
      <c r="AD31">
        <f t="shared" si="1"/>
        <v>33.030195999999997</v>
      </c>
      <c r="AE31">
        <f>'IDT-1'!D31</f>
        <v>0</v>
      </c>
      <c r="AF31" s="24"/>
      <c r="AG31">
        <f t="shared" si="2"/>
        <v>33.030195999999997</v>
      </c>
      <c r="AI31" s="34">
        <f>PXIL!L31</f>
        <v>0</v>
      </c>
      <c r="AJ31" s="34">
        <f>PXIL!R31</f>
        <v>0</v>
      </c>
      <c r="AK31" s="34">
        <f>RTM_IEX!L31</f>
        <v>4.83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7">
        <f>GDAM_IEX!L31</f>
        <v>0</v>
      </c>
      <c r="AP31" s="147">
        <f>GDAM_IEX!R31</f>
        <v>0</v>
      </c>
      <c r="AQ31" s="147">
        <f>GDAM_PXI!L31</f>
        <v>0</v>
      </c>
      <c r="AR31" s="147">
        <f>GDAM_PXI!R31</f>
        <v>0</v>
      </c>
      <c r="AS31">
        <f>HPX!L31</f>
        <v>0</v>
      </c>
      <c r="AT31">
        <f>HPX!R31</f>
        <v>0</v>
      </c>
      <c r="AU31">
        <f>RTM_HPX!L31</f>
        <v>0</v>
      </c>
      <c r="AV31">
        <f>RTM_HPX!R31</f>
        <v>0</v>
      </c>
    </row>
    <row r="32" spans="1:48">
      <c r="A32" t="s">
        <v>74</v>
      </c>
      <c r="E32">
        <f>GT_NG!R32</f>
        <v>0</v>
      </c>
      <c r="F32">
        <f>GT_Spot!R32</f>
        <v>0</v>
      </c>
      <c r="G32">
        <f>PPCL_NG!R32</f>
        <v>17.649999999999999</v>
      </c>
      <c r="H32">
        <f>PPCL_Spot!R32</f>
        <v>0</v>
      </c>
      <c r="I32">
        <f>Bawana_NG!R32</f>
        <v>5.839999999999999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5.37</v>
      </c>
      <c r="AB32" s="75">
        <f>-STOA!R32</f>
        <v>0</v>
      </c>
      <c r="AC32">
        <f t="shared" si="0"/>
        <v>0.28786799999999996</v>
      </c>
      <c r="AD32">
        <f t="shared" si="1"/>
        <v>33.982131999999993</v>
      </c>
      <c r="AE32">
        <f>'IDT-1'!D32</f>
        <v>0</v>
      </c>
      <c r="AF32" s="24"/>
      <c r="AG32">
        <f t="shared" si="2"/>
        <v>33.982131999999993</v>
      </c>
      <c r="AI32" s="34">
        <f>PXIL!L32</f>
        <v>0</v>
      </c>
      <c r="AJ32" s="34">
        <f>PXIL!R32</f>
        <v>0</v>
      </c>
      <c r="AK32" s="34">
        <f>RTM_IEX!L32</f>
        <v>5.41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7">
        <f>GDAM_IEX!L32</f>
        <v>0</v>
      </c>
      <c r="AP32" s="147">
        <f>GDAM_IEX!R32</f>
        <v>0</v>
      </c>
      <c r="AQ32" s="147">
        <f>GDAM_PXI!L32</f>
        <v>0</v>
      </c>
      <c r="AR32" s="147">
        <f>GDAM_PXI!R32</f>
        <v>0</v>
      </c>
      <c r="AS32">
        <f>HPX!L32</f>
        <v>0</v>
      </c>
      <c r="AT32">
        <f>HPX!R32</f>
        <v>0</v>
      </c>
      <c r="AU32">
        <f>RTM_HPX!L32</f>
        <v>0</v>
      </c>
      <c r="AV32">
        <f>RTM_HPX!R32</f>
        <v>0</v>
      </c>
    </row>
    <row r="33" spans="1:48">
      <c r="A33" t="s">
        <v>75</v>
      </c>
      <c r="E33">
        <f>GT_NG!R33</f>
        <v>0</v>
      </c>
      <c r="F33">
        <f>GT_Spot!R33</f>
        <v>0</v>
      </c>
      <c r="G33">
        <f>PPCL_NG!R33</f>
        <v>17.649999999999999</v>
      </c>
      <c r="H33">
        <f>PPCL_Spot!R33</f>
        <v>0</v>
      </c>
      <c r="I33">
        <f>Bawana_NG!R33</f>
        <v>5.839999999999999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6.2799999999999994</v>
      </c>
      <c r="AB33" s="75">
        <f>-STOA!R33</f>
        <v>0</v>
      </c>
      <c r="AC33">
        <f t="shared" si="0"/>
        <v>0.29878799999999994</v>
      </c>
      <c r="AD33">
        <f t="shared" si="1"/>
        <v>35.271211999999991</v>
      </c>
      <c r="AE33">
        <f>'IDT-1'!D33</f>
        <v>0</v>
      </c>
      <c r="AF33" s="24"/>
      <c r="AG33">
        <f t="shared" si="2"/>
        <v>35.271211999999991</v>
      </c>
      <c r="AI33" s="34">
        <f>PXIL!L33</f>
        <v>0</v>
      </c>
      <c r="AJ33" s="34">
        <f>PXIL!R33</f>
        <v>0</v>
      </c>
      <c r="AK33" s="34">
        <f>RTM_IEX!L33</f>
        <v>5.8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7">
        <f>GDAM_IEX!L33</f>
        <v>0</v>
      </c>
      <c r="AP33" s="147">
        <f>GDAM_IEX!R33</f>
        <v>0</v>
      </c>
      <c r="AQ33" s="147">
        <f>GDAM_PXI!L33</f>
        <v>0</v>
      </c>
      <c r="AR33" s="147">
        <f>GDAM_PXI!R33</f>
        <v>0</v>
      </c>
      <c r="AS33">
        <f>HPX!L33</f>
        <v>0</v>
      </c>
      <c r="AT33">
        <f>HPX!R33</f>
        <v>0</v>
      </c>
      <c r="AU33">
        <f>RTM_HPX!L33</f>
        <v>0</v>
      </c>
      <c r="AV33">
        <f>RTM_HPX!R33</f>
        <v>0</v>
      </c>
    </row>
    <row r="34" spans="1:48">
      <c r="A34" t="s">
        <v>76</v>
      </c>
      <c r="E34">
        <f>GT_NG!R34</f>
        <v>0</v>
      </c>
      <c r="F34">
        <f>GT_Spot!R34</f>
        <v>0</v>
      </c>
      <c r="G34">
        <f>PPCL_NG!R34</f>
        <v>17.649999999999999</v>
      </c>
      <c r="H34">
        <f>PPCL_Spot!R34</f>
        <v>0</v>
      </c>
      <c r="I34">
        <f>Bawana_NG!R34</f>
        <v>5.839999999999999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6.98</v>
      </c>
      <c r="AB34" s="75">
        <f>-STOA!R34</f>
        <v>0</v>
      </c>
      <c r="AC34">
        <f t="shared" si="0"/>
        <v>0.30953999999999993</v>
      </c>
      <c r="AD34">
        <f t="shared" si="1"/>
        <v>36.540460000000003</v>
      </c>
      <c r="AE34">
        <f>'IDT-1'!D34</f>
        <v>0</v>
      </c>
      <c r="AF34" s="24"/>
      <c r="AG34">
        <f t="shared" si="2"/>
        <v>36.540460000000003</v>
      </c>
      <c r="AI34" s="34">
        <f>PXIL!L34</f>
        <v>0</v>
      </c>
      <c r="AJ34" s="34">
        <f>PXIL!R34</f>
        <v>0</v>
      </c>
      <c r="AK34" s="34">
        <f>RTM_IEX!L34</f>
        <v>6.38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7">
        <f>GDAM_IEX!L34</f>
        <v>0</v>
      </c>
      <c r="AP34" s="147">
        <f>GDAM_IEX!R34</f>
        <v>0</v>
      </c>
      <c r="AQ34" s="147">
        <f>GDAM_PXI!L34</f>
        <v>0</v>
      </c>
      <c r="AR34" s="147">
        <f>GDAM_PXI!R34</f>
        <v>0</v>
      </c>
      <c r="AS34">
        <f>HPX!L34</f>
        <v>0</v>
      </c>
      <c r="AT34">
        <f>HPX!R34</f>
        <v>0</v>
      </c>
      <c r="AU34">
        <f>RTM_HPX!L34</f>
        <v>0</v>
      </c>
      <c r="AV34">
        <f>RTM_HPX!R34</f>
        <v>0</v>
      </c>
    </row>
    <row r="35" spans="1:48">
      <c r="A35" t="s">
        <v>77</v>
      </c>
      <c r="E35">
        <f>GT_NG!R35</f>
        <v>0</v>
      </c>
      <c r="F35">
        <f>GT_Spot!R35</f>
        <v>0</v>
      </c>
      <c r="G35">
        <f>PPCL_NG!R35</f>
        <v>17.649999999999999</v>
      </c>
      <c r="H35">
        <f>PPCL_Spot!R35</f>
        <v>0</v>
      </c>
      <c r="I35">
        <f>Bawana_NG!R35</f>
        <v>5.839999999999999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7.22</v>
      </c>
      <c r="AB35" s="75">
        <f>-STOA!R35</f>
        <v>0</v>
      </c>
      <c r="AC35">
        <f t="shared" si="0"/>
        <v>0.31071599999999999</v>
      </c>
      <c r="AD35">
        <f t="shared" si="1"/>
        <v>36.679283999999996</v>
      </c>
      <c r="AE35">
        <f>'IDT-1'!D35</f>
        <v>0</v>
      </c>
      <c r="AF35" s="24"/>
      <c r="AG35">
        <f t="shared" si="2"/>
        <v>36.679283999999996</v>
      </c>
      <c r="AI35" s="34">
        <f>PXIL!L35</f>
        <v>0</v>
      </c>
      <c r="AJ35" s="34">
        <f>PXIL!R35</f>
        <v>0</v>
      </c>
      <c r="AK35" s="34">
        <f>RTM_IEX!L35</f>
        <v>6.28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7">
        <f>GDAM_IEX!L35</f>
        <v>0</v>
      </c>
      <c r="AP35" s="147">
        <f>GDAM_IEX!R35</f>
        <v>0</v>
      </c>
      <c r="AQ35" s="147">
        <f>GDAM_PXI!L35</f>
        <v>0</v>
      </c>
      <c r="AR35" s="147">
        <f>GDAM_PXI!R35</f>
        <v>0</v>
      </c>
      <c r="AS35">
        <f>HPX!L35</f>
        <v>0</v>
      </c>
      <c r="AT35">
        <f>HPX!R35</f>
        <v>0</v>
      </c>
      <c r="AU35">
        <f>RTM_HPX!L35</f>
        <v>0</v>
      </c>
      <c r="AV35">
        <f>RTM_HPX!R35</f>
        <v>0</v>
      </c>
    </row>
    <row r="36" spans="1:48">
      <c r="A36" t="s">
        <v>78</v>
      </c>
      <c r="E36">
        <f>GT_NG!R36</f>
        <v>0</v>
      </c>
      <c r="F36">
        <f>GT_Spot!R36</f>
        <v>0</v>
      </c>
      <c r="G36">
        <f>PPCL_NG!R36</f>
        <v>17.649999999999999</v>
      </c>
      <c r="H36">
        <f>PPCL_Spot!R36</f>
        <v>0</v>
      </c>
      <c r="I36">
        <f>Bawana_NG!R36</f>
        <v>5.839999999999999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7.39</v>
      </c>
      <c r="AB36" s="75">
        <f>-STOA!R36</f>
        <v>0</v>
      </c>
      <c r="AC36">
        <f t="shared" si="0"/>
        <v>0.32835599999999998</v>
      </c>
      <c r="AD36">
        <f t="shared" si="1"/>
        <v>38.761644000000004</v>
      </c>
      <c r="AE36">
        <f>'IDT-1'!D36</f>
        <v>0</v>
      </c>
      <c r="AF36" s="24"/>
      <c r="AG36">
        <f t="shared" si="2"/>
        <v>38.761644000000004</v>
      </c>
      <c r="AI36" s="34">
        <f>PXIL!L36</f>
        <v>0</v>
      </c>
      <c r="AJ36" s="34">
        <f>PXIL!R36</f>
        <v>0</v>
      </c>
      <c r="AK36" s="34">
        <f>RTM_IEX!L36</f>
        <v>8.2100000000000009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7">
        <f>GDAM_IEX!L36</f>
        <v>0</v>
      </c>
      <c r="AP36" s="147">
        <f>GDAM_IEX!R36</f>
        <v>0</v>
      </c>
      <c r="AQ36" s="147">
        <f>GDAM_PXI!L36</f>
        <v>0</v>
      </c>
      <c r="AR36" s="147">
        <f>GDAM_PXI!R36</f>
        <v>0</v>
      </c>
      <c r="AS36">
        <f>HPX!L36</f>
        <v>0</v>
      </c>
      <c r="AT36">
        <f>HPX!R36</f>
        <v>0</v>
      </c>
      <c r="AU36">
        <f>RTM_HPX!L36</f>
        <v>0</v>
      </c>
      <c r="AV36">
        <f>RTM_HPX!R36</f>
        <v>0</v>
      </c>
    </row>
    <row r="37" spans="1:48">
      <c r="A37" t="s">
        <v>79</v>
      </c>
      <c r="E37">
        <f>GT_NG!R37</f>
        <v>0</v>
      </c>
      <c r="F37">
        <f>GT_Spot!R37</f>
        <v>0</v>
      </c>
      <c r="G37">
        <f>PPCL_NG!R37</f>
        <v>17.649999999999999</v>
      </c>
      <c r="H37">
        <f>PPCL_Spot!R37</f>
        <v>0</v>
      </c>
      <c r="I37">
        <f>Bawana_NG!R37</f>
        <v>5.839999999999999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7.58</v>
      </c>
      <c r="AB37" s="75">
        <f>-STOA!R37</f>
        <v>0</v>
      </c>
      <c r="AC37">
        <f t="shared" si="0"/>
        <v>0.32995200000000002</v>
      </c>
      <c r="AD37">
        <f t="shared" si="1"/>
        <v>38.950048000000002</v>
      </c>
      <c r="AE37">
        <f>'IDT-1'!D37</f>
        <v>0</v>
      </c>
      <c r="AF37" s="24"/>
      <c r="AG37">
        <f t="shared" si="2"/>
        <v>38.950048000000002</v>
      </c>
      <c r="AI37" s="34">
        <f>PXIL!L37</f>
        <v>0</v>
      </c>
      <c r="AJ37" s="34">
        <f>PXIL!R37</f>
        <v>0</v>
      </c>
      <c r="AK37" s="34">
        <f>RTM_IEX!L37</f>
        <v>8.2100000000000009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7">
        <f>GDAM_IEX!L37</f>
        <v>0</v>
      </c>
      <c r="AP37" s="147">
        <f>GDAM_IEX!R37</f>
        <v>0</v>
      </c>
      <c r="AQ37" s="147">
        <f>GDAM_PXI!L37</f>
        <v>0</v>
      </c>
      <c r="AR37" s="147">
        <f>GDAM_PXI!R37</f>
        <v>0</v>
      </c>
      <c r="AS37">
        <f>HPX!L37</f>
        <v>0</v>
      </c>
      <c r="AT37">
        <f>HPX!R37</f>
        <v>0</v>
      </c>
      <c r="AU37">
        <f>RTM_HPX!L37</f>
        <v>0</v>
      </c>
      <c r="AV37">
        <f>RTM_HPX!R37</f>
        <v>0</v>
      </c>
    </row>
    <row r="38" spans="1:48">
      <c r="A38" t="s">
        <v>80</v>
      </c>
      <c r="E38">
        <f>GT_NG!R38</f>
        <v>0</v>
      </c>
      <c r="F38">
        <f>GT_Spot!R38</f>
        <v>0</v>
      </c>
      <c r="G38">
        <f>PPCL_NG!R38</f>
        <v>17.649999999999999</v>
      </c>
      <c r="H38">
        <f>PPCL_Spot!R38</f>
        <v>0</v>
      </c>
      <c r="I38">
        <f>Bawana_NG!R38</f>
        <v>5.839999999999999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7.92</v>
      </c>
      <c r="AB38" s="75">
        <f>-STOA!R38</f>
        <v>0</v>
      </c>
      <c r="AC38">
        <f t="shared" si="0"/>
        <v>0.34498799999999996</v>
      </c>
      <c r="AD38">
        <f t="shared" si="1"/>
        <v>40.725011999999992</v>
      </c>
      <c r="AE38">
        <f>'IDT-1'!D38</f>
        <v>0</v>
      </c>
      <c r="AF38" s="24"/>
      <c r="AG38">
        <f t="shared" si="2"/>
        <v>40.725011999999992</v>
      </c>
      <c r="AI38" s="34">
        <f>PXIL!L38</f>
        <v>0</v>
      </c>
      <c r="AJ38" s="34">
        <f>PXIL!R38</f>
        <v>0</v>
      </c>
      <c r="AK38" s="34">
        <f>RTM_IEX!L38</f>
        <v>9.66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7">
        <f>GDAM_IEX!L38</f>
        <v>0</v>
      </c>
      <c r="AP38" s="147">
        <f>GDAM_IEX!R38</f>
        <v>0</v>
      </c>
      <c r="AQ38" s="147">
        <f>GDAM_PXI!L38</f>
        <v>0</v>
      </c>
      <c r="AR38" s="147">
        <f>GDAM_PXI!R38</f>
        <v>0</v>
      </c>
      <c r="AS38">
        <f>HPX!L38</f>
        <v>0</v>
      </c>
      <c r="AT38">
        <f>HPX!R38</f>
        <v>0</v>
      </c>
      <c r="AU38">
        <f>RTM_HPX!L38</f>
        <v>0</v>
      </c>
      <c r="AV38">
        <f>RTM_HPX!R38</f>
        <v>0</v>
      </c>
    </row>
    <row r="39" spans="1:48">
      <c r="A39" t="s">
        <v>81</v>
      </c>
      <c r="E39">
        <f>GT_NG!R39</f>
        <v>0</v>
      </c>
      <c r="F39">
        <f>GT_Spot!R39</f>
        <v>0</v>
      </c>
      <c r="G39">
        <f>PPCL_NG!R39</f>
        <v>17.649999999999999</v>
      </c>
      <c r="H39">
        <f>PPCL_Spot!R39</f>
        <v>0</v>
      </c>
      <c r="I39">
        <f>Bawana_NG!R39</f>
        <v>5.839999999999999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8.3000000000000007</v>
      </c>
      <c r="AB39" s="75">
        <f>-STOA!R39</f>
        <v>0</v>
      </c>
      <c r="AC39">
        <f t="shared" si="0"/>
        <v>0.35632799999999998</v>
      </c>
      <c r="AD39">
        <f t="shared" si="1"/>
        <v>42.063672000000004</v>
      </c>
      <c r="AE39">
        <f>'IDT-1'!D39</f>
        <v>0</v>
      </c>
      <c r="AF39" s="24"/>
      <c r="AG39">
        <f t="shared" si="2"/>
        <v>42.063672000000004</v>
      </c>
      <c r="AI39" s="34">
        <f>PXIL!L39</f>
        <v>0</v>
      </c>
      <c r="AJ39" s="34">
        <f>PXIL!R39</f>
        <v>0</v>
      </c>
      <c r="AK39" s="34">
        <f>RTM_IEX!L39</f>
        <v>10.63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7">
        <f>GDAM_IEX!L39</f>
        <v>0</v>
      </c>
      <c r="AP39" s="147">
        <f>GDAM_IEX!R39</f>
        <v>0</v>
      </c>
      <c r="AQ39" s="147">
        <f>GDAM_PXI!L39</f>
        <v>0</v>
      </c>
      <c r="AR39" s="147">
        <f>GDAM_PXI!R39</f>
        <v>0</v>
      </c>
      <c r="AS39">
        <f>HPX!L39</f>
        <v>0</v>
      </c>
      <c r="AT39">
        <f>HPX!R39</f>
        <v>0</v>
      </c>
      <c r="AU39">
        <f>RTM_HPX!L39</f>
        <v>0</v>
      </c>
      <c r="AV39">
        <f>RTM_HPX!R39</f>
        <v>0</v>
      </c>
    </row>
    <row r="40" spans="1:48">
      <c r="A40" t="s">
        <v>82</v>
      </c>
      <c r="E40">
        <f>GT_NG!R40</f>
        <v>0</v>
      </c>
      <c r="F40">
        <f>GT_Spot!R40</f>
        <v>0</v>
      </c>
      <c r="G40">
        <f>PPCL_NG!R40</f>
        <v>17.649999999999999</v>
      </c>
      <c r="H40">
        <f>PPCL_Spot!R40</f>
        <v>0</v>
      </c>
      <c r="I40">
        <f>Bawana_NG!R40</f>
        <v>5.839999999999999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8.4</v>
      </c>
      <c r="AB40" s="75">
        <f>-STOA!R40</f>
        <v>0</v>
      </c>
      <c r="AC40">
        <f t="shared" si="0"/>
        <v>0.365232</v>
      </c>
      <c r="AD40">
        <f t="shared" si="1"/>
        <v>43.114768000000005</v>
      </c>
      <c r="AE40">
        <f>'IDT-1'!D40</f>
        <v>0</v>
      </c>
      <c r="AF40" s="24"/>
      <c r="AG40">
        <f t="shared" si="2"/>
        <v>43.114768000000005</v>
      </c>
      <c r="AI40" s="34">
        <f>PXIL!L40</f>
        <v>0</v>
      </c>
      <c r="AJ40" s="34">
        <f>PXIL!R40</f>
        <v>0</v>
      </c>
      <c r="AK40" s="34">
        <f>RTM_IEX!L40</f>
        <v>11.59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7">
        <f>GDAM_IEX!L40</f>
        <v>0</v>
      </c>
      <c r="AP40" s="147">
        <f>GDAM_IEX!R40</f>
        <v>0</v>
      </c>
      <c r="AQ40" s="147">
        <f>GDAM_PXI!L40</f>
        <v>0</v>
      </c>
      <c r="AR40" s="147">
        <f>GDAM_PXI!R40</f>
        <v>0</v>
      </c>
      <c r="AS40">
        <f>HPX!L40</f>
        <v>0</v>
      </c>
      <c r="AT40">
        <f>HPX!R40</f>
        <v>0</v>
      </c>
      <c r="AU40">
        <f>RTM_HPX!L40</f>
        <v>0</v>
      </c>
      <c r="AV40">
        <f>RTM_HPX!R40</f>
        <v>0</v>
      </c>
    </row>
    <row r="41" spans="1:48">
      <c r="A41" t="s">
        <v>83</v>
      </c>
      <c r="E41">
        <f>GT_NG!R41</f>
        <v>0</v>
      </c>
      <c r="F41">
        <f>GT_Spot!R41</f>
        <v>0</v>
      </c>
      <c r="G41">
        <f>PPCL_NG!R41</f>
        <v>17.649999999999999</v>
      </c>
      <c r="H41">
        <f>PPCL_Spot!R41</f>
        <v>0</v>
      </c>
      <c r="I41">
        <f>Bawana_NG!R41</f>
        <v>5.839999999999999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8.5500000000000007</v>
      </c>
      <c r="AB41" s="75">
        <f>-STOA!R41</f>
        <v>0</v>
      </c>
      <c r="AC41">
        <f t="shared" si="0"/>
        <v>0.37295999999999996</v>
      </c>
      <c r="AD41">
        <f t="shared" si="1"/>
        <v>44.02704</v>
      </c>
      <c r="AE41">
        <f>'IDT-1'!D41</f>
        <v>0</v>
      </c>
      <c r="AF41" s="24"/>
      <c r="AG41">
        <f t="shared" si="2"/>
        <v>44.02704</v>
      </c>
      <c r="AI41" s="34">
        <f>PXIL!L41</f>
        <v>0</v>
      </c>
      <c r="AJ41" s="34">
        <f>PXIL!R41</f>
        <v>0</v>
      </c>
      <c r="AK41" s="34">
        <f>RTM_IEX!L41</f>
        <v>12.36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7">
        <f>GDAM_IEX!L41</f>
        <v>0</v>
      </c>
      <c r="AP41" s="147">
        <f>GDAM_IEX!R41</f>
        <v>0</v>
      </c>
      <c r="AQ41" s="147">
        <f>GDAM_PXI!L41</f>
        <v>0</v>
      </c>
      <c r="AR41" s="147">
        <f>GDAM_PXI!R41</f>
        <v>0</v>
      </c>
      <c r="AS41">
        <f>HPX!L41</f>
        <v>0</v>
      </c>
      <c r="AT41">
        <f>HPX!R41</f>
        <v>0</v>
      </c>
      <c r="AU41">
        <f>RTM_HPX!L41</f>
        <v>0</v>
      </c>
      <c r="AV41">
        <f>RTM_HPX!R41</f>
        <v>0</v>
      </c>
    </row>
    <row r="42" spans="1:48">
      <c r="A42" t="s">
        <v>84</v>
      </c>
      <c r="E42">
        <f>GT_NG!R42</f>
        <v>0</v>
      </c>
      <c r="F42">
        <f>GT_Spot!R42</f>
        <v>0</v>
      </c>
      <c r="G42">
        <f>PPCL_NG!R42</f>
        <v>17.649999999999999</v>
      </c>
      <c r="H42">
        <f>PPCL_Spot!R42</f>
        <v>0</v>
      </c>
      <c r="I42">
        <f>Bawana_NG!R42</f>
        <v>5.839999999999999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8.64</v>
      </c>
      <c r="AB42" s="75">
        <f>-STOA!R42</f>
        <v>0</v>
      </c>
      <c r="AC42">
        <f t="shared" si="0"/>
        <v>0.37211999999999995</v>
      </c>
      <c r="AD42">
        <f t="shared" si="1"/>
        <v>43.927879999999995</v>
      </c>
      <c r="AE42">
        <f>'IDT-1'!D42</f>
        <v>0</v>
      </c>
      <c r="AF42" s="24"/>
      <c r="AG42">
        <f t="shared" si="2"/>
        <v>43.927879999999995</v>
      </c>
      <c r="AI42" s="34">
        <f>PXIL!L42</f>
        <v>0</v>
      </c>
      <c r="AJ42" s="34">
        <f>PXIL!R42</f>
        <v>0</v>
      </c>
      <c r="AK42" s="34">
        <f>RTM_IEX!L42</f>
        <v>12.17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7">
        <f>GDAM_IEX!L42</f>
        <v>0</v>
      </c>
      <c r="AP42" s="147">
        <f>GDAM_IEX!R42</f>
        <v>0</v>
      </c>
      <c r="AQ42" s="147">
        <f>GDAM_PXI!L42</f>
        <v>0</v>
      </c>
      <c r="AR42" s="147">
        <f>GDAM_PXI!R42</f>
        <v>0</v>
      </c>
      <c r="AS42">
        <f>HPX!L42</f>
        <v>0</v>
      </c>
      <c r="AT42">
        <f>HPX!R42</f>
        <v>0</v>
      </c>
      <c r="AU42">
        <f>RTM_HPX!L42</f>
        <v>0</v>
      </c>
      <c r="AV42">
        <f>RTM_HPX!R42</f>
        <v>0</v>
      </c>
    </row>
    <row r="43" spans="1:48">
      <c r="A43" t="s">
        <v>85</v>
      </c>
      <c r="E43">
        <f>GT_NG!R43</f>
        <v>0</v>
      </c>
      <c r="F43">
        <f>GT_Spot!R43</f>
        <v>0</v>
      </c>
      <c r="G43">
        <f>PPCL_NG!R43</f>
        <v>17.649999999999999</v>
      </c>
      <c r="H43">
        <f>PPCL_Spot!R43</f>
        <v>0</v>
      </c>
      <c r="I43">
        <f>Bawana_NG!R43</f>
        <v>5.839999999999999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8.93</v>
      </c>
      <c r="AB43" s="75">
        <f>-STOA!R43</f>
        <v>0</v>
      </c>
      <c r="AC43">
        <f t="shared" si="0"/>
        <v>0.377832</v>
      </c>
      <c r="AD43">
        <f t="shared" si="1"/>
        <v>44.602168000000006</v>
      </c>
      <c r="AE43">
        <f>'IDT-1'!D43</f>
        <v>0</v>
      </c>
      <c r="AF43" s="24"/>
      <c r="AG43">
        <f t="shared" si="2"/>
        <v>44.602168000000006</v>
      </c>
      <c r="AI43" s="34">
        <f>PXIL!L43</f>
        <v>0</v>
      </c>
      <c r="AJ43" s="34">
        <f>PXIL!R43</f>
        <v>0</v>
      </c>
      <c r="AK43" s="34">
        <f>RTM_IEX!L43</f>
        <v>12.56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7">
        <f>GDAM_IEX!L43</f>
        <v>0</v>
      </c>
      <c r="AP43" s="147">
        <f>GDAM_IEX!R43</f>
        <v>0</v>
      </c>
      <c r="AQ43" s="147">
        <f>GDAM_PXI!L43</f>
        <v>0</v>
      </c>
      <c r="AR43" s="147">
        <f>GDAM_PXI!R43</f>
        <v>0</v>
      </c>
      <c r="AS43">
        <f>HPX!L43</f>
        <v>0</v>
      </c>
      <c r="AT43">
        <f>HPX!R43</f>
        <v>0</v>
      </c>
      <c r="AU43">
        <f>RTM_HPX!L43</f>
        <v>0</v>
      </c>
      <c r="AV43">
        <f>RTM_HPX!R43</f>
        <v>0</v>
      </c>
    </row>
    <row r="44" spans="1:48">
      <c r="A44" t="s">
        <v>86</v>
      </c>
      <c r="E44">
        <f>GT_NG!R44</f>
        <v>0</v>
      </c>
      <c r="F44">
        <f>GT_Spot!R44</f>
        <v>0</v>
      </c>
      <c r="G44">
        <f>PPCL_NG!R44</f>
        <v>17.649999999999999</v>
      </c>
      <c r="H44">
        <f>PPCL_Spot!R44</f>
        <v>0</v>
      </c>
      <c r="I44">
        <f>Bawana_NG!R44</f>
        <v>5.839999999999999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9.08</v>
      </c>
      <c r="AB44" s="75">
        <f>-STOA!R44</f>
        <v>0</v>
      </c>
      <c r="AC44">
        <f t="shared" si="0"/>
        <v>0.37909199999999998</v>
      </c>
      <c r="AD44">
        <f t="shared" si="1"/>
        <v>44.750908000000003</v>
      </c>
      <c r="AE44">
        <f>'IDT-1'!D44</f>
        <v>0</v>
      </c>
      <c r="AF44" s="24"/>
      <c r="AG44">
        <f t="shared" si="2"/>
        <v>44.750908000000003</v>
      </c>
      <c r="AI44" s="34">
        <f>PXIL!L44</f>
        <v>0</v>
      </c>
      <c r="AJ44" s="34">
        <f>PXIL!R44</f>
        <v>0</v>
      </c>
      <c r="AK44" s="34">
        <f>RTM_IEX!L44</f>
        <v>12.56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7">
        <f>GDAM_IEX!L44</f>
        <v>0</v>
      </c>
      <c r="AP44" s="147">
        <f>GDAM_IEX!R44</f>
        <v>0</v>
      </c>
      <c r="AQ44" s="147">
        <f>GDAM_PXI!L44</f>
        <v>0</v>
      </c>
      <c r="AR44" s="147">
        <f>GDAM_PXI!R44</f>
        <v>0</v>
      </c>
      <c r="AS44">
        <f>HPX!L44</f>
        <v>0</v>
      </c>
      <c r="AT44">
        <f>HPX!R44</f>
        <v>0</v>
      </c>
      <c r="AU44">
        <f>RTM_HPX!L44</f>
        <v>0</v>
      </c>
      <c r="AV44">
        <f>RTM_HPX!R44</f>
        <v>0</v>
      </c>
    </row>
    <row r="45" spans="1:48">
      <c r="A45" t="s">
        <v>87</v>
      </c>
      <c r="E45">
        <f>GT_NG!R45</f>
        <v>0</v>
      </c>
      <c r="F45">
        <f>GT_Spot!R45</f>
        <v>0</v>
      </c>
      <c r="G45">
        <f>PPCL_NG!R45</f>
        <v>17.649999999999999</v>
      </c>
      <c r="H45">
        <f>PPCL_Spot!R45</f>
        <v>0</v>
      </c>
      <c r="I45">
        <f>Bawana_NG!R45</f>
        <v>5.839999999999999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9.27</v>
      </c>
      <c r="AB45" s="75">
        <f>-STOA!R45</f>
        <v>0</v>
      </c>
      <c r="AC45">
        <f t="shared" si="0"/>
        <v>0.38068799999999997</v>
      </c>
      <c r="AD45">
        <f t="shared" si="1"/>
        <v>44.939312000000001</v>
      </c>
      <c r="AE45">
        <f>'IDT-1'!D45</f>
        <v>0</v>
      </c>
      <c r="AF45" s="24"/>
      <c r="AG45">
        <f t="shared" si="2"/>
        <v>44.939312000000001</v>
      </c>
      <c r="AI45" s="34">
        <f>PXIL!L45</f>
        <v>0</v>
      </c>
      <c r="AJ45" s="34">
        <f>PXIL!R45</f>
        <v>0</v>
      </c>
      <c r="AK45" s="34">
        <f>RTM_IEX!L45</f>
        <v>12.56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7">
        <f>GDAM_IEX!L45</f>
        <v>0</v>
      </c>
      <c r="AP45" s="147">
        <f>GDAM_IEX!R45</f>
        <v>0</v>
      </c>
      <c r="AQ45" s="147">
        <f>GDAM_PXI!L45</f>
        <v>0</v>
      </c>
      <c r="AR45" s="147">
        <f>GDAM_PXI!R45</f>
        <v>0</v>
      </c>
      <c r="AS45">
        <f>HPX!L45</f>
        <v>0</v>
      </c>
      <c r="AT45">
        <f>HPX!R45</f>
        <v>0</v>
      </c>
      <c r="AU45">
        <f>RTM_HPX!L45</f>
        <v>0</v>
      </c>
      <c r="AV45">
        <f>RTM_HPX!R45</f>
        <v>0</v>
      </c>
    </row>
    <row r="46" spans="1:48">
      <c r="A46" t="s">
        <v>88</v>
      </c>
      <c r="E46">
        <f>GT_NG!R46</f>
        <v>0</v>
      </c>
      <c r="F46">
        <f>GT_Spot!R46</f>
        <v>0</v>
      </c>
      <c r="G46">
        <f>PPCL_NG!R46</f>
        <v>17.649999999999999</v>
      </c>
      <c r="H46">
        <f>PPCL_Spot!R46</f>
        <v>0</v>
      </c>
      <c r="I46">
        <f>Bawana_NG!R46</f>
        <v>5.839999999999999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9.41</v>
      </c>
      <c r="AB46" s="75">
        <f>-STOA!R46</f>
        <v>0</v>
      </c>
      <c r="AC46">
        <f t="shared" si="0"/>
        <v>0.389928</v>
      </c>
      <c r="AD46">
        <f t="shared" si="1"/>
        <v>46.030072000000004</v>
      </c>
      <c r="AE46">
        <f>'IDT-1'!D46</f>
        <v>0</v>
      </c>
      <c r="AF46" s="24"/>
      <c r="AG46">
        <f t="shared" si="2"/>
        <v>46.030072000000004</v>
      </c>
      <c r="AI46" s="34">
        <f>PXIL!L46</f>
        <v>0</v>
      </c>
      <c r="AJ46" s="34">
        <f>PXIL!R46</f>
        <v>0</v>
      </c>
      <c r="AK46" s="34">
        <f>RTM_IEX!L46</f>
        <v>13.52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7">
        <f>GDAM_IEX!L46</f>
        <v>0</v>
      </c>
      <c r="AP46" s="147">
        <f>GDAM_IEX!R46</f>
        <v>0</v>
      </c>
      <c r="AQ46" s="147">
        <f>GDAM_PXI!L46</f>
        <v>0</v>
      </c>
      <c r="AR46" s="147">
        <f>GDAM_PXI!R46</f>
        <v>0</v>
      </c>
      <c r="AS46">
        <f>HPX!L46</f>
        <v>0</v>
      </c>
      <c r="AT46">
        <f>HPX!R46</f>
        <v>0</v>
      </c>
      <c r="AU46">
        <f>RTM_HPX!L46</f>
        <v>0</v>
      </c>
      <c r="AV46">
        <f>RTM_HPX!R46</f>
        <v>0</v>
      </c>
    </row>
    <row r="47" spans="1:48">
      <c r="A47" t="s">
        <v>89</v>
      </c>
      <c r="E47">
        <f>GT_NG!R47</f>
        <v>0</v>
      </c>
      <c r="F47">
        <f>GT_Spot!R47</f>
        <v>0</v>
      </c>
      <c r="G47">
        <f>PPCL_NG!R47</f>
        <v>17.649999999999999</v>
      </c>
      <c r="H47">
        <f>PPCL_Spot!R47</f>
        <v>0</v>
      </c>
      <c r="I47">
        <f>Bawana_NG!R47</f>
        <v>5.839999999999999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9.61</v>
      </c>
      <c r="AB47" s="75">
        <f>-STOA!R47</f>
        <v>0</v>
      </c>
      <c r="AC47">
        <f t="shared" si="0"/>
        <v>0.39160799999999996</v>
      </c>
      <c r="AD47">
        <f t="shared" si="1"/>
        <v>46.228391999999992</v>
      </c>
      <c r="AE47">
        <f>'IDT-1'!D47</f>
        <v>0</v>
      </c>
      <c r="AF47" s="24"/>
      <c r="AG47">
        <f t="shared" si="2"/>
        <v>46.228391999999992</v>
      </c>
      <c r="AI47" s="34">
        <f>PXIL!L47</f>
        <v>0</v>
      </c>
      <c r="AJ47" s="34">
        <f>PXIL!R47</f>
        <v>0</v>
      </c>
      <c r="AK47" s="34">
        <f>RTM_IEX!L47</f>
        <v>13.52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7">
        <f>GDAM_IEX!L47</f>
        <v>0</v>
      </c>
      <c r="AP47" s="147">
        <f>GDAM_IEX!R47</f>
        <v>0</v>
      </c>
      <c r="AQ47" s="147">
        <f>GDAM_PXI!L47</f>
        <v>0</v>
      </c>
      <c r="AR47" s="147">
        <f>GDAM_PXI!R47</f>
        <v>0</v>
      </c>
      <c r="AS47">
        <f>HPX!L47</f>
        <v>0</v>
      </c>
      <c r="AT47">
        <f>HPX!R47</f>
        <v>0</v>
      </c>
      <c r="AU47">
        <f>RTM_HPX!L47</f>
        <v>0</v>
      </c>
      <c r="AV47">
        <f>RTM_HPX!R47</f>
        <v>0</v>
      </c>
    </row>
    <row r="48" spans="1:48">
      <c r="A48" t="s">
        <v>90</v>
      </c>
      <c r="E48">
        <f>GT_NG!R48</f>
        <v>0</v>
      </c>
      <c r="F48">
        <f>GT_Spot!R48</f>
        <v>0</v>
      </c>
      <c r="G48">
        <f>PPCL_NG!R48</f>
        <v>17.649999999999999</v>
      </c>
      <c r="H48">
        <f>PPCL_Spot!R48</f>
        <v>0</v>
      </c>
      <c r="I48">
        <f>Bawana_NG!R48</f>
        <v>5.839999999999999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9.8000000000000007</v>
      </c>
      <c r="AB48" s="75">
        <f>-STOA!R48</f>
        <v>0</v>
      </c>
      <c r="AC48">
        <f t="shared" si="0"/>
        <v>0.38513999999999998</v>
      </c>
      <c r="AD48">
        <f t="shared" si="1"/>
        <v>45.464860000000002</v>
      </c>
      <c r="AE48">
        <f>'IDT-1'!D48</f>
        <v>0</v>
      </c>
      <c r="AF48" s="24"/>
      <c r="AG48">
        <f t="shared" si="2"/>
        <v>45.464860000000002</v>
      </c>
      <c r="AI48" s="34">
        <f>PXIL!L48</f>
        <v>0</v>
      </c>
      <c r="AJ48" s="34">
        <f>PXIL!R48</f>
        <v>0</v>
      </c>
      <c r="AK48" s="34">
        <f>RTM_IEX!L48</f>
        <v>12.56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7">
        <f>GDAM_IEX!L48</f>
        <v>0</v>
      </c>
      <c r="AP48" s="147">
        <f>GDAM_IEX!R48</f>
        <v>0</v>
      </c>
      <c r="AQ48" s="147">
        <f>GDAM_PXI!L48</f>
        <v>0</v>
      </c>
      <c r="AR48" s="147">
        <f>GDAM_PXI!R48</f>
        <v>0</v>
      </c>
      <c r="AS48">
        <f>HPX!L48</f>
        <v>0</v>
      </c>
      <c r="AT48">
        <f>HPX!R48</f>
        <v>0</v>
      </c>
      <c r="AU48">
        <f>RTM_HPX!L48</f>
        <v>0</v>
      </c>
      <c r="AV48">
        <f>RTM_HPX!R48</f>
        <v>0</v>
      </c>
    </row>
    <row r="49" spans="1:48">
      <c r="A49" t="s">
        <v>91</v>
      </c>
      <c r="E49">
        <f>GT_NG!R49</f>
        <v>0</v>
      </c>
      <c r="F49">
        <f>GT_Spot!R49</f>
        <v>0</v>
      </c>
      <c r="G49">
        <f>PPCL_NG!R49</f>
        <v>17.649999999999999</v>
      </c>
      <c r="H49">
        <f>PPCL_Spot!R49</f>
        <v>0</v>
      </c>
      <c r="I49">
        <f>Bawana_NG!R49</f>
        <v>5.839999999999999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10.14</v>
      </c>
      <c r="AB49" s="75">
        <f>-STOA!R49</f>
        <v>0</v>
      </c>
      <c r="AC49">
        <f t="shared" si="0"/>
        <v>0.39605999999999997</v>
      </c>
      <c r="AD49">
        <f t="shared" si="1"/>
        <v>46.753939999999993</v>
      </c>
      <c r="AE49">
        <f>'IDT-1'!D49</f>
        <v>0</v>
      </c>
      <c r="AF49" s="24"/>
      <c r="AG49">
        <f t="shared" si="2"/>
        <v>46.753939999999993</v>
      </c>
      <c r="AI49" s="34">
        <f>PXIL!L49</f>
        <v>0</v>
      </c>
      <c r="AJ49" s="34">
        <f>PXIL!R49</f>
        <v>0</v>
      </c>
      <c r="AK49" s="34">
        <f>RTM_IEX!L49</f>
        <v>13.52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7">
        <f>GDAM_IEX!L49</f>
        <v>0</v>
      </c>
      <c r="AP49" s="147">
        <f>GDAM_IEX!R49</f>
        <v>0</v>
      </c>
      <c r="AQ49" s="147">
        <f>GDAM_PXI!L49</f>
        <v>0</v>
      </c>
      <c r="AR49" s="147">
        <f>GDAM_PXI!R49</f>
        <v>0</v>
      </c>
      <c r="AS49">
        <f>HPX!L49</f>
        <v>0</v>
      </c>
      <c r="AT49">
        <f>HPX!R49</f>
        <v>0</v>
      </c>
      <c r="AU49">
        <f>RTM_HPX!L49</f>
        <v>0</v>
      </c>
      <c r="AV49">
        <f>RTM_HPX!R49</f>
        <v>0</v>
      </c>
    </row>
    <row r="50" spans="1:48">
      <c r="A50" t="s">
        <v>92</v>
      </c>
      <c r="E50">
        <f>GT_NG!R50</f>
        <v>0</v>
      </c>
      <c r="F50">
        <f>GT_Spot!R50</f>
        <v>0</v>
      </c>
      <c r="G50">
        <f>PPCL_NG!R50</f>
        <v>17.649999999999999</v>
      </c>
      <c r="H50">
        <f>PPCL_Spot!R50</f>
        <v>0</v>
      </c>
      <c r="I50">
        <f>Bawana_NG!R50</f>
        <v>5.839999999999999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10.33</v>
      </c>
      <c r="AB50" s="75">
        <f>-STOA!R50</f>
        <v>0</v>
      </c>
      <c r="AC50">
        <f t="shared" si="0"/>
        <v>0.39765600000000001</v>
      </c>
      <c r="AD50">
        <f t="shared" si="1"/>
        <v>46.942344000000006</v>
      </c>
      <c r="AE50">
        <f>'IDT-1'!D50</f>
        <v>0</v>
      </c>
      <c r="AF50" s="24"/>
      <c r="AG50">
        <f t="shared" si="2"/>
        <v>46.942344000000006</v>
      </c>
      <c r="AI50" s="34">
        <f>PXIL!L50</f>
        <v>0</v>
      </c>
      <c r="AJ50" s="34">
        <f>PXIL!R50</f>
        <v>0</v>
      </c>
      <c r="AK50" s="34">
        <f>RTM_IEX!L50</f>
        <v>13.52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7">
        <f>GDAM_IEX!L50</f>
        <v>0</v>
      </c>
      <c r="AP50" s="147">
        <f>GDAM_IEX!R50</f>
        <v>0</v>
      </c>
      <c r="AQ50" s="147">
        <f>GDAM_PXI!L50</f>
        <v>0</v>
      </c>
      <c r="AR50" s="147">
        <f>GDAM_PXI!R50</f>
        <v>0</v>
      </c>
      <c r="AS50">
        <f>HPX!L50</f>
        <v>0</v>
      </c>
      <c r="AT50">
        <f>HPX!R50</f>
        <v>0</v>
      </c>
      <c r="AU50">
        <f>RTM_HPX!L50</f>
        <v>0</v>
      </c>
      <c r="AV50">
        <f>RTM_HPX!R50</f>
        <v>0</v>
      </c>
    </row>
    <row r="51" spans="1:48">
      <c r="A51" t="s">
        <v>93</v>
      </c>
      <c r="E51">
        <f>GT_NG!R51</f>
        <v>0</v>
      </c>
      <c r="F51">
        <f>GT_Spot!R51</f>
        <v>0</v>
      </c>
      <c r="G51">
        <f>PPCL_NG!R51</f>
        <v>17.649999999999999</v>
      </c>
      <c r="H51">
        <f>PPCL_Spot!R51</f>
        <v>0</v>
      </c>
      <c r="I51">
        <f>Bawana_NG!R51</f>
        <v>5.839999999999999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10.62</v>
      </c>
      <c r="AB51" s="75">
        <f>-STOA!R51</f>
        <v>0</v>
      </c>
      <c r="AC51">
        <f t="shared" si="0"/>
        <v>0.39605999999999997</v>
      </c>
      <c r="AD51">
        <f t="shared" si="1"/>
        <v>46.75394</v>
      </c>
      <c r="AE51">
        <f>'IDT-1'!D51</f>
        <v>0</v>
      </c>
      <c r="AF51" s="24"/>
      <c r="AG51">
        <f t="shared" si="2"/>
        <v>46.75394</v>
      </c>
      <c r="AI51" s="34">
        <f>PXIL!L51</f>
        <v>0</v>
      </c>
      <c r="AJ51" s="34">
        <f>PXIL!R51</f>
        <v>0</v>
      </c>
      <c r="AK51" s="34">
        <f>RTM_IEX!L51</f>
        <v>13.04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7">
        <f>GDAM_IEX!L51</f>
        <v>0</v>
      </c>
      <c r="AP51" s="147">
        <f>GDAM_IEX!R51</f>
        <v>0</v>
      </c>
      <c r="AQ51" s="147">
        <f>GDAM_PXI!L51</f>
        <v>0</v>
      </c>
      <c r="AR51" s="147">
        <f>GDAM_PXI!R51</f>
        <v>0</v>
      </c>
      <c r="AS51">
        <f>HPX!L51</f>
        <v>0</v>
      </c>
      <c r="AT51">
        <f>HPX!R51</f>
        <v>0</v>
      </c>
      <c r="AU51">
        <f>RTM_HPX!L51</f>
        <v>0</v>
      </c>
      <c r="AV51">
        <f>RTM_HPX!R51</f>
        <v>0</v>
      </c>
    </row>
    <row r="52" spans="1:48">
      <c r="A52" t="s">
        <v>94</v>
      </c>
      <c r="E52">
        <f>GT_NG!R52</f>
        <v>0</v>
      </c>
      <c r="F52">
        <f>GT_Spot!R52</f>
        <v>0</v>
      </c>
      <c r="G52">
        <f>PPCL_NG!R52</f>
        <v>17.649999999999999</v>
      </c>
      <c r="H52">
        <f>PPCL_Spot!R52</f>
        <v>0</v>
      </c>
      <c r="I52">
        <f>Bawana_NG!R52</f>
        <v>5.839999999999999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10.72</v>
      </c>
      <c r="AB52" s="75">
        <f>-STOA!R52</f>
        <v>0</v>
      </c>
      <c r="AC52">
        <f t="shared" si="0"/>
        <v>0.39689999999999998</v>
      </c>
      <c r="AD52">
        <f t="shared" si="1"/>
        <v>46.853099999999998</v>
      </c>
      <c r="AE52">
        <f>'IDT-1'!D52</f>
        <v>0</v>
      </c>
      <c r="AF52" s="24"/>
      <c r="AG52">
        <f t="shared" si="2"/>
        <v>46.853099999999998</v>
      </c>
      <c r="AI52" s="34">
        <f>PXIL!L52</f>
        <v>0</v>
      </c>
      <c r="AJ52" s="34">
        <f>PXIL!R52</f>
        <v>0</v>
      </c>
      <c r="AK52" s="34">
        <f>RTM_IEX!L52</f>
        <v>13.04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7">
        <f>GDAM_IEX!L52</f>
        <v>0</v>
      </c>
      <c r="AP52" s="147">
        <f>GDAM_IEX!R52</f>
        <v>0</v>
      </c>
      <c r="AQ52" s="147">
        <f>GDAM_PXI!L52</f>
        <v>0</v>
      </c>
      <c r="AR52" s="147">
        <f>GDAM_PXI!R52</f>
        <v>0</v>
      </c>
      <c r="AS52">
        <f>HPX!L52</f>
        <v>0</v>
      </c>
      <c r="AT52">
        <f>HPX!R52</f>
        <v>0</v>
      </c>
      <c r="AU52">
        <f>RTM_HPX!L52</f>
        <v>0</v>
      </c>
      <c r="AV52">
        <f>RTM_HPX!R52</f>
        <v>0</v>
      </c>
    </row>
    <row r="53" spans="1:48">
      <c r="A53" t="s">
        <v>95</v>
      </c>
      <c r="E53">
        <f>GT_NG!R53</f>
        <v>0</v>
      </c>
      <c r="F53">
        <f>GT_Spot!R53</f>
        <v>0</v>
      </c>
      <c r="G53">
        <f>PPCL_NG!R53</f>
        <v>17.649999999999999</v>
      </c>
      <c r="H53">
        <f>PPCL_Spot!R53</f>
        <v>0</v>
      </c>
      <c r="I53">
        <f>Bawana_NG!R53</f>
        <v>5.839999999999999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10.86</v>
      </c>
      <c r="AB53" s="75">
        <f>-STOA!R53</f>
        <v>0</v>
      </c>
      <c r="AC53">
        <f t="shared" si="0"/>
        <v>0.40622399999999992</v>
      </c>
      <c r="AD53">
        <f t="shared" si="1"/>
        <v>47.953775999999991</v>
      </c>
      <c r="AE53">
        <f>'IDT-1'!D53</f>
        <v>0</v>
      </c>
      <c r="AF53" s="24"/>
      <c r="AG53">
        <f t="shared" si="2"/>
        <v>47.953775999999991</v>
      </c>
      <c r="AI53" s="34">
        <f>PXIL!L53</f>
        <v>0</v>
      </c>
      <c r="AJ53" s="34">
        <f>PXIL!R53</f>
        <v>0</v>
      </c>
      <c r="AK53" s="34">
        <f>RTM_IEX!L53</f>
        <v>14.01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7">
        <f>GDAM_IEX!L53</f>
        <v>0</v>
      </c>
      <c r="AP53" s="147">
        <f>GDAM_IEX!R53</f>
        <v>0</v>
      </c>
      <c r="AQ53" s="147">
        <f>GDAM_PXI!L53</f>
        <v>0</v>
      </c>
      <c r="AR53" s="147">
        <f>GDAM_PXI!R53</f>
        <v>0</v>
      </c>
      <c r="AS53">
        <f>HPX!L53</f>
        <v>0</v>
      </c>
      <c r="AT53">
        <f>HPX!R53</f>
        <v>0</v>
      </c>
      <c r="AU53">
        <f>RTM_HPX!L53</f>
        <v>0</v>
      </c>
      <c r="AV53">
        <f>RTM_HPX!R53</f>
        <v>0</v>
      </c>
    </row>
    <row r="54" spans="1:48">
      <c r="A54" t="s">
        <v>96</v>
      </c>
      <c r="E54">
        <f>GT_NG!R54</f>
        <v>0</v>
      </c>
      <c r="F54">
        <f>GT_Spot!R54</f>
        <v>0</v>
      </c>
      <c r="G54">
        <f>PPCL_NG!R54</f>
        <v>17.649999999999999</v>
      </c>
      <c r="H54">
        <f>PPCL_Spot!R54</f>
        <v>0</v>
      </c>
      <c r="I54">
        <f>Bawana_NG!R54</f>
        <v>5.839999999999999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11.2</v>
      </c>
      <c r="AB54" s="75">
        <f>-STOA!R54</f>
        <v>0</v>
      </c>
      <c r="AC54">
        <f t="shared" si="0"/>
        <v>0.40496399999999999</v>
      </c>
      <c r="AD54">
        <f t="shared" si="1"/>
        <v>47.805035999999994</v>
      </c>
      <c r="AE54">
        <f>'IDT-1'!D54</f>
        <v>0</v>
      </c>
      <c r="AF54" s="24"/>
      <c r="AG54">
        <f t="shared" si="2"/>
        <v>47.805035999999994</v>
      </c>
      <c r="AI54" s="34">
        <f>PXIL!L54</f>
        <v>0</v>
      </c>
      <c r="AJ54" s="34">
        <f>PXIL!R54</f>
        <v>0</v>
      </c>
      <c r="AK54" s="34">
        <f>RTM_IEX!L54</f>
        <v>13.52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7">
        <f>GDAM_IEX!L54</f>
        <v>0</v>
      </c>
      <c r="AP54" s="147">
        <f>GDAM_IEX!R54</f>
        <v>0</v>
      </c>
      <c r="AQ54" s="147">
        <f>GDAM_PXI!L54</f>
        <v>0</v>
      </c>
      <c r="AR54" s="147">
        <f>GDAM_PXI!R54</f>
        <v>0</v>
      </c>
      <c r="AS54">
        <f>HPX!L54</f>
        <v>0</v>
      </c>
      <c r="AT54">
        <f>HPX!R54</f>
        <v>0</v>
      </c>
      <c r="AU54">
        <f>RTM_HPX!L54</f>
        <v>0</v>
      </c>
      <c r="AV54">
        <f>RTM_HPX!R54</f>
        <v>0</v>
      </c>
    </row>
    <row r="55" spans="1:48">
      <c r="A55" t="s">
        <v>97</v>
      </c>
      <c r="E55">
        <f>GT_NG!R55</f>
        <v>0</v>
      </c>
      <c r="F55">
        <f>GT_Spot!R55</f>
        <v>0</v>
      </c>
      <c r="G55">
        <f>PPCL_NG!R55</f>
        <v>17.649999999999999</v>
      </c>
      <c r="H55">
        <f>PPCL_Spot!R55</f>
        <v>0</v>
      </c>
      <c r="I55">
        <f>Bawana_NG!R55</f>
        <v>5.839999999999999</v>
      </c>
      <c r="J55">
        <f>Bawana_RLNG!R55</f>
        <v>0</v>
      </c>
      <c r="K55">
        <f>Bawana_Spot!R55</f>
        <v>0.25999999999999995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11.59</v>
      </c>
      <c r="AB55" s="75">
        <f>-STOA!R55</f>
        <v>0</v>
      </c>
      <c r="AC55">
        <f t="shared" si="0"/>
        <v>0.42671999999999999</v>
      </c>
      <c r="AD55">
        <f t="shared" si="1"/>
        <v>50.373280000000001</v>
      </c>
      <c r="AE55">
        <f>'IDT-1'!D55</f>
        <v>0</v>
      </c>
      <c r="AF55" s="24"/>
      <c r="AG55">
        <f t="shared" si="2"/>
        <v>50.373280000000001</v>
      </c>
      <c r="AI55" s="34">
        <f>PXIL!L55</f>
        <v>0</v>
      </c>
      <c r="AJ55" s="34">
        <f>PXIL!R55</f>
        <v>0</v>
      </c>
      <c r="AK55" s="34">
        <f>RTM_IEX!L55</f>
        <v>15.46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7">
        <f>GDAM_IEX!L55</f>
        <v>0</v>
      </c>
      <c r="AP55" s="147">
        <f>GDAM_IEX!R55</f>
        <v>0</v>
      </c>
      <c r="AQ55" s="147">
        <f>GDAM_PXI!L55</f>
        <v>0</v>
      </c>
      <c r="AR55" s="147">
        <f>GDAM_PXI!R55</f>
        <v>0</v>
      </c>
      <c r="AS55">
        <f>HPX!L55</f>
        <v>0</v>
      </c>
      <c r="AT55">
        <f>HPX!R55</f>
        <v>0</v>
      </c>
      <c r="AU55">
        <f>RTM_HPX!L55</f>
        <v>0</v>
      </c>
      <c r="AV55">
        <f>RTM_HPX!R55</f>
        <v>0</v>
      </c>
    </row>
    <row r="56" spans="1:48">
      <c r="A56" t="s">
        <v>98</v>
      </c>
      <c r="E56">
        <f>GT_NG!R56</f>
        <v>0</v>
      </c>
      <c r="F56">
        <f>GT_Spot!R56</f>
        <v>0</v>
      </c>
      <c r="G56">
        <f>PPCL_NG!R56</f>
        <v>17.649999999999999</v>
      </c>
      <c r="H56">
        <f>PPCL_Spot!R56</f>
        <v>0</v>
      </c>
      <c r="I56">
        <f>Bawana_NG!R56</f>
        <v>5.839999999999999</v>
      </c>
      <c r="J56">
        <f>Bawana_RLNG!R56</f>
        <v>0</v>
      </c>
      <c r="K56">
        <f>Bawana_Spot!R56</f>
        <v>0.25999999999999995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12.36</v>
      </c>
      <c r="AB56" s="75">
        <f>-STOA!R56</f>
        <v>0</v>
      </c>
      <c r="AC56">
        <f t="shared" si="0"/>
        <v>0.42503999999999997</v>
      </c>
      <c r="AD56">
        <f t="shared" si="1"/>
        <v>50.174959999999999</v>
      </c>
      <c r="AE56">
        <f>'IDT-1'!D56</f>
        <v>0</v>
      </c>
      <c r="AF56" s="24"/>
      <c r="AG56">
        <f t="shared" si="2"/>
        <v>50.174959999999999</v>
      </c>
      <c r="AI56" s="34">
        <f>PXIL!L56</f>
        <v>0</v>
      </c>
      <c r="AJ56" s="34">
        <f>PXIL!R56</f>
        <v>0</v>
      </c>
      <c r="AK56" s="34">
        <f>RTM_IEX!L56</f>
        <v>14.49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7">
        <f>GDAM_IEX!L56</f>
        <v>0</v>
      </c>
      <c r="AP56" s="147">
        <f>GDAM_IEX!R56</f>
        <v>0</v>
      </c>
      <c r="AQ56" s="147">
        <f>GDAM_PXI!L56</f>
        <v>0</v>
      </c>
      <c r="AR56" s="147">
        <f>GDAM_PXI!R56</f>
        <v>0</v>
      </c>
      <c r="AS56">
        <f>HPX!L56</f>
        <v>0</v>
      </c>
      <c r="AT56">
        <f>HPX!R56</f>
        <v>0</v>
      </c>
      <c r="AU56">
        <f>RTM_HPX!L56</f>
        <v>0</v>
      </c>
      <c r="AV56">
        <f>RTM_HPX!R56</f>
        <v>0</v>
      </c>
    </row>
    <row r="57" spans="1:48">
      <c r="A57" t="s">
        <v>99</v>
      </c>
      <c r="E57">
        <f>GT_NG!R57</f>
        <v>0</v>
      </c>
      <c r="F57">
        <f>GT_Spot!R57</f>
        <v>0</v>
      </c>
      <c r="G57">
        <f>PPCL_NG!R57</f>
        <v>17.649999999999999</v>
      </c>
      <c r="H57">
        <f>PPCL_Spot!R57</f>
        <v>0</v>
      </c>
      <c r="I57">
        <f>Bawana_NG!R57</f>
        <v>5.839999999999999</v>
      </c>
      <c r="J57">
        <f>Bawana_RLNG!R57</f>
        <v>0</v>
      </c>
      <c r="K57">
        <f>Bawana_Spot!R57</f>
        <v>0.25999999999999995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11.64</v>
      </c>
      <c r="AB57" s="75">
        <f>-STOA!R57</f>
        <v>0</v>
      </c>
      <c r="AC57">
        <f t="shared" si="0"/>
        <v>0.42713999999999996</v>
      </c>
      <c r="AD57">
        <f t="shared" si="1"/>
        <v>50.42286</v>
      </c>
      <c r="AE57">
        <f>'IDT-1'!D57</f>
        <v>0</v>
      </c>
      <c r="AF57" s="24"/>
      <c r="AG57">
        <f t="shared" si="2"/>
        <v>50.42286</v>
      </c>
      <c r="AI57" s="34">
        <f>PXIL!L57</f>
        <v>0</v>
      </c>
      <c r="AJ57" s="34">
        <f>PXIL!R57</f>
        <v>0</v>
      </c>
      <c r="AK57" s="34">
        <f>RTM_IEX!L57</f>
        <v>15.46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7">
        <f>GDAM_IEX!L57</f>
        <v>0</v>
      </c>
      <c r="AP57" s="147">
        <f>GDAM_IEX!R57</f>
        <v>0</v>
      </c>
      <c r="AQ57" s="147">
        <f>GDAM_PXI!L57</f>
        <v>0</v>
      </c>
      <c r="AR57" s="147">
        <f>GDAM_PXI!R57</f>
        <v>0</v>
      </c>
      <c r="AS57">
        <f>HPX!L57</f>
        <v>0</v>
      </c>
      <c r="AT57">
        <f>HPX!R57</f>
        <v>0</v>
      </c>
      <c r="AU57">
        <f>RTM_HPX!L57</f>
        <v>0</v>
      </c>
      <c r="AV57">
        <f>RTM_HPX!R57</f>
        <v>0</v>
      </c>
    </row>
    <row r="58" spans="1:48">
      <c r="A58" t="s">
        <v>100</v>
      </c>
      <c r="E58">
        <f>GT_NG!R58</f>
        <v>0</v>
      </c>
      <c r="F58">
        <f>GT_Spot!R58</f>
        <v>0</v>
      </c>
      <c r="G58">
        <f>PPCL_NG!R58</f>
        <v>17.649999999999999</v>
      </c>
      <c r="H58">
        <f>PPCL_Spot!R58</f>
        <v>0</v>
      </c>
      <c r="I58">
        <f>Bawana_NG!R58</f>
        <v>5.839999999999999</v>
      </c>
      <c r="J58">
        <f>Bawana_RLNG!R58</f>
        <v>0</v>
      </c>
      <c r="K58">
        <f>Bawana_Spot!R58</f>
        <v>0.25999999999999995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11.2</v>
      </c>
      <c r="AB58" s="75">
        <f>-STOA!R58</f>
        <v>0</v>
      </c>
      <c r="AC58">
        <f t="shared" si="0"/>
        <v>0.42747599999999997</v>
      </c>
      <c r="AD58">
        <f t="shared" si="1"/>
        <v>50.462524000000002</v>
      </c>
      <c r="AE58">
        <f>'IDT-1'!D58</f>
        <v>0</v>
      </c>
      <c r="AF58" s="24"/>
      <c r="AG58">
        <f t="shared" si="2"/>
        <v>50.462524000000002</v>
      </c>
      <c r="AI58" s="34">
        <f>PXIL!L58</f>
        <v>0</v>
      </c>
      <c r="AJ58" s="34">
        <f>PXIL!R58</f>
        <v>0</v>
      </c>
      <c r="AK58" s="34">
        <f>RTM_IEX!L58</f>
        <v>15.94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7">
        <f>GDAM_IEX!L58</f>
        <v>0</v>
      </c>
      <c r="AP58" s="147">
        <f>GDAM_IEX!R58</f>
        <v>0</v>
      </c>
      <c r="AQ58" s="147">
        <f>GDAM_PXI!L58</f>
        <v>0</v>
      </c>
      <c r="AR58" s="147">
        <f>GDAM_PXI!R58</f>
        <v>0</v>
      </c>
      <c r="AS58">
        <f>HPX!L58</f>
        <v>0</v>
      </c>
      <c r="AT58">
        <f>HPX!R58</f>
        <v>0</v>
      </c>
      <c r="AU58">
        <f>RTM_HPX!L58</f>
        <v>0</v>
      </c>
      <c r="AV58">
        <f>RTM_HPX!R58</f>
        <v>0</v>
      </c>
    </row>
    <row r="59" spans="1:48">
      <c r="A59" t="s">
        <v>101</v>
      </c>
      <c r="E59">
        <f>GT_NG!R59</f>
        <v>0</v>
      </c>
      <c r="F59">
        <f>GT_Spot!R59</f>
        <v>0</v>
      </c>
      <c r="G59">
        <f>PPCL_NG!R59</f>
        <v>17.649999999999999</v>
      </c>
      <c r="H59">
        <f>PPCL_Spot!R59</f>
        <v>0</v>
      </c>
      <c r="I59">
        <f>Bawana_NG!R59</f>
        <v>5.839999999999999</v>
      </c>
      <c r="J59">
        <f>Bawana_RLNG!R59</f>
        <v>0</v>
      </c>
      <c r="K59">
        <f>Bawana_Spot!R59</f>
        <v>0.25999999999999995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11.06</v>
      </c>
      <c r="AB59" s="75">
        <f>-STOA!R59</f>
        <v>0</v>
      </c>
      <c r="AC59">
        <f t="shared" si="0"/>
        <v>0.43033199999999999</v>
      </c>
      <c r="AD59">
        <f t="shared" si="1"/>
        <v>50.799668000000004</v>
      </c>
      <c r="AE59">
        <f>'IDT-1'!D59</f>
        <v>0</v>
      </c>
      <c r="AF59" s="24"/>
      <c r="AG59">
        <f t="shared" si="2"/>
        <v>50.799668000000004</v>
      </c>
      <c r="AI59" s="34">
        <f>PXIL!L59</f>
        <v>0</v>
      </c>
      <c r="AJ59" s="34">
        <f>PXIL!R59</f>
        <v>0</v>
      </c>
      <c r="AK59" s="34">
        <f>RTM_IEX!L59</f>
        <v>16.420000000000002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7">
        <f>GDAM_IEX!L59</f>
        <v>0</v>
      </c>
      <c r="AP59" s="147">
        <f>GDAM_IEX!R59</f>
        <v>0</v>
      </c>
      <c r="AQ59" s="147">
        <f>GDAM_PXI!L59</f>
        <v>0</v>
      </c>
      <c r="AR59" s="147">
        <f>GDAM_PXI!R59</f>
        <v>0</v>
      </c>
      <c r="AS59">
        <f>HPX!L59</f>
        <v>0</v>
      </c>
      <c r="AT59">
        <f>HPX!R59</f>
        <v>0</v>
      </c>
      <c r="AU59">
        <f>RTM_HPX!L59</f>
        <v>0</v>
      </c>
      <c r="AV59">
        <f>RTM_HPX!R59</f>
        <v>0</v>
      </c>
    </row>
    <row r="60" spans="1:48">
      <c r="A60" t="s">
        <v>102</v>
      </c>
      <c r="E60">
        <f>GT_NG!R60</f>
        <v>0</v>
      </c>
      <c r="F60">
        <f>GT_Spot!R60</f>
        <v>0</v>
      </c>
      <c r="G60">
        <f>PPCL_NG!R60</f>
        <v>17.649999999999999</v>
      </c>
      <c r="H60">
        <f>PPCL_Spot!R60</f>
        <v>0</v>
      </c>
      <c r="I60">
        <f>Bawana_NG!R60</f>
        <v>5.839999999999999</v>
      </c>
      <c r="J60">
        <f>Bawana_RLNG!R60</f>
        <v>0</v>
      </c>
      <c r="K60">
        <f>Bawana_Spot!R60</f>
        <v>0.25999999999999995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10.82</v>
      </c>
      <c r="AB60" s="75">
        <f>-STOA!R60</f>
        <v>0</v>
      </c>
      <c r="AC60">
        <f t="shared" si="0"/>
        <v>0.42831599999999997</v>
      </c>
      <c r="AD60">
        <f t="shared" si="1"/>
        <v>50.561684</v>
      </c>
      <c r="AE60">
        <f>'IDT-1'!D60</f>
        <v>0</v>
      </c>
      <c r="AF60" s="24"/>
      <c r="AG60">
        <f t="shared" si="2"/>
        <v>50.561684</v>
      </c>
      <c r="AI60" s="34">
        <f>PXIL!L60</f>
        <v>0</v>
      </c>
      <c r="AJ60" s="34">
        <f>PXIL!R60</f>
        <v>0</v>
      </c>
      <c r="AK60" s="34">
        <f>RTM_IEX!L60</f>
        <v>16.420000000000002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7">
        <f>GDAM_IEX!L60</f>
        <v>0</v>
      </c>
      <c r="AP60" s="147">
        <f>GDAM_IEX!R60</f>
        <v>0</v>
      </c>
      <c r="AQ60" s="147">
        <f>GDAM_PXI!L60</f>
        <v>0</v>
      </c>
      <c r="AR60" s="147">
        <f>GDAM_PXI!R60</f>
        <v>0</v>
      </c>
      <c r="AS60">
        <f>HPX!L60</f>
        <v>0</v>
      </c>
      <c r="AT60">
        <f>HPX!R60</f>
        <v>0</v>
      </c>
      <c r="AU60">
        <f>RTM_HPX!L60</f>
        <v>0</v>
      </c>
      <c r="AV60">
        <f>RTM_HPX!R60</f>
        <v>0</v>
      </c>
    </row>
    <row r="61" spans="1:48">
      <c r="A61" t="s">
        <v>103</v>
      </c>
      <c r="E61">
        <f>GT_NG!R61</f>
        <v>0</v>
      </c>
      <c r="F61">
        <f>GT_Spot!R61</f>
        <v>0</v>
      </c>
      <c r="G61">
        <f>PPCL_NG!R61</f>
        <v>17.649999999999999</v>
      </c>
      <c r="H61">
        <f>PPCL_Spot!R61</f>
        <v>0</v>
      </c>
      <c r="I61">
        <f>Bawana_NG!R61</f>
        <v>5.839999999999999</v>
      </c>
      <c r="J61">
        <f>Bawana_RLNG!R61</f>
        <v>0</v>
      </c>
      <c r="K61">
        <f>Bawana_Spot!R61</f>
        <v>0.25999999999999995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10.67</v>
      </c>
      <c r="AB61" s="75">
        <f>-STOA!R61</f>
        <v>0</v>
      </c>
      <c r="AC61">
        <f t="shared" si="0"/>
        <v>0.42705599999999999</v>
      </c>
      <c r="AD61">
        <f t="shared" si="1"/>
        <v>50.412944000000003</v>
      </c>
      <c r="AE61">
        <f>'IDT-1'!D61</f>
        <v>0</v>
      </c>
      <c r="AF61" s="24"/>
      <c r="AG61">
        <f t="shared" si="2"/>
        <v>50.412944000000003</v>
      </c>
      <c r="AI61" s="34">
        <f>PXIL!L61</f>
        <v>0</v>
      </c>
      <c r="AJ61" s="34">
        <f>PXIL!R61</f>
        <v>0</v>
      </c>
      <c r="AK61" s="34">
        <f>RTM_IEX!L61</f>
        <v>16.420000000000002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7">
        <f>GDAM_IEX!L61</f>
        <v>0</v>
      </c>
      <c r="AP61" s="147">
        <f>GDAM_IEX!R61</f>
        <v>0</v>
      </c>
      <c r="AQ61" s="147">
        <f>GDAM_PXI!L61</f>
        <v>0</v>
      </c>
      <c r="AR61" s="147">
        <f>GDAM_PXI!R61</f>
        <v>0</v>
      </c>
      <c r="AS61">
        <f>HPX!L61</f>
        <v>0</v>
      </c>
      <c r="AT61">
        <f>HPX!R61</f>
        <v>0</v>
      </c>
      <c r="AU61">
        <f>RTM_HPX!L61</f>
        <v>0</v>
      </c>
      <c r="AV61">
        <f>RTM_HPX!R61</f>
        <v>0</v>
      </c>
    </row>
    <row r="62" spans="1:48">
      <c r="A62" t="s">
        <v>104</v>
      </c>
      <c r="E62">
        <f>GT_NG!R62</f>
        <v>0</v>
      </c>
      <c r="F62">
        <f>GT_Spot!R62</f>
        <v>0</v>
      </c>
      <c r="G62">
        <f>PPCL_NG!R62</f>
        <v>17.649999999999999</v>
      </c>
      <c r="H62">
        <f>PPCL_Spot!R62</f>
        <v>0</v>
      </c>
      <c r="I62">
        <f>Bawana_NG!R62</f>
        <v>5.839999999999999</v>
      </c>
      <c r="J62">
        <f>Bawana_RLNG!R62</f>
        <v>0</v>
      </c>
      <c r="K62">
        <f>Bawana_Spot!R62</f>
        <v>0.25999999999999995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10.43</v>
      </c>
      <c r="AB62" s="75">
        <f>-STOA!R62</f>
        <v>0</v>
      </c>
      <c r="AC62">
        <f t="shared" si="0"/>
        <v>0.42915599999999998</v>
      </c>
      <c r="AD62">
        <f t="shared" si="1"/>
        <v>50.660844000000004</v>
      </c>
      <c r="AE62">
        <f>'IDT-1'!D62</f>
        <v>0</v>
      </c>
      <c r="AF62" s="24"/>
      <c r="AG62">
        <f t="shared" si="2"/>
        <v>50.660844000000004</v>
      </c>
      <c r="AI62" s="34">
        <f>PXIL!L62</f>
        <v>0</v>
      </c>
      <c r="AJ62" s="34">
        <f>PXIL!R62</f>
        <v>0</v>
      </c>
      <c r="AK62" s="34">
        <f>RTM_IEX!L62</f>
        <v>16.91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7">
        <f>GDAM_IEX!L62</f>
        <v>0</v>
      </c>
      <c r="AP62" s="147">
        <f>GDAM_IEX!R62</f>
        <v>0</v>
      </c>
      <c r="AQ62" s="147">
        <f>GDAM_PXI!L62</f>
        <v>0</v>
      </c>
      <c r="AR62" s="147">
        <f>GDAM_PXI!R62</f>
        <v>0</v>
      </c>
      <c r="AS62">
        <f>HPX!L62</f>
        <v>0</v>
      </c>
      <c r="AT62">
        <f>HPX!R62</f>
        <v>0</v>
      </c>
      <c r="AU62">
        <f>RTM_HPX!L62</f>
        <v>0</v>
      </c>
      <c r="AV62">
        <f>RTM_HPX!R62</f>
        <v>0</v>
      </c>
    </row>
    <row r="63" spans="1:48">
      <c r="A63" t="s">
        <v>105</v>
      </c>
      <c r="E63">
        <f>GT_NG!R63</f>
        <v>0</v>
      </c>
      <c r="F63">
        <f>GT_Spot!R63</f>
        <v>0</v>
      </c>
      <c r="G63">
        <f>PPCL_NG!R63</f>
        <v>17.649999999999999</v>
      </c>
      <c r="H63">
        <f>PPCL_Spot!R63</f>
        <v>0</v>
      </c>
      <c r="I63">
        <f>Bawana_NG!R63</f>
        <v>5.839999999999999</v>
      </c>
      <c r="J63">
        <f>Bawana_RLNG!R63</f>
        <v>0</v>
      </c>
      <c r="K63">
        <f>Bawana_Spot!R63</f>
        <v>0.25999999999999995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10.33</v>
      </c>
      <c r="AB63" s="75">
        <f>-STOA!R63</f>
        <v>0</v>
      </c>
      <c r="AC63">
        <f t="shared" si="0"/>
        <v>0.35120399999999996</v>
      </c>
      <c r="AD63">
        <f t="shared" si="1"/>
        <v>41.458796</v>
      </c>
      <c r="AE63">
        <f>'IDT-1'!D63</f>
        <v>0</v>
      </c>
      <c r="AF63" s="24"/>
      <c r="AG63">
        <f t="shared" si="2"/>
        <v>41.458796</v>
      </c>
      <c r="AI63" s="34">
        <f>PXIL!L63</f>
        <v>0</v>
      </c>
      <c r="AJ63" s="34">
        <f>PXIL!R63</f>
        <v>0</v>
      </c>
      <c r="AK63" s="34">
        <f>RTM_IEX!L63</f>
        <v>7.73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7">
        <f>GDAM_IEX!L63</f>
        <v>0</v>
      </c>
      <c r="AP63" s="147">
        <f>GDAM_IEX!R63</f>
        <v>0</v>
      </c>
      <c r="AQ63" s="147">
        <f>GDAM_PXI!L63</f>
        <v>0</v>
      </c>
      <c r="AR63" s="147">
        <f>GDAM_PXI!R63</f>
        <v>0</v>
      </c>
      <c r="AS63">
        <f>HPX!L63</f>
        <v>0</v>
      </c>
      <c r="AT63">
        <f>HPX!R63</f>
        <v>0</v>
      </c>
      <c r="AU63">
        <f>RTM_HPX!L63</f>
        <v>0</v>
      </c>
      <c r="AV63">
        <f>RTM_HPX!R63</f>
        <v>0</v>
      </c>
    </row>
    <row r="64" spans="1:48">
      <c r="A64" t="s">
        <v>106</v>
      </c>
      <c r="E64">
        <f>GT_NG!R64</f>
        <v>0</v>
      </c>
      <c r="F64">
        <f>GT_Spot!R64</f>
        <v>0</v>
      </c>
      <c r="G64">
        <f>PPCL_NG!R64</f>
        <v>17.649999999999999</v>
      </c>
      <c r="H64">
        <f>PPCL_Spot!R64</f>
        <v>0</v>
      </c>
      <c r="I64">
        <f>Bawana_NG!R64</f>
        <v>5.839999999999999</v>
      </c>
      <c r="J64">
        <f>Bawana_RLNG!R64</f>
        <v>0</v>
      </c>
      <c r="K64">
        <f>Bawana_Spot!R64</f>
        <v>0.25999999999999995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10.19</v>
      </c>
      <c r="AB64" s="75">
        <f>-STOA!R64</f>
        <v>0</v>
      </c>
      <c r="AC64">
        <f t="shared" si="0"/>
        <v>0.35002799999999995</v>
      </c>
      <c r="AD64">
        <f t="shared" si="1"/>
        <v>41.319972</v>
      </c>
      <c r="AE64">
        <f>'IDT-1'!D64</f>
        <v>0</v>
      </c>
      <c r="AF64" s="24"/>
      <c r="AG64">
        <f t="shared" si="2"/>
        <v>41.319972</v>
      </c>
      <c r="AI64" s="34">
        <f>PXIL!L64</f>
        <v>0</v>
      </c>
      <c r="AJ64" s="34">
        <f>PXIL!R64</f>
        <v>0</v>
      </c>
      <c r="AK64" s="34">
        <f>RTM_IEX!L64</f>
        <v>7.73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7">
        <f>GDAM_IEX!L64</f>
        <v>0</v>
      </c>
      <c r="AP64" s="147">
        <f>GDAM_IEX!R64</f>
        <v>0</v>
      </c>
      <c r="AQ64" s="147">
        <f>GDAM_PXI!L64</f>
        <v>0</v>
      </c>
      <c r="AR64" s="147">
        <f>GDAM_PXI!R64</f>
        <v>0</v>
      </c>
      <c r="AS64">
        <f>HPX!L64</f>
        <v>0</v>
      </c>
      <c r="AT64">
        <f>HPX!R64</f>
        <v>0</v>
      </c>
      <c r="AU64">
        <f>RTM_HPX!L64</f>
        <v>0</v>
      </c>
      <c r="AV64">
        <f>RTM_HPX!R64</f>
        <v>0</v>
      </c>
    </row>
    <row r="65" spans="1:48">
      <c r="A65" t="s">
        <v>107</v>
      </c>
      <c r="E65">
        <f>GT_NG!R65</f>
        <v>0</v>
      </c>
      <c r="F65">
        <f>GT_Spot!R65</f>
        <v>0</v>
      </c>
      <c r="G65">
        <f>PPCL_NG!R65</f>
        <v>17.649999999999999</v>
      </c>
      <c r="H65">
        <f>PPCL_Spot!R65</f>
        <v>0</v>
      </c>
      <c r="I65">
        <f>Bawana_NG!R65</f>
        <v>5.839999999999999</v>
      </c>
      <c r="J65">
        <f>Bawana_RLNG!R65</f>
        <v>0</v>
      </c>
      <c r="K65">
        <f>Bawana_Spot!R65</f>
        <v>0.25999999999999995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9.85</v>
      </c>
      <c r="AB65" s="75">
        <f>-STOA!R65</f>
        <v>0</v>
      </c>
      <c r="AC65">
        <f t="shared" si="0"/>
        <v>0.36338399999999998</v>
      </c>
      <c r="AD65">
        <f t="shared" si="1"/>
        <v>42.896616000000002</v>
      </c>
      <c r="AE65">
        <f>'IDT-1'!D65</f>
        <v>0</v>
      </c>
      <c r="AF65" s="24"/>
      <c r="AG65">
        <f t="shared" si="2"/>
        <v>42.896616000000002</v>
      </c>
      <c r="AI65" s="34">
        <f>PXIL!L65</f>
        <v>0</v>
      </c>
      <c r="AJ65" s="34">
        <f>PXIL!R65</f>
        <v>0</v>
      </c>
      <c r="AK65" s="34">
        <f>RTM_IEX!L65</f>
        <v>9.66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7">
        <f>GDAM_IEX!L65</f>
        <v>0</v>
      </c>
      <c r="AP65" s="147">
        <f>GDAM_IEX!R65</f>
        <v>0</v>
      </c>
      <c r="AQ65" s="147">
        <f>GDAM_PXI!L65</f>
        <v>0</v>
      </c>
      <c r="AR65" s="147">
        <f>GDAM_PXI!R65</f>
        <v>0</v>
      </c>
      <c r="AS65">
        <f>HPX!L65</f>
        <v>0</v>
      </c>
      <c r="AT65">
        <f>HPX!R65</f>
        <v>0</v>
      </c>
      <c r="AU65">
        <f>RTM_HPX!L65</f>
        <v>0</v>
      </c>
      <c r="AV65">
        <f>RTM_HPX!R65</f>
        <v>0</v>
      </c>
    </row>
    <row r="66" spans="1:48">
      <c r="A66" t="s">
        <v>108</v>
      </c>
      <c r="E66">
        <f>GT_NG!R66</f>
        <v>0</v>
      </c>
      <c r="F66">
        <f>GT_Spot!R66</f>
        <v>0</v>
      </c>
      <c r="G66">
        <f>PPCL_NG!R66</f>
        <v>17.649999999999999</v>
      </c>
      <c r="H66">
        <f>PPCL_Spot!R66</f>
        <v>0</v>
      </c>
      <c r="I66">
        <f>Bawana_NG!R66</f>
        <v>5.839999999999999</v>
      </c>
      <c r="J66">
        <f>Bawana_RLNG!R66</f>
        <v>0</v>
      </c>
      <c r="K66">
        <f>Bawana_Spot!R66</f>
        <v>0.25999999999999995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9.4599999999999991</v>
      </c>
      <c r="AB66" s="75">
        <f>-STOA!R66</f>
        <v>0</v>
      </c>
      <c r="AC66">
        <f t="shared" si="0"/>
        <v>0.36010799999999998</v>
      </c>
      <c r="AD66">
        <f t="shared" si="1"/>
        <v>42.509892000000008</v>
      </c>
      <c r="AE66">
        <f>'IDT-1'!D66</f>
        <v>0</v>
      </c>
      <c r="AF66" s="24"/>
      <c r="AG66">
        <f t="shared" si="2"/>
        <v>42.509892000000008</v>
      </c>
      <c r="AI66" s="34">
        <f>PXIL!L66</f>
        <v>0</v>
      </c>
      <c r="AJ66" s="34">
        <f>PXIL!R66</f>
        <v>0</v>
      </c>
      <c r="AK66" s="34">
        <f>RTM_IEX!L66</f>
        <v>9.66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7">
        <f>GDAM_IEX!L66</f>
        <v>0</v>
      </c>
      <c r="AP66" s="147">
        <f>GDAM_IEX!R66</f>
        <v>0</v>
      </c>
      <c r="AQ66" s="147">
        <f>GDAM_PXI!L66</f>
        <v>0</v>
      </c>
      <c r="AR66" s="147">
        <f>GDAM_PXI!R66</f>
        <v>0</v>
      </c>
      <c r="AS66">
        <f>HPX!L66</f>
        <v>0</v>
      </c>
      <c r="AT66">
        <f>HPX!R66</f>
        <v>0</v>
      </c>
      <c r="AU66">
        <f>RTM_HPX!L66</f>
        <v>0</v>
      </c>
      <c r="AV66">
        <f>RTM_HPX!R66</f>
        <v>0</v>
      </c>
    </row>
    <row r="67" spans="1:48">
      <c r="A67" t="s">
        <v>109</v>
      </c>
      <c r="E67">
        <f>GT_NG!R67</f>
        <v>0</v>
      </c>
      <c r="F67">
        <f>GT_Spot!R67</f>
        <v>0</v>
      </c>
      <c r="G67">
        <f>PPCL_NG!R67</f>
        <v>17.649999999999999</v>
      </c>
      <c r="H67">
        <f>PPCL_Spot!R67</f>
        <v>0</v>
      </c>
      <c r="I67">
        <f>Bawana_NG!R67</f>
        <v>5.839999999999999</v>
      </c>
      <c r="J67">
        <f>Bawana_RLNG!R67</f>
        <v>0</v>
      </c>
      <c r="K67">
        <f>Bawana_Spot!R67</f>
        <v>0.25999999999999995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8.59</v>
      </c>
      <c r="AB67" s="75">
        <f>-STOA!R67</f>
        <v>0</v>
      </c>
      <c r="AC67">
        <f t="shared" si="0"/>
        <v>0.33776400000000001</v>
      </c>
      <c r="AD67">
        <f t="shared" si="1"/>
        <v>39.872236000000001</v>
      </c>
      <c r="AE67">
        <f>'IDT-1'!D67</f>
        <v>0</v>
      </c>
      <c r="AF67" s="24"/>
      <c r="AG67">
        <f t="shared" si="2"/>
        <v>39.872236000000001</v>
      </c>
      <c r="AI67" s="34">
        <f>PXIL!L67</f>
        <v>0</v>
      </c>
      <c r="AJ67" s="34">
        <f>PXIL!R67</f>
        <v>0</v>
      </c>
      <c r="AK67" s="34">
        <f>RTM_IEX!L67</f>
        <v>7.87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7">
        <f>GDAM_IEX!L67</f>
        <v>0</v>
      </c>
      <c r="AP67" s="147">
        <f>GDAM_IEX!R67</f>
        <v>0</v>
      </c>
      <c r="AQ67" s="147">
        <f>GDAM_PXI!L67</f>
        <v>0</v>
      </c>
      <c r="AR67" s="147">
        <f>GDAM_PXI!R67</f>
        <v>0</v>
      </c>
      <c r="AS67">
        <f>HPX!L67</f>
        <v>0</v>
      </c>
      <c r="AT67">
        <f>HPX!R67</f>
        <v>0</v>
      </c>
      <c r="AU67">
        <f>RTM_HPX!L67</f>
        <v>0</v>
      </c>
      <c r="AV67">
        <f>RTM_HPX!R67</f>
        <v>0</v>
      </c>
    </row>
    <row r="68" spans="1:48">
      <c r="A68" t="s">
        <v>110</v>
      </c>
      <c r="E68">
        <f>GT_NG!R68</f>
        <v>0</v>
      </c>
      <c r="F68">
        <f>GT_Spot!R68</f>
        <v>0</v>
      </c>
      <c r="G68">
        <f>PPCL_NG!R68</f>
        <v>17.649999999999999</v>
      </c>
      <c r="H68">
        <f>PPCL_Spot!R68</f>
        <v>0</v>
      </c>
      <c r="I68">
        <f>Bawana_NG!R68</f>
        <v>5.839999999999999</v>
      </c>
      <c r="J68">
        <f>Bawana_RLNG!R68</f>
        <v>0</v>
      </c>
      <c r="K68">
        <f>Bawana_Spot!R68</f>
        <v>0.25999999999999995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8.35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0.33163199999999998</v>
      </c>
      <c r="AD68">
        <f t="shared" ref="AD68:AD98" si="4">SUM(B68:AB68,AI68:AV68)-AC68</f>
        <v>39.148368000000005</v>
      </c>
      <c r="AE68">
        <f>'IDT-1'!D68</f>
        <v>0</v>
      </c>
      <c r="AF68" s="24"/>
      <c r="AG68">
        <f t="shared" ref="AG68:AG98" si="5">SUM(AD68:AF68)</f>
        <v>39.148368000000005</v>
      </c>
      <c r="AI68" s="34">
        <f>PXIL!L68</f>
        <v>0</v>
      </c>
      <c r="AJ68" s="34">
        <f>PXIL!R68</f>
        <v>0</v>
      </c>
      <c r="AK68" s="34">
        <f>RTM_IEX!L68</f>
        <v>7.38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7">
        <f>GDAM_IEX!L68</f>
        <v>0</v>
      </c>
      <c r="AP68" s="147">
        <f>GDAM_IEX!R68</f>
        <v>0</v>
      </c>
      <c r="AQ68" s="147">
        <f>GDAM_PXI!L68</f>
        <v>0</v>
      </c>
      <c r="AR68" s="147">
        <f>GDAM_PXI!R68</f>
        <v>0</v>
      </c>
      <c r="AS68">
        <f>HPX!L68</f>
        <v>0</v>
      </c>
      <c r="AT68">
        <f>HPX!R68</f>
        <v>0</v>
      </c>
      <c r="AU68">
        <f>RTM_HPX!L68</f>
        <v>0</v>
      </c>
      <c r="AV68">
        <f>RTM_HPX!R68</f>
        <v>0</v>
      </c>
    </row>
    <row r="69" spans="1:48">
      <c r="A69" t="s">
        <v>111</v>
      </c>
      <c r="E69">
        <f>GT_NG!R69</f>
        <v>0</v>
      </c>
      <c r="F69">
        <f>GT_Spot!R69</f>
        <v>0</v>
      </c>
      <c r="G69">
        <f>PPCL_NG!R69</f>
        <v>17.649999999999999</v>
      </c>
      <c r="H69">
        <f>PPCL_Spot!R69</f>
        <v>0</v>
      </c>
      <c r="I69">
        <f>Bawana_NG!R69</f>
        <v>5.839999999999999</v>
      </c>
      <c r="J69">
        <f>Bawana_RLNG!R69</f>
        <v>0</v>
      </c>
      <c r="K69">
        <f>Bawana_Spot!R69</f>
        <v>0.25999999999999995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7.5299999999999994</v>
      </c>
      <c r="AB69" s="75">
        <f>-STOA!R69</f>
        <v>0</v>
      </c>
      <c r="AC69">
        <f t="shared" si="3"/>
        <v>0.33289199999999997</v>
      </c>
      <c r="AD69">
        <f t="shared" si="4"/>
        <v>39.297108000000001</v>
      </c>
      <c r="AE69">
        <f>'IDT-1'!D69</f>
        <v>0</v>
      </c>
      <c r="AF69" s="24"/>
      <c r="AG69">
        <f t="shared" si="5"/>
        <v>39.297108000000001</v>
      </c>
      <c r="AI69" s="34">
        <f>PXIL!L69</f>
        <v>0</v>
      </c>
      <c r="AJ69" s="34">
        <f>PXIL!R69</f>
        <v>0</v>
      </c>
      <c r="AK69" s="34">
        <f>RTM_IEX!L69</f>
        <v>8.35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7">
        <f>GDAM_IEX!L69</f>
        <v>0</v>
      </c>
      <c r="AP69" s="147">
        <f>GDAM_IEX!R69</f>
        <v>0</v>
      </c>
      <c r="AQ69" s="147">
        <f>GDAM_PXI!L69</f>
        <v>0</v>
      </c>
      <c r="AR69" s="147">
        <f>GDAM_PXI!R69</f>
        <v>0</v>
      </c>
      <c r="AS69">
        <f>HPX!L69</f>
        <v>0</v>
      </c>
      <c r="AT69">
        <f>HPX!R69</f>
        <v>0</v>
      </c>
      <c r="AU69">
        <f>RTM_HPX!L69</f>
        <v>0</v>
      </c>
      <c r="AV69">
        <f>RTM_HPX!R69</f>
        <v>0</v>
      </c>
    </row>
    <row r="70" spans="1:48">
      <c r="A70" t="s">
        <v>112</v>
      </c>
      <c r="E70">
        <f>GT_NG!R70</f>
        <v>0</v>
      </c>
      <c r="F70">
        <f>GT_Spot!R70</f>
        <v>0</v>
      </c>
      <c r="G70">
        <f>PPCL_NG!R70</f>
        <v>17.649999999999999</v>
      </c>
      <c r="H70">
        <f>PPCL_Spot!R70</f>
        <v>0</v>
      </c>
      <c r="I70">
        <f>Bawana_NG!R70</f>
        <v>5.839999999999999</v>
      </c>
      <c r="J70">
        <f>Bawana_RLNG!R70</f>
        <v>0</v>
      </c>
      <c r="K70">
        <f>Bawana_Spot!R70</f>
        <v>0.25999999999999995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7.26</v>
      </c>
      <c r="AB70" s="75">
        <f>-STOA!R70</f>
        <v>0</v>
      </c>
      <c r="AC70">
        <f t="shared" si="3"/>
        <v>0.31852799999999998</v>
      </c>
      <c r="AD70">
        <f t="shared" si="4"/>
        <v>37.601472000000001</v>
      </c>
      <c r="AE70">
        <f>'IDT-1'!D70</f>
        <v>0</v>
      </c>
      <c r="AF70" s="24"/>
      <c r="AG70">
        <f t="shared" si="5"/>
        <v>37.601472000000001</v>
      </c>
      <c r="AI70" s="34">
        <f>PXIL!L70</f>
        <v>0</v>
      </c>
      <c r="AJ70" s="34">
        <f>PXIL!R70</f>
        <v>0</v>
      </c>
      <c r="AK70" s="34">
        <f>RTM_IEX!L70</f>
        <v>6.91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7">
        <f>GDAM_IEX!L70</f>
        <v>0</v>
      </c>
      <c r="AP70" s="147">
        <f>GDAM_IEX!R70</f>
        <v>0</v>
      </c>
      <c r="AQ70" s="147">
        <f>GDAM_PXI!L70</f>
        <v>0</v>
      </c>
      <c r="AR70" s="147">
        <f>GDAM_PXI!R70</f>
        <v>0</v>
      </c>
      <c r="AS70">
        <f>HPX!L70</f>
        <v>0</v>
      </c>
      <c r="AT70">
        <f>HPX!R70</f>
        <v>0</v>
      </c>
      <c r="AU70">
        <f>RTM_HPX!L70</f>
        <v>0</v>
      </c>
      <c r="AV70">
        <f>RTM_HPX!R70</f>
        <v>0</v>
      </c>
    </row>
    <row r="71" spans="1:48">
      <c r="A71" t="s">
        <v>113</v>
      </c>
      <c r="E71">
        <f>GT_NG!R71</f>
        <v>0</v>
      </c>
      <c r="F71">
        <f>GT_Spot!R71</f>
        <v>0</v>
      </c>
      <c r="G71">
        <f>PPCL_NG!R71</f>
        <v>17.649999999999999</v>
      </c>
      <c r="H71">
        <f>PPCL_Spot!R71</f>
        <v>0</v>
      </c>
      <c r="I71">
        <f>Bawana_NG!R71</f>
        <v>5.839999999999999</v>
      </c>
      <c r="J71">
        <f>Bawana_RLNG!R71</f>
        <v>0</v>
      </c>
      <c r="K71">
        <f>Bawana_Spot!R71</f>
        <v>0.25999999999999995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6.72</v>
      </c>
      <c r="AB71" s="75">
        <f>-STOA!R71</f>
        <v>0</v>
      </c>
      <c r="AC71">
        <f t="shared" si="3"/>
        <v>0.31835999999999998</v>
      </c>
      <c r="AD71">
        <f t="shared" si="4"/>
        <v>37.58164</v>
      </c>
      <c r="AE71">
        <f>'IDT-1'!D71</f>
        <v>0</v>
      </c>
      <c r="AF71" s="24"/>
      <c r="AG71">
        <f t="shared" si="5"/>
        <v>37.58164</v>
      </c>
      <c r="AI71" s="34">
        <f>PXIL!L71</f>
        <v>0</v>
      </c>
      <c r="AJ71" s="34">
        <f>PXIL!R71</f>
        <v>0</v>
      </c>
      <c r="AK71" s="34">
        <f>RTM_IEX!L71</f>
        <v>7.43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7">
        <f>GDAM_IEX!L71</f>
        <v>0</v>
      </c>
      <c r="AP71" s="147">
        <f>GDAM_IEX!R71</f>
        <v>0</v>
      </c>
      <c r="AQ71" s="147">
        <f>GDAM_PXI!L71</f>
        <v>0</v>
      </c>
      <c r="AR71" s="147">
        <f>GDAM_PXI!R71</f>
        <v>0</v>
      </c>
      <c r="AS71">
        <f>HPX!L71</f>
        <v>0</v>
      </c>
      <c r="AT71">
        <f>HPX!R71</f>
        <v>0</v>
      </c>
      <c r="AU71">
        <f>RTM_HPX!L71</f>
        <v>0</v>
      </c>
      <c r="AV71">
        <f>RTM_HPX!R71</f>
        <v>0</v>
      </c>
    </row>
    <row r="72" spans="1:48">
      <c r="A72" t="s">
        <v>114</v>
      </c>
      <c r="E72">
        <f>GT_NG!R72</f>
        <v>0</v>
      </c>
      <c r="F72">
        <f>GT_Spot!R72</f>
        <v>0</v>
      </c>
      <c r="G72">
        <f>PPCL_NG!R72</f>
        <v>17.649999999999999</v>
      </c>
      <c r="H72">
        <f>PPCL_Spot!R72</f>
        <v>0</v>
      </c>
      <c r="I72">
        <f>Bawana_NG!R72</f>
        <v>5.839999999999999</v>
      </c>
      <c r="J72">
        <f>Bawana_RLNG!R72</f>
        <v>0</v>
      </c>
      <c r="K72">
        <f>Bawana_Spot!R72</f>
        <v>0.25999999999999995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6.1</v>
      </c>
      <c r="AB72" s="75">
        <f>-STOA!R72</f>
        <v>0</v>
      </c>
      <c r="AC72">
        <f t="shared" si="3"/>
        <v>0.30668400000000001</v>
      </c>
      <c r="AD72">
        <f t="shared" si="4"/>
        <v>36.203316000000008</v>
      </c>
      <c r="AE72">
        <f>'IDT-1'!D72</f>
        <v>0</v>
      </c>
      <c r="AF72" s="24"/>
      <c r="AG72">
        <f t="shared" si="5"/>
        <v>36.203316000000008</v>
      </c>
      <c r="AI72" s="34">
        <f>PXIL!L72</f>
        <v>0</v>
      </c>
      <c r="AJ72" s="34">
        <f>PXIL!R72</f>
        <v>0</v>
      </c>
      <c r="AK72" s="34">
        <f>RTM_IEX!L72</f>
        <v>6.66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7">
        <f>GDAM_IEX!L72</f>
        <v>0</v>
      </c>
      <c r="AP72" s="147">
        <f>GDAM_IEX!R72</f>
        <v>0</v>
      </c>
      <c r="AQ72" s="147">
        <f>GDAM_PXI!L72</f>
        <v>0</v>
      </c>
      <c r="AR72" s="147">
        <f>GDAM_PXI!R72</f>
        <v>0</v>
      </c>
      <c r="AS72">
        <f>HPX!L72</f>
        <v>0</v>
      </c>
      <c r="AT72">
        <f>HPX!R72</f>
        <v>0</v>
      </c>
      <c r="AU72">
        <f>RTM_HPX!L72</f>
        <v>0</v>
      </c>
      <c r="AV72">
        <f>RTM_HPX!R72</f>
        <v>0</v>
      </c>
    </row>
    <row r="73" spans="1:48">
      <c r="A73" t="s">
        <v>115</v>
      </c>
      <c r="E73">
        <f>GT_NG!R73</f>
        <v>0</v>
      </c>
      <c r="F73">
        <f>GT_Spot!R73</f>
        <v>0</v>
      </c>
      <c r="G73">
        <f>PPCL_NG!R73</f>
        <v>17.649999999999999</v>
      </c>
      <c r="H73">
        <f>PPCL_Spot!R73</f>
        <v>0</v>
      </c>
      <c r="I73">
        <f>Bawana_NG!R73</f>
        <v>5.839999999999999</v>
      </c>
      <c r="J73">
        <f>Bawana_RLNG!R73</f>
        <v>0</v>
      </c>
      <c r="K73">
        <f>Bawana_Spot!R73</f>
        <v>0.25999999999999995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5.5299999999999994</v>
      </c>
      <c r="AB73" s="75">
        <f>-STOA!R73</f>
        <v>0</v>
      </c>
      <c r="AC73">
        <f t="shared" si="3"/>
        <v>0.29626799999999998</v>
      </c>
      <c r="AD73">
        <f t="shared" si="4"/>
        <v>34.973732000000005</v>
      </c>
      <c r="AE73">
        <f>'IDT-1'!D73</f>
        <v>0</v>
      </c>
      <c r="AF73" s="24"/>
      <c r="AG73">
        <f t="shared" si="5"/>
        <v>34.973732000000005</v>
      </c>
      <c r="AI73" s="34">
        <f>PXIL!L73</f>
        <v>0</v>
      </c>
      <c r="AJ73" s="34">
        <f>PXIL!R73</f>
        <v>0</v>
      </c>
      <c r="AK73" s="34">
        <f>RTM_IEX!L73</f>
        <v>5.99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7">
        <f>GDAM_IEX!L73</f>
        <v>0</v>
      </c>
      <c r="AP73" s="147">
        <f>GDAM_IEX!R73</f>
        <v>0</v>
      </c>
      <c r="AQ73" s="147">
        <f>GDAM_PXI!L73</f>
        <v>0</v>
      </c>
      <c r="AR73" s="147">
        <f>GDAM_PXI!R73</f>
        <v>0</v>
      </c>
      <c r="AS73">
        <f>HPX!L73</f>
        <v>0</v>
      </c>
      <c r="AT73">
        <f>HPX!R73</f>
        <v>0</v>
      </c>
      <c r="AU73">
        <f>RTM_HPX!L73</f>
        <v>0</v>
      </c>
      <c r="AV73">
        <f>RTM_HPX!R73</f>
        <v>0</v>
      </c>
    </row>
    <row r="74" spans="1:48">
      <c r="A74" t="s">
        <v>116</v>
      </c>
      <c r="E74">
        <f>GT_NG!R74</f>
        <v>0</v>
      </c>
      <c r="F74">
        <f>GT_Spot!R74</f>
        <v>0</v>
      </c>
      <c r="G74">
        <f>PPCL_NG!R74</f>
        <v>17.649999999999999</v>
      </c>
      <c r="H74">
        <f>PPCL_Spot!R74</f>
        <v>0</v>
      </c>
      <c r="I74">
        <f>Bawana_NG!R74</f>
        <v>5.839999999999999</v>
      </c>
      <c r="J74">
        <f>Bawana_RLNG!R74</f>
        <v>0</v>
      </c>
      <c r="K74">
        <f>Bawana_Spot!R74</f>
        <v>0.25999999999999995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5.01</v>
      </c>
      <c r="AB74" s="75">
        <f>-STOA!R74</f>
        <v>0</v>
      </c>
      <c r="AC74">
        <f t="shared" si="3"/>
        <v>0.28055999999999998</v>
      </c>
      <c r="AD74">
        <f t="shared" si="4"/>
        <v>33.119439999999997</v>
      </c>
      <c r="AE74">
        <f>'IDT-1'!D74</f>
        <v>0</v>
      </c>
      <c r="AF74" s="24"/>
      <c r="AG74">
        <f t="shared" si="5"/>
        <v>33.119439999999997</v>
      </c>
      <c r="AI74" s="34">
        <f>PXIL!L74</f>
        <v>0</v>
      </c>
      <c r="AJ74" s="34">
        <f>PXIL!R74</f>
        <v>0</v>
      </c>
      <c r="AK74" s="34">
        <f>RTM_IEX!L74</f>
        <v>4.6399999999999997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7">
        <f>GDAM_IEX!L74</f>
        <v>0</v>
      </c>
      <c r="AP74" s="147">
        <f>GDAM_IEX!R74</f>
        <v>0</v>
      </c>
      <c r="AQ74" s="147">
        <f>GDAM_PXI!L74</f>
        <v>0</v>
      </c>
      <c r="AR74" s="147">
        <f>GDAM_PXI!R74</f>
        <v>0</v>
      </c>
      <c r="AS74">
        <f>HPX!L74</f>
        <v>0</v>
      </c>
      <c r="AT74">
        <f>HPX!R74</f>
        <v>0</v>
      </c>
      <c r="AU74">
        <f>RTM_HPX!L74</f>
        <v>0</v>
      </c>
      <c r="AV74">
        <f>RTM_HPX!R74</f>
        <v>0</v>
      </c>
    </row>
    <row r="75" spans="1:48">
      <c r="A75" t="s">
        <v>117</v>
      </c>
      <c r="E75">
        <f>GT_NG!R75</f>
        <v>0</v>
      </c>
      <c r="F75">
        <f>GT_Spot!R75</f>
        <v>0</v>
      </c>
      <c r="G75">
        <f>PPCL_NG!R75</f>
        <v>17.649999999999999</v>
      </c>
      <c r="H75">
        <f>PPCL_Spot!R75</f>
        <v>0</v>
      </c>
      <c r="I75">
        <f>Bawana_NG!R75</f>
        <v>5.839999999999999</v>
      </c>
      <c r="J75">
        <f>Bawana_RLNG!R75</f>
        <v>0</v>
      </c>
      <c r="K75">
        <f>Bawana_Spot!R75</f>
        <v>0.25999582134649074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4.59</v>
      </c>
      <c r="AB75" s="75">
        <f>-STOA!R75</f>
        <v>0</v>
      </c>
      <c r="AC75">
        <f t="shared" si="3"/>
        <v>0.27862796489931052</v>
      </c>
      <c r="AD75">
        <f t="shared" si="4"/>
        <v>32.891367856447182</v>
      </c>
      <c r="AE75">
        <f>'IDT-1'!D75</f>
        <v>0</v>
      </c>
      <c r="AF75" s="24"/>
      <c r="AG75">
        <f t="shared" si="5"/>
        <v>32.891367856447182</v>
      </c>
      <c r="AI75" s="34">
        <f>PXIL!L75</f>
        <v>0</v>
      </c>
      <c r="AJ75" s="34">
        <f>PXIL!R75</f>
        <v>0</v>
      </c>
      <c r="AK75" s="34">
        <f>RTM_IEX!L75</f>
        <v>4.83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7">
        <f>GDAM_IEX!L75</f>
        <v>0</v>
      </c>
      <c r="AP75" s="147">
        <f>GDAM_IEX!R75</f>
        <v>0</v>
      </c>
      <c r="AQ75" s="147">
        <f>GDAM_PXI!L75</f>
        <v>0</v>
      </c>
      <c r="AR75" s="147">
        <f>GDAM_PXI!R75</f>
        <v>0</v>
      </c>
      <c r="AS75">
        <f>HPX!L75</f>
        <v>0</v>
      </c>
      <c r="AT75">
        <f>HPX!R75</f>
        <v>0</v>
      </c>
      <c r="AU75">
        <f>RTM_HPX!L75</f>
        <v>0</v>
      </c>
      <c r="AV75">
        <f>RTM_HPX!R75</f>
        <v>0</v>
      </c>
    </row>
    <row r="76" spans="1:48">
      <c r="A76" t="s">
        <v>118</v>
      </c>
      <c r="E76">
        <f>GT_NG!R76</f>
        <v>0</v>
      </c>
      <c r="F76">
        <f>GT_Spot!R76</f>
        <v>0</v>
      </c>
      <c r="G76">
        <f>PPCL_NG!R76</f>
        <v>17.649999999999999</v>
      </c>
      <c r="H76">
        <f>PPCL_Spot!R76</f>
        <v>0</v>
      </c>
      <c r="I76">
        <f>Bawana_NG!R76</f>
        <v>5.839999999999999</v>
      </c>
      <c r="J76">
        <f>Bawana_RLNG!R76</f>
        <v>0</v>
      </c>
      <c r="K76">
        <f>Bawana_Spot!R76</f>
        <v>0.25999582134649074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4.3099999999999996</v>
      </c>
      <c r="AB76" s="75">
        <f>-STOA!R76</f>
        <v>0</v>
      </c>
      <c r="AC76">
        <f t="shared" si="3"/>
        <v>0.2762759648993105</v>
      </c>
      <c r="AD76">
        <f t="shared" si="4"/>
        <v>32.613719856447176</v>
      </c>
      <c r="AE76">
        <f>'IDT-1'!D76</f>
        <v>0</v>
      </c>
      <c r="AF76" s="24"/>
      <c r="AG76">
        <f t="shared" si="5"/>
        <v>32.613719856447176</v>
      </c>
      <c r="AI76" s="34">
        <f>PXIL!L76</f>
        <v>0</v>
      </c>
      <c r="AJ76" s="34">
        <f>PXIL!R76</f>
        <v>0</v>
      </c>
      <c r="AK76" s="34">
        <f>RTM_IEX!L76</f>
        <v>4.83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7">
        <f>GDAM_IEX!L76</f>
        <v>0</v>
      </c>
      <c r="AP76" s="147">
        <f>GDAM_IEX!R76</f>
        <v>0</v>
      </c>
      <c r="AQ76" s="147">
        <f>GDAM_PXI!L76</f>
        <v>0</v>
      </c>
      <c r="AR76" s="147">
        <f>GDAM_PXI!R76</f>
        <v>0</v>
      </c>
      <c r="AS76">
        <f>HPX!L76</f>
        <v>0</v>
      </c>
      <c r="AT76">
        <f>HPX!R76</f>
        <v>0</v>
      </c>
      <c r="AU76">
        <f>RTM_HPX!L76</f>
        <v>0</v>
      </c>
      <c r="AV76">
        <f>RTM_HPX!R76</f>
        <v>0</v>
      </c>
    </row>
    <row r="77" spans="1:48">
      <c r="A77" t="s">
        <v>119</v>
      </c>
      <c r="E77">
        <f>GT_NG!R77</f>
        <v>0</v>
      </c>
      <c r="F77">
        <f>GT_Spot!R77</f>
        <v>0</v>
      </c>
      <c r="G77">
        <f>PPCL_NG!R77</f>
        <v>17.649999999999999</v>
      </c>
      <c r="H77">
        <f>PPCL_Spot!R77</f>
        <v>0</v>
      </c>
      <c r="I77">
        <f>Bawana_NG!R77</f>
        <v>5.839999999999999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4.1099999999999994</v>
      </c>
      <c r="AB77" s="75">
        <f>-STOA!R77</f>
        <v>0</v>
      </c>
      <c r="AC77">
        <f t="shared" si="3"/>
        <v>0.27241199999999999</v>
      </c>
      <c r="AD77">
        <f t="shared" si="4"/>
        <v>32.157587999999997</v>
      </c>
      <c r="AE77">
        <f>'IDT-1'!D77</f>
        <v>0</v>
      </c>
      <c r="AF77" s="24"/>
      <c r="AG77">
        <f t="shared" si="5"/>
        <v>32.157587999999997</v>
      </c>
      <c r="AI77" s="34">
        <f>PXIL!L77</f>
        <v>0</v>
      </c>
      <c r="AJ77" s="34">
        <f>PXIL!R77</f>
        <v>0</v>
      </c>
      <c r="AK77" s="34">
        <f>RTM_IEX!L77</f>
        <v>4.83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7">
        <f>GDAM_IEX!L77</f>
        <v>0</v>
      </c>
      <c r="AP77" s="147">
        <f>GDAM_IEX!R77</f>
        <v>0</v>
      </c>
      <c r="AQ77" s="147">
        <f>GDAM_PXI!L77</f>
        <v>0</v>
      </c>
      <c r="AR77" s="147">
        <f>GDAM_PXI!R77</f>
        <v>0</v>
      </c>
      <c r="AS77">
        <f>HPX!L77</f>
        <v>0</v>
      </c>
      <c r="AT77">
        <f>HPX!R77</f>
        <v>0</v>
      </c>
      <c r="AU77">
        <f>RTM_HPX!L77</f>
        <v>0</v>
      </c>
      <c r="AV77">
        <f>RTM_HPX!R77</f>
        <v>0</v>
      </c>
    </row>
    <row r="78" spans="1:48">
      <c r="A78" t="s">
        <v>120</v>
      </c>
      <c r="E78">
        <f>GT_NG!R78</f>
        <v>0</v>
      </c>
      <c r="F78">
        <f>GT_Spot!R78</f>
        <v>0</v>
      </c>
      <c r="G78">
        <f>PPCL_NG!R78</f>
        <v>17.649999999999999</v>
      </c>
      <c r="H78">
        <f>PPCL_Spot!R78</f>
        <v>0</v>
      </c>
      <c r="I78">
        <f>Bawana_NG!R78</f>
        <v>5.839999999999999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3.86</v>
      </c>
      <c r="AB78" s="75">
        <f>-STOA!R78</f>
        <v>0</v>
      </c>
      <c r="AC78">
        <f t="shared" si="3"/>
        <v>0.270312</v>
      </c>
      <c r="AD78">
        <f t="shared" si="4"/>
        <v>31.909687999999999</v>
      </c>
      <c r="AE78">
        <f>'IDT-1'!D78</f>
        <v>0</v>
      </c>
      <c r="AF78" s="24"/>
      <c r="AG78">
        <f t="shared" si="5"/>
        <v>31.909687999999999</v>
      </c>
      <c r="AI78" s="34">
        <f>PXIL!L78</f>
        <v>0</v>
      </c>
      <c r="AJ78" s="34">
        <f>PXIL!R78</f>
        <v>0</v>
      </c>
      <c r="AK78" s="34">
        <f>RTM_IEX!L78</f>
        <v>4.83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7">
        <f>GDAM_IEX!L78</f>
        <v>0</v>
      </c>
      <c r="AP78" s="147">
        <f>GDAM_IEX!R78</f>
        <v>0</v>
      </c>
      <c r="AQ78" s="147">
        <f>GDAM_PXI!L78</f>
        <v>0</v>
      </c>
      <c r="AR78" s="147">
        <f>GDAM_PXI!R78</f>
        <v>0</v>
      </c>
      <c r="AS78">
        <f>HPX!L78</f>
        <v>0</v>
      </c>
      <c r="AT78">
        <f>HPX!R78</f>
        <v>0</v>
      </c>
      <c r="AU78">
        <f>RTM_HPX!L78</f>
        <v>0</v>
      </c>
      <c r="AV78">
        <f>RTM_HPX!R78</f>
        <v>0</v>
      </c>
    </row>
    <row r="79" spans="1:48">
      <c r="A79" t="s">
        <v>121</v>
      </c>
      <c r="E79">
        <f>GT_NG!R79</f>
        <v>0</v>
      </c>
      <c r="F79">
        <f>GT_Spot!R79</f>
        <v>0</v>
      </c>
      <c r="G79">
        <f>PPCL_NG!R79</f>
        <v>17.649999999999999</v>
      </c>
      <c r="H79">
        <f>PPCL_Spot!R79</f>
        <v>0</v>
      </c>
      <c r="I79">
        <f>Bawana_NG!R79</f>
        <v>5.839999999999999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3.86</v>
      </c>
      <c r="AB79" s="75">
        <f>-STOA!R79</f>
        <v>0</v>
      </c>
      <c r="AC79">
        <f t="shared" si="3"/>
        <v>0.25913999999999998</v>
      </c>
      <c r="AD79">
        <f t="shared" si="4"/>
        <v>30.590859999999999</v>
      </c>
      <c r="AE79">
        <f>'IDT-1'!D79</f>
        <v>0</v>
      </c>
      <c r="AF79" s="24"/>
      <c r="AG79">
        <f t="shared" si="5"/>
        <v>30.590859999999999</v>
      </c>
      <c r="AI79" s="34">
        <f>PXIL!L79</f>
        <v>0</v>
      </c>
      <c r="AJ79" s="34">
        <f>PXIL!R79</f>
        <v>0</v>
      </c>
      <c r="AK79" s="34">
        <f>RTM_IEX!L79</f>
        <v>3.5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7">
        <f>GDAM_IEX!L79</f>
        <v>0</v>
      </c>
      <c r="AP79" s="147">
        <f>GDAM_IEX!R79</f>
        <v>0</v>
      </c>
      <c r="AQ79" s="147">
        <f>GDAM_PXI!L79</f>
        <v>0</v>
      </c>
      <c r="AR79" s="147">
        <f>GDAM_PXI!R79</f>
        <v>0</v>
      </c>
      <c r="AS79">
        <f>HPX!L79</f>
        <v>0</v>
      </c>
      <c r="AT79">
        <f>HPX!R79</f>
        <v>0</v>
      </c>
      <c r="AU79">
        <f>RTM_HPX!L79</f>
        <v>0</v>
      </c>
      <c r="AV79">
        <f>RTM_HPX!R79</f>
        <v>0</v>
      </c>
    </row>
    <row r="80" spans="1:48">
      <c r="A80" t="s">
        <v>122</v>
      </c>
      <c r="E80">
        <f>GT_NG!R80</f>
        <v>0</v>
      </c>
      <c r="F80">
        <f>GT_Spot!R80</f>
        <v>0</v>
      </c>
      <c r="G80">
        <f>PPCL_NG!R80</f>
        <v>17.649999999999999</v>
      </c>
      <c r="H80">
        <f>PPCL_Spot!R80</f>
        <v>0</v>
      </c>
      <c r="I80">
        <f>Bawana_NG!R80</f>
        <v>5.8397899733870391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3.86</v>
      </c>
      <c r="AB80" s="75">
        <f>-STOA!R80</f>
        <v>0</v>
      </c>
      <c r="AC80">
        <f t="shared" si="3"/>
        <v>0.24889023577645109</v>
      </c>
      <c r="AD80">
        <f t="shared" si="4"/>
        <v>29.380899737610587</v>
      </c>
      <c r="AE80">
        <f>'IDT-1'!D80</f>
        <v>0</v>
      </c>
      <c r="AF80" s="24"/>
      <c r="AG80">
        <f t="shared" si="5"/>
        <v>29.380899737610587</v>
      </c>
      <c r="AI80" s="34">
        <f>PXIL!L80</f>
        <v>0</v>
      </c>
      <c r="AJ80" s="34">
        <f>PXIL!R80</f>
        <v>0</v>
      </c>
      <c r="AK80" s="34">
        <f>RTM_IEX!L80</f>
        <v>2.2799999999999998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7">
        <f>GDAM_IEX!L80</f>
        <v>0</v>
      </c>
      <c r="AP80" s="147">
        <f>GDAM_IEX!R80</f>
        <v>0</v>
      </c>
      <c r="AQ80" s="147">
        <f>GDAM_PXI!L80</f>
        <v>0</v>
      </c>
      <c r="AR80" s="147">
        <f>GDAM_PXI!R80</f>
        <v>0</v>
      </c>
      <c r="AS80">
        <f>HPX!L80</f>
        <v>0</v>
      </c>
      <c r="AT80">
        <f>HPX!R80</f>
        <v>0</v>
      </c>
      <c r="AU80">
        <f>RTM_HPX!L80</f>
        <v>0</v>
      </c>
      <c r="AV80">
        <f>RTM_HPX!R80</f>
        <v>0</v>
      </c>
    </row>
    <row r="81" spans="1:48">
      <c r="A81" t="s">
        <v>123</v>
      </c>
      <c r="E81">
        <f>GT_NG!R81</f>
        <v>0</v>
      </c>
      <c r="F81">
        <f>GT_Spot!R81</f>
        <v>0</v>
      </c>
      <c r="G81">
        <f>PPCL_NG!R81</f>
        <v>17.649999999999999</v>
      </c>
      <c r="H81">
        <f>PPCL_Spot!R81</f>
        <v>0</v>
      </c>
      <c r="I81">
        <f>Bawana_NG!R81</f>
        <v>5.8397899733870391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3.86</v>
      </c>
      <c r="AB81" s="75">
        <f>-STOA!R81</f>
        <v>0</v>
      </c>
      <c r="AC81">
        <f t="shared" si="3"/>
        <v>0.24225423577645108</v>
      </c>
      <c r="AD81">
        <f t="shared" si="4"/>
        <v>28.597535737610585</v>
      </c>
      <c r="AE81">
        <f>'IDT-1'!D81</f>
        <v>0</v>
      </c>
      <c r="AF81" s="24"/>
      <c r="AG81">
        <f t="shared" si="5"/>
        <v>28.597535737610585</v>
      </c>
      <c r="AI81" s="34">
        <f>PXIL!L81</f>
        <v>0</v>
      </c>
      <c r="AJ81" s="34">
        <f>PXIL!R81</f>
        <v>0</v>
      </c>
      <c r="AK81" s="34">
        <f>RTM_IEX!L81</f>
        <v>1.49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7">
        <f>GDAM_IEX!L81</f>
        <v>0</v>
      </c>
      <c r="AP81" s="147">
        <f>GDAM_IEX!R81</f>
        <v>0</v>
      </c>
      <c r="AQ81" s="147">
        <f>GDAM_PXI!L81</f>
        <v>0</v>
      </c>
      <c r="AR81" s="147">
        <f>GDAM_PXI!R81</f>
        <v>0</v>
      </c>
      <c r="AS81">
        <f>HPX!L81</f>
        <v>0</v>
      </c>
      <c r="AT81">
        <f>HPX!R81</f>
        <v>0</v>
      </c>
      <c r="AU81">
        <f>RTM_HPX!L81</f>
        <v>0</v>
      </c>
      <c r="AV81">
        <f>RTM_HPX!R81</f>
        <v>0</v>
      </c>
    </row>
    <row r="82" spans="1:48">
      <c r="A82" t="s">
        <v>124</v>
      </c>
      <c r="E82">
        <f>GT_NG!R82</f>
        <v>0</v>
      </c>
      <c r="F82">
        <f>GT_Spot!R82</f>
        <v>0</v>
      </c>
      <c r="G82">
        <f>PPCL_NG!R82</f>
        <v>17.649999999999999</v>
      </c>
      <c r="H82">
        <f>PPCL_Spot!R82</f>
        <v>0</v>
      </c>
      <c r="I82">
        <f>Bawana_NG!R82</f>
        <v>5.8397899733870391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3.86</v>
      </c>
      <c r="AB82" s="75">
        <f>-STOA!R82</f>
        <v>0</v>
      </c>
      <c r="AC82">
        <f t="shared" si="3"/>
        <v>0.23990223577645109</v>
      </c>
      <c r="AD82">
        <f t="shared" si="4"/>
        <v>28.319887737610586</v>
      </c>
      <c r="AE82">
        <f>'IDT-1'!D82</f>
        <v>0</v>
      </c>
      <c r="AF82" s="24"/>
      <c r="AG82">
        <f t="shared" si="5"/>
        <v>28.319887737610586</v>
      </c>
      <c r="AI82" s="34">
        <f>PXIL!L82</f>
        <v>0</v>
      </c>
      <c r="AJ82" s="34">
        <f>PXIL!R82</f>
        <v>0</v>
      </c>
      <c r="AK82" s="34">
        <f>RTM_IEX!L82</f>
        <v>1.21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7">
        <f>GDAM_IEX!L82</f>
        <v>0</v>
      </c>
      <c r="AP82" s="147">
        <f>GDAM_IEX!R82</f>
        <v>0</v>
      </c>
      <c r="AQ82" s="147">
        <f>GDAM_PXI!L82</f>
        <v>0</v>
      </c>
      <c r="AR82" s="147">
        <f>GDAM_PXI!R82</f>
        <v>0</v>
      </c>
      <c r="AS82">
        <f>HPX!L82</f>
        <v>0</v>
      </c>
      <c r="AT82">
        <f>HPX!R82</f>
        <v>0</v>
      </c>
      <c r="AU82">
        <f>RTM_HPX!L82</f>
        <v>0</v>
      </c>
      <c r="AV82">
        <f>RTM_HPX!R82</f>
        <v>0</v>
      </c>
    </row>
    <row r="83" spans="1:48">
      <c r="A83" t="s">
        <v>125</v>
      </c>
      <c r="E83">
        <f>GT_NG!R83</f>
        <v>0</v>
      </c>
      <c r="F83">
        <f>GT_Spot!R83</f>
        <v>0</v>
      </c>
      <c r="G83">
        <f>PPCL_NG!R83</f>
        <v>17.649999999999999</v>
      </c>
      <c r="H83">
        <f>PPCL_Spot!R83</f>
        <v>0</v>
      </c>
      <c r="I83">
        <f>Bawana_NG!R83</f>
        <v>5.8397718839107844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3.86</v>
      </c>
      <c r="AB83" s="75">
        <f>-STOA!R83</f>
        <v>0</v>
      </c>
      <c r="AC83">
        <f t="shared" si="3"/>
        <v>0.23679408382485057</v>
      </c>
      <c r="AD83">
        <f t="shared" si="4"/>
        <v>27.952977800085932</v>
      </c>
      <c r="AE83">
        <f>'IDT-1'!D83</f>
        <v>0</v>
      </c>
      <c r="AF83" s="24"/>
      <c r="AG83">
        <f t="shared" si="5"/>
        <v>27.952977800085932</v>
      </c>
      <c r="AI83" s="34">
        <f>PXIL!L83</f>
        <v>0</v>
      </c>
      <c r="AJ83" s="34">
        <f>PXIL!R83</f>
        <v>0</v>
      </c>
      <c r="AK83" s="34">
        <f>RTM_IEX!L83</f>
        <v>0.84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7">
        <f>GDAM_IEX!L83</f>
        <v>0</v>
      </c>
      <c r="AP83" s="147">
        <f>GDAM_IEX!R83</f>
        <v>0</v>
      </c>
      <c r="AQ83" s="147">
        <f>GDAM_PXI!L83</f>
        <v>0</v>
      </c>
      <c r="AR83" s="147">
        <f>GDAM_PXI!R83</f>
        <v>0</v>
      </c>
      <c r="AS83">
        <f>HPX!L83</f>
        <v>0</v>
      </c>
      <c r="AT83">
        <f>HPX!R83</f>
        <v>0</v>
      </c>
      <c r="AU83">
        <f>RTM_HPX!L83</f>
        <v>0</v>
      </c>
      <c r="AV83">
        <f>RTM_HPX!R83</f>
        <v>0</v>
      </c>
    </row>
    <row r="84" spans="1:48">
      <c r="A84" t="s">
        <v>126</v>
      </c>
      <c r="E84">
        <f>GT_NG!R84</f>
        <v>0</v>
      </c>
      <c r="F84">
        <f>GT_Spot!R84</f>
        <v>0</v>
      </c>
      <c r="G84">
        <f>PPCL_NG!R84</f>
        <v>17.649999999999999</v>
      </c>
      <c r="H84">
        <f>PPCL_Spot!R84</f>
        <v>0</v>
      </c>
      <c r="I84">
        <f>Bawana_NG!R84</f>
        <v>5.8397718839107844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3.86</v>
      </c>
      <c r="AB84" s="75">
        <f>-STOA!R84</f>
        <v>0</v>
      </c>
      <c r="AC84">
        <f t="shared" si="3"/>
        <v>0.23637408382485056</v>
      </c>
      <c r="AD84">
        <f t="shared" si="4"/>
        <v>27.903397800085934</v>
      </c>
      <c r="AE84">
        <f>'IDT-1'!D84</f>
        <v>0</v>
      </c>
      <c r="AF84" s="24"/>
      <c r="AG84">
        <f t="shared" si="5"/>
        <v>27.903397800085934</v>
      </c>
      <c r="AI84" s="34">
        <f>PXIL!L84</f>
        <v>0</v>
      </c>
      <c r="AJ84" s="34">
        <f>PXIL!R84</f>
        <v>0</v>
      </c>
      <c r="AK84" s="34">
        <f>RTM_IEX!L84</f>
        <v>0.79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7">
        <f>GDAM_IEX!L84</f>
        <v>0</v>
      </c>
      <c r="AP84" s="147">
        <f>GDAM_IEX!R84</f>
        <v>0</v>
      </c>
      <c r="AQ84" s="147">
        <f>GDAM_PXI!L84</f>
        <v>0</v>
      </c>
      <c r="AR84" s="147">
        <f>GDAM_PXI!R84</f>
        <v>0</v>
      </c>
      <c r="AS84">
        <f>HPX!L84</f>
        <v>0</v>
      </c>
      <c r="AT84">
        <f>HPX!R84</f>
        <v>0</v>
      </c>
      <c r="AU84">
        <f>RTM_HPX!L84</f>
        <v>0</v>
      </c>
      <c r="AV84">
        <f>RTM_HPX!R84</f>
        <v>0</v>
      </c>
    </row>
    <row r="85" spans="1:48">
      <c r="A85" t="s">
        <v>127</v>
      </c>
      <c r="E85">
        <f>GT_NG!R85</f>
        <v>0</v>
      </c>
      <c r="F85">
        <f>GT_Spot!R85</f>
        <v>0</v>
      </c>
      <c r="G85">
        <f>PPCL_NG!R85</f>
        <v>17.649999999999999</v>
      </c>
      <c r="H85">
        <f>PPCL_Spot!R85</f>
        <v>0</v>
      </c>
      <c r="I85">
        <f>Bawana_NG!R85</f>
        <v>5.8397718839107844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3.86</v>
      </c>
      <c r="AB85" s="75">
        <f>-STOA!R85</f>
        <v>0</v>
      </c>
      <c r="AC85">
        <f t="shared" si="3"/>
        <v>0.23511408382485055</v>
      </c>
      <c r="AD85">
        <f t="shared" si="4"/>
        <v>27.754657800085933</v>
      </c>
      <c r="AE85">
        <f>'IDT-1'!D85</f>
        <v>0</v>
      </c>
      <c r="AF85" s="24"/>
      <c r="AG85">
        <f t="shared" si="5"/>
        <v>27.754657800085933</v>
      </c>
      <c r="AI85" s="34">
        <f>PXIL!L85</f>
        <v>0</v>
      </c>
      <c r="AJ85" s="34">
        <f>PXIL!R85</f>
        <v>0</v>
      </c>
      <c r="AK85" s="34">
        <f>RTM_IEX!L85</f>
        <v>0.64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7">
        <f>GDAM_IEX!L85</f>
        <v>0</v>
      </c>
      <c r="AP85" s="147">
        <f>GDAM_IEX!R85</f>
        <v>0</v>
      </c>
      <c r="AQ85" s="147">
        <f>GDAM_PXI!L85</f>
        <v>0</v>
      </c>
      <c r="AR85" s="147">
        <f>GDAM_PXI!R85</f>
        <v>0</v>
      </c>
      <c r="AS85">
        <f>HPX!L85</f>
        <v>0</v>
      </c>
      <c r="AT85">
        <f>HPX!R85</f>
        <v>0</v>
      </c>
      <c r="AU85">
        <f>RTM_HPX!L85</f>
        <v>0</v>
      </c>
      <c r="AV85">
        <f>RTM_HPX!R85</f>
        <v>0</v>
      </c>
    </row>
    <row r="86" spans="1:48">
      <c r="A86" t="s">
        <v>128</v>
      </c>
      <c r="E86">
        <f>GT_NG!R86</f>
        <v>0</v>
      </c>
      <c r="F86">
        <f>GT_Spot!R86</f>
        <v>0</v>
      </c>
      <c r="G86">
        <f>PPCL_NG!R86</f>
        <v>17.649999999999999</v>
      </c>
      <c r="H86">
        <f>PPCL_Spot!R86</f>
        <v>0</v>
      </c>
      <c r="I86">
        <f>Bawana_NG!R86</f>
        <v>5.8397718839107844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3.86</v>
      </c>
      <c r="AB86" s="75">
        <f>-STOA!R86</f>
        <v>0</v>
      </c>
      <c r="AC86">
        <f t="shared" si="3"/>
        <v>0.23444208382485054</v>
      </c>
      <c r="AD86">
        <f t="shared" si="4"/>
        <v>27.675329800085933</v>
      </c>
      <c r="AE86">
        <f>'IDT-1'!D86</f>
        <v>0</v>
      </c>
      <c r="AF86" s="24"/>
      <c r="AG86">
        <f t="shared" si="5"/>
        <v>27.675329800085933</v>
      </c>
      <c r="AI86" s="34">
        <f>PXIL!L86</f>
        <v>0</v>
      </c>
      <c r="AJ86" s="34">
        <f>PXIL!R86</f>
        <v>0</v>
      </c>
      <c r="AK86" s="34">
        <f>RTM_IEX!L86</f>
        <v>0.56000000000000005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7">
        <f>GDAM_IEX!L86</f>
        <v>0</v>
      </c>
      <c r="AP86" s="147">
        <f>GDAM_IEX!R86</f>
        <v>0</v>
      </c>
      <c r="AQ86" s="147">
        <f>GDAM_PXI!L86</f>
        <v>0</v>
      </c>
      <c r="AR86" s="147">
        <f>GDAM_PXI!R86</f>
        <v>0</v>
      </c>
      <c r="AS86">
        <f>HPX!L86</f>
        <v>0</v>
      </c>
      <c r="AT86">
        <f>HPX!R86</f>
        <v>0</v>
      </c>
      <c r="AU86">
        <f>RTM_HPX!L86</f>
        <v>0</v>
      </c>
      <c r="AV86">
        <f>RTM_HPX!R86</f>
        <v>0</v>
      </c>
    </row>
    <row r="87" spans="1:48">
      <c r="A87" t="s">
        <v>129</v>
      </c>
      <c r="E87">
        <f>GT_NG!R87</f>
        <v>0</v>
      </c>
      <c r="F87">
        <f>GT_Spot!R87</f>
        <v>0</v>
      </c>
      <c r="G87">
        <f>PPCL_NG!R87</f>
        <v>17.649999999999999</v>
      </c>
      <c r="H87">
        <f>PPCL_Spot!R87</f>
        <v>0</v>
      </c>
      <c r="I87">
        <f>Bawana_NG!R87</f>
        <v>5.8397718839107844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3.86</v>
      </c>
      <c r="AB87" s="75">
        <f>-STOA!R87</f>
        <v>0</v>
      </c>
      <c r="AC87">
        <f t="shared" si="3"/>
        <v>0.23385408382485057</v>
      </c>
      <c r="AD87">
        <f t="shared" si="4"/>
        <v>27.60591780008593</v>
      </c>
      <c r="AE87">
        <f>'IDT-1'!D87</f>
        <v>0</v>
      </c>
      <c r="AF87" s="24"/>
      <c r="AG87">
        <f t="shared" si="5"/>
        <v>27.60591780008593</v>
      </c>
      <c r="AI87" s="34">
        <f>PXIL!L87</f>
        <v>0</v>
      </c>
      <c r="AJ87" s="34">
        <f>PXIL!R87</f>
        <v>0</v>
      </c>
      <c r="AK87" s="34">
        <f>RTM_IEX!L87</f>
        <v>0.49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7">
        <f>GDAM_IEX!L87</f>
        <v>0</v>
      </c>
      <c r="AP87" s="147">
        <f>GDAM_IEX!R87</f>
        <v>0</v>
      </c>
      <c r="AQ87" s="147">
        <f>GDAM_PXI!L87</f>
        <v>0</v>
      </c>
      <c r="AR87" s="147">
        <f>GDAM_PXI!R87</f>
        <v>0</v>
      </c>
      <c r="AS87">
        <f>HPX!L87</f>
        <v>0</v>
      </c>
      <c r="AT87">
        <f>HPX!R87</f>
        <v>0</v>
      </c>
      <c r="AU87">
        <f>RTM_HPX!L87</f>
        <v>0</v>
      </c>
      <c r="AV87">
        <f>RTM_HPX!R87</f>
        <v>0</v>
      </c>
    </row>
    <row r="88" spans="1:48">
      <c r="A88" t="s">
        <v>130</v>
      </c>
      <c r="E88">
        <f>GT_NG!R88</f>
        <v>0</v>
      </c>
      <c r="F88">
        <f>GT_Spot!R88</f>
        <v>0</v>
      </c>
      <c r="G88">
        <f>PPCL_NG!R88</f>
        <v>17.649999999999999</v>
      </c>
      <c r="H88">
        <f>PPCL_Spot!R88</f>
        <v>0</v>
      </c>
      <c r="I88">
        <f>Bawana_NG!R88</f>
        <v>5.8397718839107844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3.86</v>
      </c>
      <c r="AB88" s="75">
        <f>-STOA!R88</f>
        <v>0</v>
      </c>
      <c r="AC88">
        <f t="shared" si="3"/>
        <v>0.23335008382485056</v>
      </c>
      <c r="AD88">
        <f t="shared" si="4"/>
        <v>27.546421800085934</v>
      </c>
      <c r="AE88">
        <f>'IDT-1'!D88</f>
        <v>0</v>
      </c>
      <c r="AF88" s="24"/>
      <c r="AG88">
        <f t="shared" si="5"/>
        <v>27.546421800085934</v>
      </c>
      <c r="AI88" s="34">
        <f>PXIL!L88</f>
        <v>0</v>
      </c>
      <c r="AJ88" s="34">
        <f>PXIL!R88</f>
        <v>0</v>
      </c>
      <c r="AK88" s="34">
        <f>RTM_IEX!L88</f>
        <v>0.43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7">
        <f>GDAM_IEX!L88</f>
        <v>0</v>
      </c>
      <c r="AP88" s="147">
        <f>GDAM_IEX!R88</f>
        <v>0</v>
      </c>
      <c r="AQ88" s="147">
        <f>GDAM_PXI!L88</f>
        <v>0</v>
      </c>
      <c r="AR88" s="147">
        <f>GDAM_PXI!R88</f>
        <v>0</v>
      </c>
      <c r="AS88">
        <f>HPX!L88</f>
        <v>0</v>
      </c>
      <c r="AT88">
        <f>HPX!R88</f>
        <v>0</v>
      </c>
      <c r="AU88">
        <f>RTM_HPX!L88</f>
        <v>0</v>
      </c>
      <c r="AV88">
        <f>RTM_HPX!R88</f>
        <v>0</v>
      </c>
    </row>
    <row r="89" spans="1:48">
      <c r="A89" t="s">
        <v>131</v>
      </c>
      <c r="E89">
        <f>GT_NG!R89</f>
        <v>0</v>
      </c>
      <c r="F89">
        <f>GT_Spot!R89</f>
        <v>0</v>
      </c>
      <c r="G89">
        <f>PPCL_NG!R89</f>
        <v>17.649999999999999</v>
      </c>
      <c r="H89">
        <f>PPCL_Spot!R89</f>
        <v>0</v>
      </c>
      <c r="I89">
        <f>Bawana_NG!R89</f>
        <v>5.8397718839107844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3.86</v>
      </c>
      <c r="AB89" s="75">
        <f>-STOA!R89</f>
        <v>0</v>
      </c>
      <c r="AC89">
        <f t="shared" si="3"/>
        <v>0.23335008382485056</v>
      </c>
      <c r="AD89">
        <f t="shared" si="4"/>
        <v>27.546421800085934</v>
      </c>
      <c r="AE89">
        <f>'IDT-1'!D89</f>
        <v>0</v>
      </c>
      <c r="AF89" s="24"/>
      <c r="AG89">
        <f t="shared" si="5"/>
        <v>27.546421800085934</v>
      </c>
      <c r="AI89" s="34">
        <f>PXIL!L89</f>
        <v>0</v>
      </c>
      <c r="AJ89" s="34">
        <f>PXIL!R89</f>
        <v>0</v>
      </c>
      <c r="AK89" s="34">
        <f>RTM_IEX!L89</f>
        <v>0.43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7">
        <f>GDAM_IEX!L89</f>
        <v>0</v>
      </c>
      <c r="AP89" s="147">
        <f>GDAM_IEX!R89</f>
        <v>0</v>
      </c>
      <c r="AQ89" s="147">
        <f>GDAM_PXI!L89</f>
        <v>0</v>
      </c>
      <c r="AR89" s="147">
        <f>GDAM_PXI!R89</f>
        <v>0</v>
      </c>
      <c r="AS89">
        <f>HPX!L89</f>
        <v>0</v>
      </c>
      <c r="AT89">
        <f>HPX!R89</f>
        <v>0</v>
      </c>
      <c r="AU89">
        <f>RTM_HPX!L89</f>
        <v>0</v>
      </c>
      <c r="AV89">
        <f>RTM_HPX!R89</f>
        <v>0</v>
      </c>
    </row>
    <row r="90" spans="1:48">
      <c r="A90" t="s">
        <v>132</v>
      </c>
      <c r="E90">
        <f>GT_NG!R90</f>
        <v>0</v>
      </c>
      <c r="F90">
        <f>GT_Spot!R90</f>
        <v>0</v>
      </c>
      <c r="G90">
        <f>PPCL_NG!R90</f>
        <v>17.649999999999999</v>
      </c>
      <c r="H90">
        <f>PPCL_Spot!R90</f>
        <v>0</v>
      </c>
      <c r="I90">
        <f>Bawana_NG!R90</f>
        <v>5.8397718839107844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3.86</v>
      </c>
      <c r="AB90" s="75">
        <f>-STOA!R90</f>
        <v>0</v>
      </c>
      <c r="AC90">
        <f t="shared" si="3"/>
        <v>0.23301408382485056</v>
      </c>
      <c r="AD90">
        <f t="shared" si="4"/>
        <v>27.506757800085932</v>
      </c>
      <c r="AE90">
        <f>'IDT-1'!D90</f>
        <v>0</v>
      </c>
      <c r="AF90" s="24"/>
      <c r="AG90">
        <f t="shared" si="5"/>
        <v>27.506757800085932</v>
      </c>
      <c r="AI90" s="34">
        <f>PXIL!L90</f>
        <v>0</v>
      </c>
      <c r="AJ90" s="34">
        <f>PXIL!R90</f>
        <v>0</v>
      </c>
      <c r="AK90" s="34">
        <f>RTM_IEX!L90</f>
        <v>0.39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7">
        <f>GDAM_IEX!L90</f>
        <v>0</v>
      </c>
      <c r="AP90" s="147">
        <f>GDAM_IEX!R90</f>
        <v>0</v>
      </c>
      <c r="AQ90" s="147">
        <f>GDAM_PXI!L90</f>
        <v>0</v>
      </c>
      <c r="AR90" s="147">
        <f>GDAM_PXI!R90</f>
        <v>0</v>
      </c>
      <c r="AS90">
        <f>HPX!L90</f>
        <v>0</v>
      </c>
      <c r="AT90">
        <f>HPX!R90</f>
        <v>0</v>
      </c>
      <c r="AU90">
        <f>RTM_HPX!L90</f>
        <v>0</v>
      </c>
      <c r="AV90">
        <f>RTM_HPX!R90</f>
        <v>0</v>
      </c>
    </row>
    <row r="91" spans="1:48">
      <c r="A91" t="s">
        <v>133</v>
      </c>
      <c r="E91">
        <f>GT_NG!R91</f>
        <v>0</v>
      </c>
      <c r="F91">
        <f>GT_Spot!R91</f>
        <v>0</v>
      </c>
      <c r="G91">
        <f>PPCL_NG!R91</f>
        <v>17.649999999999999</v>
      </c>
      <c r="H91">
        <f>PPCL_Spot!R91</f>
        <v>0</v>
      </c>
      <c r="I91">
        <f>Bawana_NG!R91</f>
        <v>5.8397718839107844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3.86</v>
      </c>
      <c r="AB91" s="75">
        <f>-STOA!R91</f>
        <v>0</v>
      </c>
      <c r="AC91">
        <f t="shared" si="3"/>
        <v>0.23293008382485056</v>
      </c>
      <c r="AD91">
        <f t="shared" si="4"/>
        <v>27.496841800085932</v>
      </c>
      <c r="AE91">
        <f>'IDT-1'!D91</f>
        <v>0</v>
      </c>
      <c r="AF91" s="24"/>
      <c r="AG91">
        <f t="shared" si="5"/>
        <v>27.496841800085932</v>
      </c>
      <c r="AI91" s="34">
        <f>PXIL!L91</f>
        <v>0</v>
      </c>
      <c r="AJ91" s="34">
        <f>PXIL!R91</f>
        <v>0</v>
      </c>
      <c r="AK91" s="34">
        <f>RTM_IEX!L91</f>
        <v>0.38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7">
        <f>GDAM_IEX!L91</f>
        <v>0</v>
      </c>
      <c r="AP91" s="147">
        <f>GDAM_IEX!R91</f>
        <v>0</v>
      </c>
      <c r="AQ91" s="147">
        <f>GDAM_PXI!L91</f>
        <v>0</v>
      </c>
      <c r="AR91" s="147">
        <f>GDAM_PXI!R91</f>
        <v>0</v>
      </c>
      <c r="AS91">
        <f>HPX!L91</f>
        <v>0</v>
      </c>
      <c r="AT91">
        <f>HPX!R91</f>
        <v>0</v>
      </c>
      <c r="AU91">
        <f>RTM_HPX!L91</f>
        <v>0</v>
      </c>
      <c r="AV91">
        <f>RTM_HPX!R91</f>
        <v>0</v>
      </c>
    </row>
    <row r="92" spans="1:48">
      <c r="A92" t="s">
        <v>134</v>
      </c>
      <c r="E92">
        <f>GT_NG!R92</f>
        <v>0</v>
      </c>
      <c r="F92">
        <f>GT_Spot!R92</f>
        <v>0</v>
      </c>
      <c r="G92">
        <f>PPCL_NG!R92</f>
        <v>17.649999999999999</v>
      </c>
      <c r="H92">
        <f>PPCL_Spot!R92</f>
        <v>0</v>
      </c>
      <c r="I92">
        <f>Bawana_NG!R92</f>
        <v>5.8397718839107844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3.86</v>
      </c>
      <c r="AB92" s="75">
        <f>-STOA!R92</f>
        <v>0</v>
      </c>
      <c r="AC92">
        <f t="shared" si="3"/>
        <v>0.23267808382485056</v>
      </c>
      <c r="AD92">
        <f t="shared" si="4"/>
        <v>27.467093800085934</v>
      </c>
      <c r="AE92">
        <f>'IDT-1'!D92</f>
        <v>0</v>
      </c>
      <c r="AF92" s="24"/>
      <c r="AG92">
        <f t="shared" si="5"/>
        <v>27.467093800085934</v>
      </c>
      <c r="AI92" s="34">
        <f>PXIL!L92</f>
        <v>0</v>
      </c>
      <c r="AJ92" s="34">
        <f>PXIL!R92</f>
        <v>0</v>
      </c>
      <c r="AK92" s="34">
        <f>RTM_IEX!L92</f>
        <v>0.35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7">
        <f>GDAM_IEX!L92</f>
        <v>0</v>
      </c>
      <c r="AP92" s="147">
        <f>GDAM_IEX!R92</f>
        <v>0</v>
      </c>
      <c r="AQ92" s="147">
        <f>GDAM_PXI!L92</f>
        <v>0</v>
      </c>
      <c r="AR92" s="147">
        <f>GDAM_PXI!R92</f>
        <v>0</v>
      </c>
      <c r="AS92">
        <f>HPX!L92</f>
        <v>0</v>
      </c>
      <c r="AT92">
        <f>HPX!R92</f>
        <v>0</v>
      </c>
      <c r="AU92">
        <f>RTM_HPX!L92</f>
        <v>0</v>
      </c>
      <c r="AV92">
        <f>RTM_HPX!R92</f>
        <v>0</v>
      </c>
    </row>
    <row r="93" spans="1:48">
      <c r="A93" t="s">
        <v>135</v>
      </c>
      <c r="E93">
        <f>GT_NG!R93</f>
        <v>0</v>
      </c>
      <c r="F93">
        <f>GT_Spot!R93</f>
        <v>0</v>
      </c>
      <c r="G93">
        <f>PPCL_NG!R93</f>
        <v>17.649999999999999</v>
      </c>
      <c r="H93">
        <f>PPCL_Spot!R93</f>
        <v>0</v>
      </c>
      <c r="I93">
        <f>Bawana_NG!R93</f>
        <v>5.8397718839107844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3.86</v>
      </c>
      <c r="AB93" s="75">
        <f>-STOA!R93</f>
        <v>0</v>
      </c>
      <c r="AC93">
        <f t="shared" si="3"/>
        <v>0.23351808382485056</v>
      </c>
      <c r="AD93">
        <f t="shared" si="4"/>
        <v>27.566253800085931</v>
      </c>
      <c r="AE93">
        <f>'IDT-1'!D93</f>
        <v>0</v>
      </c>
      <c r="AF93" s="24"/>
      <c r="AG93">
        <f t="shared" si="5"/>
        <v>27.566253800085931</v>
      </c>
      <c r="AI93" s="34">
        <f>PXIL!L93</f>
        <v>0</v>
      </c>
      <c r="AJ93" s="34">
        <f>PXIL!R93</f>
        <v>0</v>
      </c>
      <c r="AK93" s="34">
        <f>RTM_IEX!L93</f>
        <v>0.45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7">
        <f>GDAM_IEX!L93</f>
        <v>0</v>
      </c>
      <c r="AP93" s="147">
        <f>GDAM_IEX!R93</f>
        <v>0</v>
      </c>
      <c r="AQ93" s="147">
        <f>GDAM_PXI!L93</f>
        <v>0</v>
      </c>
      <c r="AR93" s="147">
        <f>GDAM_PXI!R93</f>
        <v>0</v>
      </c>
      <c r="AS93">
        <f>HPX!L93</f>
        <v>0</v>
      </c>
      <c r="AT93">
        <f>HPX!R93</f>
        <v>0</v>
      </c>
      <c r="AU93">
        <f>RTM_HPX!L93</f>
        <v>0</v>
      </c>
      <c r="AV93">
        <f>RTM_HPX!R93</f>
        <v>0</v>
      </c>
    </row>
    <row r="94" spans="1:48">
      <c r="A94" t="s">
        <v>136</v>
      </c>
      <c r="E94">
        <f>GT_NG!R94</f>
        <v>0</v>
      </c>
      <c r="F94">
        <f>GT_Spot!R94</f>
        <v>0</v>
      </c>
      <c r="G94">
        <f>PPCL_NG!R94</f>
        <v>17.649999999999999</v>
      </c>
      <c r="H94">
        <f>PPCL_Spot!R94</f>
        <v>0</v>
      </c>
      <c r="I94">
        <f>Bawana_NG!R94</f>
        <v>5.8397718839107844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3.86</v>
      </c>
      <c r="AB94" s="75">
        <f>-STOA!R94</f>
        <v>0</v>
      </c>
      <c r="AC94">
        <f t="shared" si="3"/>
        <v>0.23318208382485056</v>
      </c>
      <c r="AD94">
        <f t="shared" si="4"/>
        <v>27.526589800085933</v>
      </c>
      <c r="AE94">
        <f>'IDT-1'!D94</f>
        <v>0</v>
      </c>
      <c r="AF94" s="24"/>
      <c r="AG94">
        <f t="shared" si="5"/>
        <v>27.526589800085933</v>
      </c>
      <c r="AI94" s="34">
        <f>PXIL!L94</f>
        <v>0</v>
      </c>
      <c r="AJ94" s="34">
        <f>PXIL!R94</f>
        <v>0</v>
      </c>
      <c r="AK94" s="34">
        <f>RTM_IEX!L94</f>
        <v>0.41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7">
        <f>GDAM_IEX!L94</f>
        <v>0</v>
      </c>
      <c r="AP94" s="147">
        <f>GDAM_IEX!R94</f>
        <v>0</v>
      </c>
      <c r="AQ94" s="147">
        <f>GDAM_PXI!L94</f>
        <v>0</v>
      </c>
      <c r="AR94" s="147">
        <f>GDAM_PXI!R94</f>
        <v>0</v>
      </c>
      <c r="AS94">
        <f>HPX!L94</f>
        <v>0</v>
      </c>
      <c r="AT94">
        <f>HPX!R94</f>
        <v>0</v>
      </c>
      <c r="AU94">
        <f>RTM_HPX!L94</f>
        <v>0</v>
      </c>
      <c r="AV94">
        <f>RTM_HPX!R94</f>
        <v>0</v>
      </c>
    </row>
    <row r="95" spans="1:48">
      <c r="A95" t="s">
        <v>137</v>
      </c>
      <c r="E95">
        <f>GT_NG!R95</f>
        <v>0</v>
      </c>
      <c r="F95">
        <f>GT_Spot!R95</f>
        <v>0</v>
      </c>
      <c r="G95">
        <f>PPCL_NG!R95</f>
        <v>17.649999999999999</v>
      </c>
      <c r="H95">
        <f>PPCL_Spot!R95</f>
        <v>0</v>
      </c>
      <c r="I95">
        <f>Bawana_NG!R95</f>
        <v>5.8397718839107844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3.86</v>
      </c>
      <c r="AB95" s="75">
        <f>-STOA!R95</f>
        <v>0</v>
      </c>
      <c r="AC95">
        <f t="shared" si="3"/>
        <v>0.23335008382485056</v>
      </c>
      <c r="AD95">
        <f t="shared" si="4"/>
        <v>27.546421800085934</v>
      </c>
      <c r="AE95">
        <f>'IDT-1'!D95</f>
        <v>0</v>
      </c>
      <c r="AF95" s="24"/>
      <c r="AG95">
        <f t="shared" si="5"/>
        <v>27.546421800085934</v>
      </c>
      <c r="AI95" s="34">
        <f>PXIL!L95</f>
        <v>0</v>
      </c>
      <c r="AJ95" s="34">
        <f>PXIL!R95</f>
        <v>0</v>
      </c>
      <c r="AK95" s="34">
        <f>RTM_IEX!L95</f>
        <v>0.43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7">
        <f>GDAM_IEX!L95</f>
        <v>0</v>
      </c>
      <c r="AP95" s="147">
        <f>GDAM_IEX!R95</f>
        <v>0</v>
      </c>
      <c r="AQ95" s="147">
        <f>GDAM_PXI!L95</f>
        <v>0</v>
      </c>
      <c r="AR95" s="147">
        <f>GDAM_PXI!R95</f>
        <v>0</v>
      </c>
      <c r="AS95">
        <f>HPX!L95</f>
        <v>0</v>
      </c>
      <c r="AT95">
        <f>HPX!R95</f>
        <v>0</v>
      </c>
      <c r="AU95">
        <f>RTM_HPX!L95</f>
        <v>0</v>
      </c>
      <c r="AV95">
        <f>RTM_HPX!R95</f>
        <v>0</v>
      </c>
    </row>
    <row r="96" spans="1:48">
      <c r="A96" t="s">
        <v>138</v>
      </c>
      <c r="E96">
        <f>GT_NG!R96</f>
        <v>0</v>
      </c>
      <c r="F96">
        <f>GT_Spot!R96</f>
        <v>0</v>
      </c>
      <c r="G96">
        <f>PPCL_NG!R96</f>
        <v>17.649999999999999</v>
      </c>
      <c r="H96">
        <f>PPCL_Spot!R96</f>
        <v>0</v>
      </c>
      <c r="I96">
        <f>Bawana_NG!R96</f>
        <v>5.8397718839107844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3.86</v>
      </c>
      <c r="AB96" s="75">
        <f>-STOA!R96</f>
        <v>0</v>
      </c>
      <c r="AC96">
        <f t="shared" si="3"/>
        <v>0.23335008382485056</v>
      </c>
      <c r="AD96">
        <f t="shared" si="4"/>
        <v>27.546421800085934</v>
      </c>
      <c r="AE96">
        <f>'IDT-1'!D96</f>
        <v>0</v>
      </c>
      <c r="AF96" s="24"/>
      <c r="AG96">
        <f t="shared" si="5"/>
        <v>27.546421800085934</v>
      </c>
      <c r="AI96" s="34">
        <f>PXIL!L96</f>
        <v>0</v>
      </c>
      <c r="AJ96" s="34">
        <f>PXIL!R96</f>
        <v>0</v>
      </c>
      <c r="AK96" s="34">
        <f>RTM_IEX!L96</f>
        <v>0.43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7">
        <f>GDAM_IEX!L96</f>
        <v>0</v>
      </c>
      <c r="AP96" s="147">
        <f>GDAM_IEX!R96</f>
        <v>0</v>
      </c>
      <c r="AQ96" s="147">
        <f>GDAM_PXI!L96</f>
        <v>0</v>
      </c>
      <c r="AR96" s="147">
        <f>GDAM_PXI!R96</f>
        <v>0</v>
      </c>
      <c r="AS96">
        <f>HPX!L96</f>
        <v>0</v>
      </c>
      <c r="AT96">
        <f>HPX!R96</f>
        <v>0</v>
      </c>
      <c r="AU96">
        <f>RTM_HPX!L96</f>
        <v>0</v>
      </c>
      <c r="AV96">
        <f>RTM_HPX!R96</f>
        <v>0</v>
      </c>
    </row>
    <row r="97" spans="1:48">
      <c r="A97" t="s">
        <v>139</v>
      </c>
      <c r="E97">
        <f>GT_NG!R97</f>
        <v>0</v>
      </c>
      <c r="F97">
        <f>GT_Spot!R97</f>
        <v>0</v>
      </c>
      <c r="G97">
        <f>PPCL_NG!R97</f>
        <v>17.649999999999999</v>
      </c>
      <c r="H97">
        <f>PPCL_Spot!R97</f>
        <v>0</v>
      </c>
      <c r="I97">
        <f>Bawana_NG!R97</f>
        <v>5.8397718839107844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3.86</v>
      </c>
      <c r="AB97" s="75">
        <f>-STOA!R97</f>
        <v>0</v>
      </c>
      <c r="AC97">
        <f t="shared" si="3"/>
        <v>0.23393808382485057</v>
      </c>
      <c r="AD97">
        <f t="shared" si="4"/>
        <v>27.615833800085934</v>
      </c>
      <c r="AE97">
        <f>'IDT-1'!D97</f>
        <v>0</v>
      </c>
      <c r="AF97" s="24"/>
      <c r="AG97">
        <f t="shared" si="5"/>
        <v>27.615833800085934</v>
      </c>
      <c r="AI97" s="34">
        <f>PXIL!L97</f>
        <v>0</v>
      </c>
      <c r="AJ97" s="34">
        <f>PXIL!R97</f>
        <v>0</v>
      </c>
      <c r="AK97" s="34">
        <f>RTM_IEX!L97</f>
        <v>0.5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7">
        <f>GDAM_IEX!L97</f>
        <v>0</v>
      </c>
      <c r="AP97" s="147">
        <f>GDAM_IEX!R97</f>
        <v>0</v>
      </c>
      <c r="AQ97" s="147">
        <f>GDAM_PXI!L97</f>
        <v>0</v>
      </c>
      <c r="AR97" s="147">
        <f>GDAM_PXI!R97</f>
        <v>0</v>
      </c>
      <c r="AS97">
        <f>HPX!L97</f>
        <v>0</v>
      </c>
      <c r="AT97">
        <f>HPX!R97</f>
        <v>0</v>
      </c>
      <c r="AU97">
        <f>RTM_HPX!L97</f>
        <v>0</v>
      </c>
      <c r="AV97">
        <f>RTM_HPX!R97</f>
        <v>0</v>
      </c>
    </row>
    <row r="98" spans="1:48">
      <c r="A98" t="s">
        <v>140</v>
      </c>
      <c r="E98">
        <f>GT_NG!R98</f>
        <v>0</v>
      </c>
      <c r="F98">
        <f>GT_Spot!R98</f>
        <v>0</v>
      </c>
      <c r="G98">
        <f>PPCL_NG!R98</f>
        <v>17.649999999999999</v>
      </c>
      <c r="H98">
        <f>PPCL_Spot!R98</f>
        <v>0</v>
      </c>
      <c r="I98">
        <f>Bawana_NG!R98</f>
        <v>5.8397718839107844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3.86</v>
      </c>
      <c r="AB98" s="75">
        <f>-STOA!R98</f>
        <v>0</v>
      </c>
      <c r="AC98">
        <f t="shared" si="3"/>
        <v>0.23419008382485057</v>
      </c>
      <c r="AD98">
        <f t="shared" si="4"/>
        <v>27.645581800085935</v>
      </c>
      <c r="AE98">
        <f>'IDT-1'!D98</f>
        <v>0</v>
      </c>
      <c r="AF98" s="24"/>
      <c r="AG98">
        <f t="shared" si="5"/>
        <v>27.645581800085935</v>
      </c>
      <c r="AI98" s="34">
        <f>PXIL!L98</f>
        <v>0</v>
      </c>
      <c r="AJ98" s="34">
        <f>PXIL!R98</f>
        <v>0</v>
      </c>
      <c r="AK98" s="34">
        <f>RTM_IEX!L98</f>
        <v>0.53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7">
        <f>GDAM_IEX!L98</f>
        <v>0</v>
      </c>
      <c r="AP98" s="147">
        <f>GDAM_IEX!R98</f>
        <v>0</v>
      </c>
      <c r="AQ98" s="147">
        <f>GDAM_PXI!L98</f>
        <v>0</v>
      </c>
      <c r="AR98" s="147">
        <f>GDAM_PXI!R98</f>
        <v>0</v>
      </c>
      <c r="AS98">
        <f>HPX!L98</f>
        <v>0</v>
      </c>
      <c r="AT98">
        <f>HPX!R98</f>
        <v>0</v>
      </c>
      <c r="AU98">
        <f>RTM_HPX!L98</f>
        <v>0</v>
      </c>
      <c r="AV98">
        <f>RTM_HPX!R98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0.42360000000000064</v>
      </c>
      <c r="H99">
        <f t="shared" si="6"/>
        <v>0</v>
      </c>
      <c r="I99">
        <f t="shared" si="6"/>
        <v>0.14015824566741555</v>
      </c>
      <c r="J99">
        <f t="shared" si="6"/>
        <v>0</v>
      </c>
      <c r="K99">
        <f t="shared" si="6"/>
        <v>1.4299979106732446E-3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0.14882500000000004</v>
      </c>
      <c r="AB99" s="75">
        <f t="shared" si="6"/>
        <v>0</v>
      </c>
      <c r="AC99">
        <f t="shared" si="6"/>
        <v>7.4056562460559422E-3</v>
      </c>
      <c r="AD99">
        <f t="shared" si="6"/>
        <v>0.87422008733203305</v>
      </c>
      <c r="AE99">
        <f t="shared" ref="AE99:AT99" si="7">SUM(AE3:AE98)/4000</f>
        <v>0</v>
      </c>
      <c r="AG99">
        <f t="shared" si="7"/>
        <v>0.87422008733203305</v>
      </c>
      <c r="AI99">
        <f t="shared" si="7"/>
        <v>0</v>
      </c>
      <c r="AJ99">
        <f t="shared" si="7"/>
        <v>0</v>
      </c>
      <c r="AK99">
        <f t="shared" si="7"/>
        <v>0.16761249999999994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  <c r="AS99">
        <f t="shared" si="7"/>
        <v>0</v>
      </c>
      <c r="AT99">
        <f t="shared" si="7"/>
        <v>0</v>
      </c>
      <c r="AU99">
        <f t="shared" ref="AU99:AV99" si="8">SUM(AU3:AU98)/4000</f>
        <v>0</v>
      </c>
      <c r="AV99">
        <f t="shared" si="8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V99"/>
  <sheetViews>
    <sheetView workbookViewId="0">
      <pane xSplit="1" ySplit="2" topLeftCell="AB74" activePane="bottomRight" state="frozen"/>
      <selection activeCell="M3" sqref="M3:M98"/>
      <selection pane="topRight" activeCell="M3" sqref="M3:M98"/>
      <selection pane="bottomLeft" activeCell="M3" sqref="M3:M98"/>
      <selection pane="bottomRight" activeCell="AU3" sqref="AU3:AV98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8" ht="15" customHeight="1">
      <c r="A1" s="189">
        <f>Allocation_SG!A1</f>
        <v>45464</v>
      </c>
      <c r="B1" s="220"/>
      <c r="C1" s="220"/>
      <c r="D1" s="220"/>
      <c r="E1" s="220" t="s">
        <v>188</v>
      </c>
      <c r="F1" s="220" t="s">
        <v>189</v>
      </c>
      <c r="G1" s="220" t="s">
        <v>186</v>
      </c>
      <c r="H1" s="220" t="s">
        <v>187</v>
      </c>
      <c r="I1" s="220" t="s">
        <v>190</v>
      </c>
      <c r="J1" s="220" t="s">
        <v>191</v>
      </c>
      <c r="K1" s="220" t="s">
        <v>192</v>
      </c>
      <c r="L1" s="220" t="s">
        <v>196</v>
      </c>
      <c r="M1" s="220" t="s">
        <v>197</v>
      </c>
      <c r="N1" s="220" t="s">
        <v>198</v>
      </c>
      <c r="O1" s="220" t="s">
        <v>193</v>
      </c>
      <c r="P1" s="228" t="s">
        <v>143</v>
      </c>
      <c r="Q1" s="228" t="s">
        <v>144</v>
      </c>
      <c r="R1" s="233" t="s">
        <v>314</v>
      </c>
      <c r="S1" s="233" t="s">
        <v>452</v>
      </c>
      <c r="T1" s="40" t="s">
        <v>282</v>
      </c>
      <c r="U1" s="229" t="s">
        <v>283</v>
      </c>
      <c r="V1" s="65" t="s">
        <v>295</v>
      </c>
      <c r="W1" s="65" t="s">
        <v>282</v>
      </c>
      <c r="X1" s="220" t="s">
        <v>313</v>
      </c>
      <c r="Y1" s="226" t="s">
        <v>218</v>
      </c>
      <c r="Z1" s="226" t="s">
        <v>219</v>
      </c>
      <c r="AA1" s="230" t="s">
        <v>194</v>
      </c>
      <c r="AB1" s="230" t="s">
        <v>195</v>
      </c>
      <c r="AC1" s="25" t="s">
        <v>185</v>
      </c>
      <c r="AD1" s="220" t="s">
        <v>142</v>
      </c>
      <c r="AG1" s="220" t="s">
        <v>272</v>
      </c>
      <c r="AI1" s="226" t="s">
        <v>352</v>
      </c>
      <c r="AJ1" s="226" t="s">
        <v>353</v>
      </c>
      <c r="AK1" s="226" t="s">
        <v>354</v>
      </c>
      <c r="AL1" s="226" t="s">
        <v>355</v>
      </c>
      <c r="AM1" s="226" t="s">
        <v>356</v>
      </c>
      <c r="AN1" s="226" t="s">
        <v>357</v>
      </c>
      <c r="AO1" s="231" t="s">
        <v>373</v>
      </c>
      <c r="AP1" s="231" t="s">
        <v>374</v>
      </c>
      <c r="AQ1" s="231" t="s">
        <v>375</v>
      </c>
      <c r="AR1" s="231" t="s">
        <v>376</v>
      </c>
      <c r="AS1" s="226" t="s">
        <v>521</v>
      </c>
      <c r="AT1" s="226" t="s">
        <v>522</v>
      </c>
      <c r="AU1" s="226" t="s">
        <v>527</v>
      </c>
      <c r="AV1" s="226" t="s">
        <v>528</v>
      </c>
    </row>
    <row r="2" spans="1:48">
      <c r="A2" s="25" t="s">
        <v>44</v>
      </c>
      <c r="B2" s="220"/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8"/>
      <c r="Q2" s="228"/>
      <c r="R2" s="233"/>
      <c r="S2" s="233"/>
      <c r="T2" s="40" t="s">
        <v>294</v>
      </c>
      <c r="U2" s="229"/>
      <c r="V2" s="65" t="s">
        <v>284</v>
      </c>
      <c r="W2" s="65" t="s">
        <v>284</v>
      </c>
      <c r="X2" s="220"/>
      <c r="Y2" s="226"/>
      <c r="Z2" s="226"/>
      <c r="AA2" s="230"/>
      <c r="AB2" s="230"/>
      <c r="AC2" s="25">
        <f>Losses!B3</f>
        <v>8.3999999999999995E-3</v>
      </c>
      <c r="AD2" s="220"/>
      <c r="AE2" t="s">
        <v>270</v>
      </c>
      <c r="AG2" s="220"/>
      <c r="AI2" s="226"/>
      <c r="AJ2" s="226"/>
      <c r="AK2" s="226"/>
      <c r="AL2" s="226"/>
      <c r="AM2" s="226"/>
      <c r="AN2" s="226"/>
      <c r="AO2" s="231"/>
      <c r="AP2" s="231"/>
      <c r="AQ2" s="231"/>
      <c r="AR2" s="231"/>
      <c r="AS2" s="226"/>
      <c r="AT2" s="226"/>
      <c r="AU2" s="226"/>
      <c r="AV2" s="226"/>
    </row>
    <row r="3" spans="1:48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19.319987999999999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0.02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0.16774789919999997</v>
      </c>
      <c r="AD3">
        <f>SUM(B3:AB3,AI3:AV3)-AC3</f>
        <v>19.802240100799999</v>
      </c>
      <c r="AE3">
        <v>0</v>
      </c>
      <c r="AF3" s="24"/>
      <c r="AG3">
        <f>SUM(AD3:AF3)</f>
        <v>19.802240100799999</v>
      </c>
      <c r="AI3" s="34">
        <f>PXIL!M3</f>
        <v>0</v>
      </c>
      <c r="AJ3" s="34">
        <f>PXIL!S3</f>
        <v>0</v>
      </c>
      <c r="AK3" s="34">
        <f>RTM_IEX!M3</f>
        <v>0.56999999999999995</v>
      </c>
      <c r="AL3" s="34">
        <f>RTM_IEX!S3</f>
        <v>0</v>
      </c>
      <c r="AM3" s="34">
        <f>RTM_PXI!M3</f>
        <v>0</v>
      </c>
      <c r="AN3" s="34">
        <f>RTM_PXI!S3</f>
        <v>0</v>
      </c>
      <c r="AO3" s="147">
        <f>GDAM_IEX!M3</f>
        <v>0.06</v>
      </c>
      <c r="AP3" s="147">
        <f>GDAM_IEX!S3</f>
        <v>0</v>
      </c>
      <c r="AQ3" s="147">
        <f>GDAM_PXI!M3</f>
        <v>0</v>
      </c>
      <c r="AR3" s="147">
        <f>GDAM_PXI!S3</f>
        <v>0</v>
      </c>
      <c r="AS3">
        <f>HPX!M3</f>
        <v>0</v>
      </c>
      <c r="AT3">
        <f>HPX!S3</f>
        <v>0</v>
      </c>
      <c r="AU3">
        <f>RTM_HPX!M3</f>
        <v>0</v>
      </c>
      <c r="AV3">
        <f>RTM_HPX!S3</f>
        <v>0</v>
      </c>
    </row>
    <row r="4" spans="1:48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19.319987999999999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0.01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0.1651438992</v>
      </c>
      <c r="AD4">
        <f t="shared" ref="AD4:AD67" si="1">SUM(B4:AB4,AI4:AV4)-AC4</f>
        <v>19.494844100800002</v>
      </c>
      <c r="AE4">
        <v>0</v>
      </c>
      <c r="AF4" s="24"/>
      <c r="AG4">
        <f t="shared" ref="AG4:AG67" si="2">SUM(AD4:AF4)</f>
        <v>19.494844100800002</v>
      </c>
      <c r="AI4" s="34">
        <f>PXIL!M4</f>
        <v>0</v>
      </c>
      <c r="AJ4" s="34">
        <f>PXIL!S4</f>
        <v>0</v>
      </c>
      <c r="AK4" s="34">
        <f>RTM_IEX!M4</f>
        <v>0.3</v>
      </c>
      <c r="AL4" s="34">
        <f>RTM_IEX!S4</f>
        <v>0</v>
      </c>
      <c r="AM4" s="34">
        <f>RTM_PXI!M4</f>
        <v>0</v>
      </c>
      <c r="AN4" s="34">
        <f>RTM_PXI!S4</f>
        <v>0</v>
      </c>
      <c r="AO4" s="147">
        <f>GDAM_IEX!M4</f>
        <v>0.03</v>
      </c>
      <c r="AP4" s="147">
        <f>GDAM_IEX!S4</f>
        <v>0</v>
      </c>
      <c r="AQ4" s="147">
        <f>GDAM_PXI!M4</f>
        <v>0</v>
      </c>
      <c r="AR4" s="147">
        <f>GDAM_PXI!S4</f>
        <v>0</v>
      </c>
      <c r="AS4">
        <f>HPX!M4</f>
        <v>0</v>
      </c>
      <c r="AT4">
        <f>HPX!S4</f>
        <v>0</v>
      </c>
      <c r="AU4">
        <f>RTM_HPX!M4</f>
        <v>0</v>
      </c>
      <c r="AV4">
        <f>RTM_HPX!S4</f>
        <v>0</v>
      </c>
    </row>
    <row r="5" spans="1:48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17.716317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0.14881706279999998</v>
      </c>
      <c r="AD5">
        <f t="shared" si="1"/>
        <v>17.567499937200001</v>
      </c>
      <c r="AE5">
        <v>0</v>
      </c>
      <c r="AF5" s="24"/>
      <c r="AG5">
        <f t="shared" si="2"/>
        <v>17.567499937200001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7">
        <f>GDAM_IEX!M5</f>
        <v>0</v>
      </c>
      <c r="AP5" s="147">
        <f>GDAM_IEX!S5</f>
        <v>0</v>
      </c>
      <c r="AQ5" s="147">
        <f>GDAM_PXI!M5</f>
        <v>0</v>
      </c>
      <c r="AR5" s="147">
        <f>GDAM_PXI!S5</f>
        <v>0</v>
      </c>
      <c r="AS5">
        <f>HPX!M5</f>
        <v>0</v>
      </c>
      <c r="AT5">
        <f>HPX!S5</f>
        <v>0</v>
      </c>
      <c r="AU5">
        <f>RTM_HPX!M5</f>
        <v>0</v>
      </c>
      <c r="AV5">
        <f>RTM_HPX!S5</f>
        <v>0</v>
      </c>
    </row>
    <row r="6" spans="1:48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16.131404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0.13550379359999998</v>
      </c>
      <c r="AD6">
        <f t="shared" si="1"/>
        <v>15.9959002064</v>
      </c>
      <c r="AE6">
        <v>0</v>
      </c>
      <c r="AF6" s="24"/>
      <c r="AG6">
        <f t="shared" si="2"/>
        <v>15.9959002064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7">
        <f>GDAM_IEX!M6</f>
        <v>0</v>
      </c>
      <c r="AP6" s="147">
        <f>GDAM_IEX!S6</f>
        <v>0</v>
      </c>
      <c r="AQ6" s="147">
        <f>GDAM_PXI!M6</f>
        <v>0</v>
      </c>
      <c r="AR6" s="147">
        <f>GDAM_PXI!S6</f>
        <v>0</v>
      </c>
      <c r="AS6">
        <f>HPX!M6</f>
        <v>0</v>
      </c>
      <c r="AT6">
        <f>HPX!S6</f>
        <v>0</v>
      </c>
      <c r="AU6">
        <f>RTM_HPX!M6</f>
        <v>0</v>
      </c>
      <c r="AV6">
        <f>RTM_HPX!S6</f>
        <v>0</v>
      </c>
    </row>
    <row r="7" spans="1:48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16.923760000000001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0.14215958400000001</v>
      </c>
      <c r="AD7">
        <f t="shared" si="1"/>
        <v>16.781600416</v>
      </c>
      <c r="AE7">
        <v>0</v>
      </c>
      <c r="AF7" s="24"/>
      <c r="AG7">
        <f t="shared" si="2"/>
        <v>16.781600416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7">
        <f>GDAM_IEX!M7</f>
        <v>0</v>
      </c>
      <c r="AP7" s="147">
        <f>GDAM_IEX!S7</f>
        <v>0</v>
      </c>
      <c r="AQ7" s="147">
        <f>GDAM_PXI!M7</f>
        <v>0</v>
      </c>
      <c r="AR7" s="147">
        <f>GDAM_PXI!S7</f>
        <v>0</v>
      </c>
      <c r="AS7">
        <f>HPX!M7</f>
        <v>0</v>
      </c>
      <c r="AT7">
        <f>HPX!S7</f>
        <v>0</v>
      </c>
      <c r="AU7">
        <f>RTM_HPX!M7</f>
        <v>0</v>
      </c>
      <c r="AV7">
        <f>RTM_HPX!S7</f>
        <v>0</v>
      </c>
    </row>
    <row r="8" spans="1:48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14.897842000000001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0.1251418728</v>
      </c>
      <c r="AD8">
        <f t="shared" si="1"/>
        <v>14.7727001272</v>
      </c>
      <c r="AE8">
        <v>0</v>
      </c>
      <c r="AF8" s="24"/>
      <c r="AG8">
        <f t="shared" si="2"/>
        <v>14.7727001272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7">
        <f>GDAM_IEX!M8</f>
        <v>0</v>
      </c>
      <c r="AP8" s="147">
        <f>GDAM_IEX!S8</f>
        <v>0</v>
      </c>
      <c r="AQ8" s="147">
        <f>GDAM_PXI!M8</f>
        <v>0</v>
      </c>
      <c r="AR8" s="147">
        <f>GDAM_PXI!S8</f>
        <v>0</v>
      </c>
      <c r="AS8">
        <f>HPX!M8</f>
        <v>0</v>
      </c>
      <c r="AT8">
        <f>HPX!S8</f>
        <v>0</v>
      </c>
      <c r="AU8">
        <f>RTM_HPX!M8</f>
        <v>0</v>
      </c>
      <c r="AV8">
        <f>RTM_HPX!S8</f>
        <v>0</v>
      </c>
    </row>
    <row r="9" spans="1:48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13.870009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0.11650807559999998</v>
      </c>
      <c r="AD9">
        <f t="shared" si="1"/>
        <v>13.753500924399999</v>
      </c>
      <c r="AE9">
        <v>0</v>
      </c>
      <c r="AF9" s="24"/>
      <c r="AG9">
        <f t="shared" si="2"/>
        <v>13.753500924399999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7">
        <f>GDAM_IEX!M9</f>
        <v>0</v>
      </c>
      <c r="AP9" s="147">
        <f>GDAM_IEX!S9</f>
        <v>0</v>
      </c>
      <c r="AQ9" s="147">
        <f>GDAM_PXI!M9</f>
        <v>0</v>
      </c>
      <c r="AR9" s="147">
        <f>GDAM_PXI!S9</f>
        <v>0</v>
      </c>
      <c r="AS9">
        <f>HPX!M9</f>
        <v>0</v>
      </c>
      <c r="AT9">
        <f>HPX!S9</f>
        <v>0</v>
      </c>
      <c r="AU9">
        <f>RTM_HPX!M9</f>
        <v>0</v>
      </c>
      <c r="AV9">
        <f>RTM_HPX!S9</f>
        <v>0</v>
      </c>
    </row>
    <row r="10" spans="1:48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14.256252999999999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0.11975252519999999</v>
      </c>
      <c r="AD10">
        <f t="shared" si="1"/>
        <v>14.1365004748</v>
      </c>
      <c r="AE10">
        <v>0</v>
      </c>
      <c r="AF10" s="24"/>
      <c r="AG10">
        <f t="shared" si="2"/>
        <v>14.1365004748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7">
        <f>GDAM_IEX!M10</f>
        <v>0</v>
      </c>
      <c r="AP10" s="147">
        <f>GDAM_IEX!S10</f>
        <v>0</v>
      </c>
      <c r="AQ10" s="147">
        <f>GDAM_PXI!M10</f>
        <v>0</v>
      </c>
      <c r="AR10" s="147">
        <f>GDAM_PXI!S10</f>
        <v>0</v>
      </c>
      <c r="AS10">
        <f>HPX!M10</f>
        <v>0</v>
      </c>
      <c r="AT10">
        <f>HPX!S10</f>
        <v>0</v>
      </c>
      <c r="AU10">
        <f>RTM_HPX!M10</f>
        <v>0</v>
      </c>
      <c r="AV10">
        <f>RTM_HPX!S10</f>
        <v>0</v>
      </c>
    </row>
    <row r="11" spans="1:48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13.988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0.11749919999999998</v>
      </c>
      <c r="AD11">
        <f t="shared" si="1"/>
        <v>13.8705008</v>
      </c>
      <c r="AE11">
        <v>0</v>
      </c>
      <c r="AF11" s="24"/>
      <c r="AG11">
        <f t="shared" si="2"/>
        <v>13.8705008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7">
        <f>GDAM_IEX!M11</f>
        <v>0</v>
      </c>
      <c r="AP11" s="147">
        <f>GDAM_IEX!S11</f>
        <v>0</v>
      </c>
      <c r="AQ11" s="147">
        <f>GDAM_PXI!M11</f>
        <v>0</v>
      </c>
      <c r="AR11" s="147">
        <f>GDAM_PXI!S11</f>
        <v>0</v>
      </c>
      <c r="AS11">
        <f>HPX!M11</f>
        <v>0</v>
      </c>
      <c r="AT11">
        <f>HPX!S11</f>
        <v>0</v>
      </c>
      <c r="AU11">
        <f>RTM_HPX!M11</f>
        <v>0</v>
      </c>
      <c r="AV11">
        <f>RTM_HPX!S11</f>
        <v>0</v>
      </c>
    </row>
    <row r="12" spans="1:48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14.149656999999999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0.11885711879999999</v>
      </c>
      <c r="AD12">
        <f t="shared" si="1"/>
        <v>14.0307998812</v>
      </c>
      <c r="AE12">
        <v>0</v>
      </c>
      <c r="AF12" s="24"/>
      <c r="AG12">
        <f t="shared" si="2"/>
        <v>14.0307998812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7">
        <f>GDAM_IEX!M12</f>
        <v>0</v>
      </c>
      <c r="AP12" s="147">
        <f>GDAM_IEX!S12</f>
        <v>0</v>
      </c>
      <c r="AQ12" s="147">
        <f>GDAM_PXI!M12</f>
        <v>0</v>
      </c>
      <c r="AR12" s="147">
        <f>GDAM_PXI!S12</f>
        <v>0</v>
      </c>
      <c r="AS12">
        <f>HPX!M12</f>
        <v>0</v>
      </c>
      <c r="AT12">
        <f>HPX!S12</f>
        <v>0</v>
      </c>
      <c r="AU12">
        <f>RTM_HPX!M12</f>
        <v>0</v>
      </c>
      <c r="AV12">
        <f>RTM_HPX!S12</f>
        <v>0</v>
      </c>
    </row>
    <row r="13" spans="1:48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13.316155999999999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0.11185571039999999</v>
      </c>
      <c r="AD13">
        <f t="shared" si="1"/>
        <v>13.204300289599999</v>
      </c>
      <c r="AE13">
        <v>0</v>
      </c>
      <c r="AF13" s="24"/>
      <c r="AG13">
        <f t="shared" si="2"/>
        <v>13.204300289599999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7">
        <f>GDAM_IEX!M13</f>
        <v>0</v>
      </c>
      <c r="AP13" s="147">
        <f>GDAM_IEX!S13</f>
        <v>0</v>
      </c>
      <c r="AQ13" s="147">
        <f>GDAM_PXI!M13</f>
        <v>0</v>
      </c>
      <c r="AR13" s="147">
        <f>GDAM_PXI!S13</f>
        <v>0</v>
      </c>
      <c r="AS13">
        <f>HPX!M13</f>
        <v>0</v>
      </c>
      <c r="AT13">
        <f>HPX!S13</f>
        <v>0</v>
      </c>
      <c r="AU13">
        <f>RTM_HPX!M13</f>
        <v>0</v>
      </c>
      <c r="AV13">
        <f>RTM_HPX!S13</f>
        <v>0</v>
      </c>
    </row>
    <row r="14" spans="1:48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13.379689000000001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0.1123893876</v>
      </c>
      <c r="AD14">
        <f t="shared" si="1"/>
        <v>13.2672996124</v>
      </c>
      <c r="AE14">
        <v>0</v>
      </c>
      <c r="AF14" s="24"/>
      <c r="AG14">
        <f t="shared" si="2"/>
        <v>13.2672996124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7">
        <f>GDAM_IEX!M14</f>
        <v>0</v>
      </c>
      <c r="AP14" s="147">
        <f>GDAM_IEX!S14</f>
        <v>0</v>
      </c>
      <c r="AQ14" s="147">
        <f>GDAM_PXI!M14</f>
        <v>0</v>
      </c>
      <c r="AR14" s="147">
        <f>GDAM_PXI!S14</f>
        <v>0</v>
      </c>
      <c r="AS14">
        <f>HPX!M14</f>
        <v>0</v>
      </c>
      <c r="AT14">
        <f>HPX!S14</f>
        <v>0</v>
      </c>
      <c r="AU14">
        <f>RTM_HPX!M14</f>
        <v>0</v>
      </c>
      <c r="AV14">
        <f>RTM_HPX!S14</f>
        <v>0</v>
      </c>
    </row>
    <row r="15" spans="1:48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13.065047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0.10974639479999999</v>
      </c>
      <c r="AD15">
        <f t="shared" si="1"/>
        <v>12.9553006052</v>
      </c>
      <c r="AE15">
        <v>0</v>
      </c>
      <c r="AF15" s="24"/>
      <c r="AG15">
        <f t="shared" si="2"/>
        <v>12.9553006052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7">
        <f>GDAM_IEX!M15</f>
        <v>0</v>
      </c>
      <c r="AP15" s="147">
        <f>GDAM_IEX!S15</f>
        <v>0</v>
      </c>
      <c r="AQ15" s="147">
        <f>GDAM_PXI!M15</f>
        <v>0</v>
      </c>
      <c r="AR15" s="147">
        <f>GDAM_PXI!S15</f>
        <v>0</v>
      </c>
      <c r="AS15">
        <f>HPX!M15</f>
        <v>0</v>
      </c>
      <c r="AT15">
        <f>HPX!S15</f>
        <v>0</v>
      </c>
      <c r="AU15">
        <f>RTM_HPX!M15</f>
        <v>0</v>
      </c>
      <c r="AV15">
        <f>RTM_HPX!S15</f>
        <v>0</v>
      </c>
    </row>
    <row r="16" spans="1:48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14.454922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0.1214213448</v>
      </c>
      <c r="AD16">
        <f t="shared" si="1"/>
        <v>14.3335006552</v>
      </c>
      <c r="AE16">
        <v>0</v>
      </c>
      <c r="AF16" s="24"/>
      <c r="AG16">
        <f t="shared" si="2"/>
        <v>14.3335006552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7">
        <f>GDAM_IEX!M16</f>
        <v>0</v>
      </c>
      <c r="AP16" s="147">
        <f>GDAM_IEX!S16</f>
        <v>0</v>
      </c>
      <c r="AQ16" s="147">
        <f>GDAM_PXI!M16</f>
        <v>0</v>
      </c>
      <c r="AR16" s="147">
        <f>GDAM_PXI!S16</f>
        <v>0</v>
      </c>
      <c r="AS16">
        <f>HPX!M16</f>
        <v>0</v>
      </c>
      <c r="AT16">
        <f>HPX!S16</f>
        <v>0</v>
      </c>
      <c r="AU16">
        <f>RTM_HPX!M16</f>
        <v>0</v>
      </c>
      <c r="AV16">
        <f>RTM_HPX!S16</f>
        <v>0</v>
      </c>
    </row>
    <row r="17" spans="1:48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17.431525000000001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0.14642480999999999</v>
      </c>
      <c r="AD17">
        <f t="shared" si="1"/>
        <v>17.285100190000001</v>
      </c>
      <c r="AE17">
        <v>0</v>
      </c>
      <c r="AF17" s="24"/>
      <c r="AG17">
        <f t="shared" si="2"/>
        <v>17.285100190000001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7">
        <f>GDAM_IEX!M17</f>
        <v>0</v>
      </c>
      <c r="AP17" s="147">
        <f>GDAM_IEX!S17</f>
        <v>0</v>
      </c>
      <c r="AQ17" s="147">
        <f>GDAM_PXI!M17</f>
        <v>0</v>
      </c>
      <c r="AR17" s="147">
        <f>GDAM_PXI!S17</f>
        <v>0</v>
      </c>
      <c r="AS17">
        <f>HPX!M17</f>
        <v>0</v>
      </c>
      <c r="AT17">
        <f>HPX!S17</f>
        <v>0</v>
      </c>
      <c r="AU17">
        <f>RTM_HPX!M17</f>
        <v>0</v>
      </c>
      <c r="AV17">
        <f>RTM_HPX!S17</f>
        <v>0</v>
      </c>
    </row>
    <row r="18" spans="1:48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17.444130999999999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0.14653070039999999</v>
      </c>
      <c r="AD18">
        <f t="shared" si="1"/>
        <v>17.297600299599999</v>
      </c>
      <c r="AE18">
        <v>0</v>
      </c>
      <c r="AF18" s="24"/>
      <c r="AG18">
        <f t="shared" si="2"/>
        <v>17.297600299599999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7">
        <f>GDAM_IEX!M18</f>
        <v>0</v>
      </c>
      <c r="AP18" s="147">
        <f>GDAM_IEX!S18</f>
        <v>0</v>
      </c>
      <c r="AQ18" s="147">
        <f>GDAM_PXI!M18</f>
        <v>0</v>
      </c>
      <c r="AR18" s="147">
        <f>GDAM_PXI!S18</f>
        <v>0</v>
      </c>
      <c r="AS18">
        <f>HPX!M18</f>
        <v>0</v>
      </c>
      <c r="AT18">
        <f>HPX!S18</f>
        <v>0</v>
      </c>
      <c r="AU18">
        <f>RTM_HPX!M18</f>
        <v>0</v>
      </c>
      <c r="AV18">
        <f>RTM_HPX!S18</f>
        <v>0</v>
      </c>
    </row>
    <row r="19" spans="1:48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18.211275000000001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0.15297470999999999</v>
      </c>
      <c r="AD19">
        <f t="shared" si="1"/>
        <v>18.058300290000002</v>
      </c>
      <c r="AE19">
        <v>0</v>
      </c>
      <c r="AF19" s="24"/>
      <c r="AG19">
        <f t="shared" si="2"/>
        <v>18.058300290000002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7">
        <f>GDAM_IEX!M19</f>
        <v>0</v>
      </c>
      <c r="AP19" s="147">
        <f>GDAM_IEX!S19</f>
        <v>0</v>
      </c>
      <c r="AQ19" s="147">
        <f>GDAM_PXI!M19</f>
        <v>0</v>
      </c>
      <c r="AR19" s="147">
        <f>GDAM_PXI!S19</f>
        <v>0</v>
      </c>
      <c r="AS19">
        <f>HPX!M19</f>
        <v>0</v>
      </c>
      <c r="AT19">
        <f>HPX!S19</f>
        <v>0</v>
      </c>
      <c r="AU19">
        <f>RTM_HPX!M19</f>
        <v>0</v>
      </c>
      <c r="AV19">
        <f>RTM_HPX!S19</f>
        <v>0</v>
      </c>
    </row>
    <row r="20" spans="1:48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19.319987999999999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0.27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0.18059989919999997</v>
      </c>
      <c r="AD20">
        <f t="shared" si="1"/>
        <v>21.319388100799998</v>
      </c>
      <c r="AE20">
        <v>0</v>
      </c>
      <c r="AF20" s="24"/>
      <c r="AG20">
        <f t="shared" si="2"/>
        <v>21.319388100799998</v>
      </c>
      <c r="AI20" s="34">
        <f>PXIL!M20</f>
        <v>0</v>
      </c>
      <c r="AJ20" s="34">
        <f>PXIL!S20</f>
        <v>0</v>
      </c>
      <c r="AK20" s="34">
        <f>RTM_IEX!M20</f>
        <v>0.39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7">
        <f>GDAM_IEX!M20</f>
        <v>1.52</v>
      </c>
      <c r="AP20" s="147">
        <f>GDAM_IEX!S20</f>
        <v>0</v>
      </c>
      <c r="AQ20" s="147">
        <f>GDAM_PXI!M20</f>
        <v>0</v>
      </c>
      <c r="AR20" s="147">
        <f>GDAM_PXI!S20</f>
        <v>0</v>
      </c>
      <c r="AS20">
        <f>HPX!M20</f>
        <v>0</v>
      </c>
      <c r="AT20">
        <f>HPX!S20</f>
        <v>0</v>
      </c>
      <c r="AU20">
        <f>RTM_HPX!M20</f>
        <v>0</v>
      </c>
      <c r="AV20">
        <f>RTM_HPX!S20</f>
        <v>0</v>
      </c>
    </row>
    <row r="21" spans="1:48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19.319987999999999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0.45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0.19697989919999997</v>
      </c>
      <c r="AD21">
        <f t="shared" si="1"/>
        <v>23.253008100799999</v>
      </c>
      <c r="AE21">
        <v>0</v>
      </c>
      <c r="AF21" s="24"/>
      <c r="AG21">
        <f t="shared" si="2"/>
        <v>23.253008100799999</v>
      </c>
      <c r="AI21" s="34">
        <f>PXIL!M21</f>
        <v>0</v>
      </c>
      <c r="AJ21" s="34">
        <f>PXIL!S21</f>
        <v>0</v>
      </c>
      <c r="AK21" s="34">
        <f>RTM_IEX!M21</f>
        <v>0.68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7">
        <f>GDAM_IEX!M21</f>
        <v>3</v>
      </c>
      <c r="AP21" s="147">
        <f>GDAM_IEX!S21</f>
        <v>0</v>
      </c>
      <c r="AQ21" s="147">
        <f>GDAM_PXI!M21</f>
        <v>0</v>
      </c>
      <c r="AR21" s="147">
        <f>GDAM_PXI!S21</f>
        <v>0</v>
      </c>
      <c r="AS21">
        <f>HPX!M21</f>
        <v>0</v>
      </c>
      <c r="AT21">
        <f>HPX!S21</f>
        <v>0</v>
      </c>
      <c r="AU21">
        <f>RTM_HPX!M21</f>
        <v>0</v>
      </c>
      <c r="AV21">
        <f>RTM_HPX!S21</f>
        <v>0</v>
      </c>
    </row>
    <row r="22" spans="1:48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19.319987999999999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1.21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0.23183989919999998</v>
      </c>
      <c r="AD22">
        <f t="shared" si="1"/>
        <v>27.368148100799999</v>
      </c>
      <c r="AE22">
        <v>0</v>
      </c>
      <c r="AF22" s="24"/>
      <c r="AG22">
        <f t="shared" si="2"/>
        <v>27.368148100799999</v>
      </c>
      <c r="AI22" s="34">
        <f>PXIL!M22</f>
        <v>0</v>
      </c>
      <c r="AJ22" s="34">
        <f>PXIL!S22</f>
        <v>0</v>
      </c>
      <c r="AK22" s="34">
        <f>RTM_IEX!M22</f>
        <v>1.35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7">
        <f>GDAM_IEX!M22</f>
        <v>5.72</v>
      </c>
      <c r="AP22" s="147">
        <f>GDAM_IEX!S22</f>
        <v>0</v>
      </c>
      <c r="AQ22" s="147">
        <f>GDAM_PXI!M22</f>
        <v>0</v>
      </c>
      <c r="AR22" s="147">
        <f>GDAM_PXI!S22</f>
        <v>0</v>
      </c>
      <c r="AS22">
        <f>HPX!M22</f>
        <v>0</v>
      </c>
      <c r="AT22">
        <f>HPX!S22</f>
        <v>0</v>
      </c>
      <c r="AU22">
        <f>RTM_HPX!M22</f>
        <v>0</v>
      </c>
      <c r="AV22">
        <f>RTM_HPX!S22</f>
        <v>0</v>
      </c>
    </row>
    <row r="23" spans="1:48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19.319987999999999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0.24015589919999997</v>
      </c>
      <c r="AD23">
        <f t="shared" si="1"/>
        <v>28.349832100799997</v>
      </c>
      <c r="AE23">
        <v>0</v>
      </c>
      <c r="AF23" s="24"/>
      <c r="AG23">
        <f t="shared" si="2"/>
        <v>28.349832100799997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7">
        <f>GDAM_IEX!M23</f>
        <v>9.27</v>
      </c>
      <c r="AP23" s="147">
        <f>GDAM_IEX!S23</f>
        <v>0</v>
      </c>
      <c r="AQ23" s="147">
        <f>GDAM_PXI!M23</f>
        <v>0</v>
      </c>
      <c r="AR23" s="147">
        <f>GDAM_PXI!S23</f>
        <v>0</v>
      </c>
      <c r="AS23">
        <f>HPX!M23</f>
        <v>0</v>
      </c>
      <c r="AT23">
        <f>HPX!S23</f>
        <v>0</v>
      </c>
      <c r="AU23">
        <f>RTM_HPX!M23</f>
        <v>0</v>
      </c>
      <c r="AV23">
        <f>RTM_HPX!S23</f>
        <v>0</v>
      </c>
    </row>
    <row r="24" spans="1:48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19.319987999999999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0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0.25157989919999996</v>
      </c>
      <c r="AD24">
        <f t="shared" si="1"/>
        <v>29.698408100799998</v>
      </c>
      <c r="AE24">
        <v>0</v>
      </c>
      <c r="AF24" s="24"/>
      <c r="AG24">
        <f t="shared" si="2"/>
        <v>29.698408100799998</v>
      </c>
      <c r="AI24" s="34">
        <f>PXIL!M24</f>
        <v>0</v>
      </c>
      <c r="AJ24" s="34">
        <f>PXIL!S24</f>
        <v>0</v>
      </c>
      <c r="AK24" s="34">
        <f>RTM_IEX!M24</f>
        <v>0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7">
        <f>GDAM_IEX!M24</f>
        <v>10.63</v>
      </c>
      <c r="AP24" s="147">
        <f>GDAM_IEX!S24</f>
        <v>0</v>
      </c>
      <c r="AQ24" s="147">
        <f>GDAM_PXI!M24</f>
        <v>0</v>
      </c>
      <c r="AR24" s="147">
        <f>GDAM_PXI!S24</f>
        <v>0</v>
      </c>
      <c r="AS24">
        <f>HPX!M24</f>
        <v>0</v>
      </c>
      <c r="AT24">
        <f>HPX!S24</f>
        <v>0</v>
      </c>
      <c r="AU24">
        <f>RTM_HPX!M24</f>
        <v>0</v>
      </c>
      <c r="AV24">
        <f>RTM_HPX!S24</f>
        <v>0</v>
      </c>
    </row>
    <row r="25" spans="1:48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19.319987999999999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0.22234789919999998</v>
      </c>
      <c r="AD25">
        <f t="shared" si="1"/>
        <v>26.247640100800002</v>
      </c>
      <c r="AE25">
        <v>0</v>
      </c>
      <c r="AF25" s="24"/>
      <c r="AG25">
        <f t="shared" si="2"/>
        <v>26.247640100800002</v>
      </c>
      <c r="AI25" s="34">
        <f>PXIL!M25</f>
        <v>0</v>
      </c>
      <c r="AJ25" s="34">
        <f>PXIL!S25</f>
        <v>0</v>
      </c>
      <c r="AK25" s="34">
        <f>RTM_IEX!M25</f>
        <v>0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7">
        <f>GDAM_IEX!M25</f>
        <v>7.15</v>
      </c>
      <c r="AP25" s="147">
        <f>GDAM_IEX!S25</f>
        <v>0</v>
      </c>
      <c r="AQ25" s="147">
        <f>GDAM_PXI!M25</f>
        <v>0</v>
      </c>
      <c r="AR25" s="147">
        <f>GDAM_PXI!S25</f>
        <v>0</v>
      </c>
      <c r="AS25">
        <f>HPX!M25</f>
        <v>0</v>
      </c>
      <c r="AT25">
        <f>HPX!S25</f>
        <v>0</v>
      </c>
      <c r="AU25">
        <f>RTM_HPX!M25</f>
        <v>0</v>
      </c>
      <c r="AV25">
        <f>RTM_HPX!S25</f>
        <v>0</v>
      </c>
    </row>
    <row r="26" spans="1:48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19.319987999999999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0.23696389919999999</v>
      </c>
      <c r="AD26">
        <f t="shared" si="1"/>
        <v>27.9730241008</v>
      </c>
      <c r="AE26">
        <v>0</v>
      </c>
      <c r="AF26" s="24"/>
      <c r="AG26">
        <f t="shared" si="2"/>
        <v>27.9730241008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7">
        <f>GDAM_IEX!M26</f>
        <v>8.89</v>
      </c>
      <c r="AP26" s="147">
        <f>GDAM_IEX!S26</f>
        <v>0</v>
      </c>
      <c r="AQ26" s="147">
        <f>GDAM_PXI!M26</f>
        <v>0</v>
      </c>
      <c r="AR26" s="147">
        <f>GDAM_PXI!S26</f>
        <v>0</v>
      </c>
      <c r="AS26">
        <f>HPX!M26</f>
        <v>0</v>
      </c>
      <c r="AT26">
        <f>HPX!S26</f>
        <v>0</v>
      </c>
      <c r="AU26">
        <f>RTM_HPX!M26</f>
        <v>0</v>
      </c>
      <c r="AV26">
        <f>RTM_HPX!S26</f>
        <v>0</v>
      </c>
    </row>
    <row r="27" spans="1:48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19.319987999999999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0.20285989919999997</v>
      </c>
      <c r="AD27">
        <f t="shared" si="1"/>
        <v>23.947128100800001</v>
      </c>
      <c r="AE27">
        <v>0</v>
      </c>
      <c r="AF27" s="24"/>
      <c r="AG27">
        <f t="shared" si="2"/>
        <v>23.947128100800001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7">
        <f>GDAM_IEX!M27</f>
        <v>4.83</v>
      </c>
      <c r="AP27" s="147">
        <f>GDAM_IEX!S27</f>
        <v>0</v>
      </c>
      <c r="AQ27" s="147">
        <f>GDAM_PXI!M27</f>
        <v>0</v>
      </c>
      <c r="AR27" s="147">
        <f>GDAM_PXI!S27</f>
        <v>0</v>
      </c>
      <c r="AS27">
        <f>HPX!M27</f>
        <v>0</v>
      </c>
      <c r="AT27">
        <f>HPX!S27</f>
        <v>0</v>
      </c>
      <c r="AU27">
        <f>RTM_HPX!M27</f>
        <v>0</v>
      </c>
      <c r="AV27">
        <f>RTM_HPX!S27</f>
        <v>0</v>
      </c>
    </row>
    <row r="28" spans="1:48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19.319987999999999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0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0.23855989919999998</v>
      </c>
      <c r="AD28">
        <f t="shared" si="1"/>
        <v>28.161428100800002</v>
      </c>
      <c r="AE28">
        <v>0</v>
      </c>
      <c r="AF28" s="24"/>
      <c r="AG28">
        <f t="shared" si="2"/>
        <v>28.161428100800002</v>
      </c>
      <c r="AI28" s="34">
        <f>PXIL!M28</f>
        <v>0</v>
      </c>
      <c r="AJ28" s="34">
        <f>PXIL!S28</f>
        <v>0</v>
      </c>
      <c r="AK28" s="34">
        <f>RTM_IEX!M28</f>
        <v>0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7">
        <f>GDAM_IEX!M28</f>
        <v>9.08</v>
      </c>
      <c r="AP28" s="147">
        <f>GDAM_IEX!S28</f>
        <v>0</v>
      </c>
      <c r="AQ28" s="147">
        <f>GDAM_PXI!M28</f>
        <v>0</v>
      </c>
      <c r="AR28" s="147">
        <f>GDAM_PXI!S28</f>
        <v>0</v>
      </c>
      <c r="AS28">
        <f>HPX!M28</f>
        <v>0</v>
      </c>
      <c r="AT28">
        <f>HPX!S28</f>
        <v>0</v>
      </c>
      <c r="AU28">
        <f>RTM_HPX!M28</f>
        <v>0</v>
      </c>
      <c r="AV28">
        <f>RTM_HPX!S28</f>
        <v>0</v>
      </c>
    </row>
    <row r="29" spans="1:48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19.319987999999999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0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0.23939989919999996</v>
      </c>
      <c r="AD29">
        <f t="shared" si="1"/>
        <v>28.2605881008</v>
      </c>
      <c r="AE29">
        <v>0</v>
      </c>
      <c r="AF29" s="24"/>
      <c r="AG29">
        <f t="shared" si="2"/>
        <v>28.2605881008</v>
      </c>
      <c r="AI29" s="34">
        <f>PXIL!M29</f>
        <v>0</v>
      </c>
      <c r="AJ29" s="34">
        <f>PXIL!S29</f>
        <v>0</v>
      </c>
      <c r="AK29" s="34">
        <f>RTM_IEX!M29</f>
        <v>0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7">
        <f>GDAM_IEX!M29</f>
        <v>9.18</v>
      </c>
      <c r="AP29" s="147">
        <f>GDAM_IEX!S29</f>
        <v>0</v>
      </c>
      <c r="AQ29" s="147">
        <f>GDAM_PXI!M29</f>
        <v>0</v>
      </c>
      <c r="AR29" s="147">
        <f>GDAM_PXI!S29</f>
        <v>0</v>
      </c>
      <c r="AS29">
        <f>HPX!M29</f>
        <v>0</v>
      </c>
      <c r="AT29">
        <f>HPX!S29</f>
        <v>0</v>
      </c>
      <c r="AU29">
        <f>RTM_HPX!M29</f>
        <v>0</v>
      </c>
      <c r="AV29">
        <f>RTM_HPX!S29</f>
        <v>0</v>
      </c>
    </row>
    <row r="30" spans="1:48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19.319987999999999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0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0.19067989919999997</v>
      </c>
      <c r="AD30">
        <f t="shared" si="1"/>
        <v>22.509308100799998</v>
      </c>
      <c r="AE30">
        <v>0</v>
      </c>
      <c r="AF30" s="24"/>
      <c r="AG30">
        <f t="shared" si="2"/>
        <v>22.509308100799998</v>
      </c>
      <c r="AI30" s="34">
        <f>PXIL!M30</f>
        <v>0</v>
      </c>
      <c r="AJ30" s="34">
        <f>PXIL!S30</f>
        <v>0</v>
      </c>
      <c r="AK30" s="34">
        <f>RTM_IEX!M30</f>
        <v>0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7">
        <f>GDAM_IEX!M30</f>
        <v>3.38</v>
      </c>
      <c r="AP30" s="147">
        <f>GDAM_IEX!S30</f>
        <v>0</v>
      </c>
      <c r="AQ30" s="147">
        <f>GDAM_PXI!M30</f>
        <v>0</v>
      </c>
      <c r="AR30" s="147">
        <f>GDAM_PXI!S30</f>
        <v>0</v>
      </c>
      <c r="AS30">
        <f>HPX!M30</f>
        <v>0</v>
      </c>
      <c r="AT30">
        <f>HPX!S30</f>
        <v>0</v>
      </c>
      <c r="AU30">
        <f>RTM_HPX!M30</f>
        <v>0</v>
      </c>
      <c r="AV30">
        <f>RTM_HPX!S30</f>
        <v>0</v>
      </c>
    </row>
    <row r="31" spans="1:48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19.319987999999999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0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0.20126389919999998</v>
      </c>
      <c r="AD31">
        <f t="shared" si="1"/>
        <v>23.758724100799999</v>
      </c>
      <c r="AE31">
        <v>0</v>
      </c>
      <c r="AF31" s="24"/>
      <c r="AG31">
        <f t="shared" si="2"/>
        <v>23.758724100799999</v>
      </c>
      <c r="AI31" s="34">
        <f>PXIL!M31</f>
        <v>0</v>
      </c>
      <c r="AJ31" s="34">
        <f>PXIL!S31</f>
        <v>0</v>
      </c>
      <c r="AK31" s="34">
        <f>RTM_IEX!M31</f>
        <v>4.6399999999999997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7">
        <f>GDAM_IEX!M31</f>
        <v>0</v>
      </c>
      <c r="AP31" s="147">
        <f>GDAM_IEX!S31</f>
        <v>0</v>
      </c>
      <c r="AQ31" s="147">
        <f>GDAM_PXI!M31</f>
        <v>0</v>
      </c>
      <c r="AR31" s="147">
        <f>GDAM_PXI!S31</f>
        <v>0</v>
      </c>
      <c r="AS31">
        <f>HPX!M31</f>
        <v>0</v>
      </c>
      <c r="AT31">
        <f>HPX!S31</f>
        <v>0</v>
      </c>
      <c r="AU31">
        <f>RTM_HPX!M31</f>
        <v>0</v>
      </c>
      <c r="AV31">
        <f>RTM_HPX!S31</f>
        <v>0</v>
      </c>
    </row>
    <row r="32" spans="1:48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19.319987999999999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2.9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0.18664789919999997</v>
      </c>
      <c r="AD32">
        <f t="shared" si="1"/>
        <v>22.033340100799997</v>
      </c>
      <c r="AE32">
        <v>0</v>
      </c>
      <c r="AF32" s="24"/>
      <c r="AG32">
        <f t="shared" si="2"/>
        <v>22.033340100799997</v>
      </c>
      <c r="AI32" s="34">
        <f>PXIL!M32</f>
        <v>0</v>
      </c>
      <c r="AJ32" s="34">
        <f>PXIL!S32</f>
        <v>0</v>
      </c>
      <c r="AK32" s="34">
        <f>RTM_IEX!M32</f>
        <v>0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7">
        <f>GDAM_IEX!M32</f>
        <v>0</v>
      </c>
      <c r="AP32" s="147">
        <f>GDAM_IEX!S32</f>
        <v>0</v>
      </c>
      <c r="AQ32" s="147">
        <f>GDAM_PXI!M32</f>
        <v>0</v>
      </c>
      <c r="AR32" s="147">
        <f>GDAM_PXI!S32</f>
        <v>0</v>
      </c>
      <c r="AS32">
        <f>HPX!M32</f>
        <v>0</v>
      </c>
      <c r="AT32">
        <f>HPX!S32</f>
        <v>0</v>
      </c>
      <c r="AU32">
        <f>RTM_HPX!M32</f>
        <v>0</v>
      </c>
      <c r="AV32">
        <f>RTM_HPX!S32</f>
        <v>0</v>
      </c>
    </row>
    <row r="33" spans="1:48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19.319987999999999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5.12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0.20529589919999999</v>
      </c>
      <c r="AD33">
        <f t="shared" si="1"/>
        <v>24.2346921008</v>
      </c>
      <c r="AE33">
        <v>0</v>
      </c>
      <c r="AF33" s="24"/>
      <c r="AG33">
        <f t="shared" si="2"/>
        <v>24.2346921008</v>
      </c>
      <c r="AI33" s="34">
        <f>PXIL!M33</f>
        <v>0</v>
      </c>
      <c r="AJ33" s="34">
        <f>PXIL!S33</f>
        <v>0</v>
      </c>
      <c r="AK33" s="34">
        <f>RTM_IEX!M33</f>
        <v>0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7">
        <f>GDAM_IEX!M33</f>
        <v>0</v>
      </c>
      <c r="AP33" s="147">
        <f>GDAM_IEX!S33</f>
        <v>0</v>
      </c>
      <c r="AQ33" s="147">
        <f>GDAM_PXI!M33</f>
        <v>0</v>
      </c>
      <c r="AR33" s="147">
        <f>GDAM_PXI!S33</f>
        <v>0</v>
      </c>
      <c r="AS33">
        <f>HPX!M33</f>
        <v>0</v>
      </c>
      <c r="AT33">
        <f>HPX!S33</f>
        <v>0</v>
      </c>
      <c r="AU33">
        <f>RTM_HPX!M33</f>
        <v>0</v>
      </c>
      <c r="AV33">
        <f>RTM_HPX!S33</f>
        <v>0</v>
      </c>
    </row>
    <row r="34" spans="1:48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19.319987999999999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0.18337189919999997</v>
      </c>
      <c r="AD34">
        <f t="shared" si="1"/>
        <v>21.646616100799999</v>
      </c>
      <c r="AE34">
        <v>0</v>
      </c>
      <c r="AF34" s="24"/>
      <c r="AG34">
        <f t="shared" si="2"/>
        <v>21.646616100799999</v>
      </c>
      <c r="AI34" s="34">
        <f>PXIL!M34</f>
        <v>0</v>
      </c>
      <c r="AJ34" s="34">
        <f>PXIL!S34</f>
        <v>0</v>
      </c>
      <c r="AK34" s="34">
        <f>RTM_IEX!M34</f>
        <v>0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7">
        <f>GDAM_IEX!M34</f>
        <v>2.5099999999999998</v>
      </c>
      <c r="AP34" s="147">
        <f>GDAM_IEX!S34</f>
        <v>0</v>
      </c>
      <c r="AQ34" s="147">
        <f>GDAM_PXI!M34</f>
        <v>0</v>
      </c>
      <c r="AR34" s="147">
        <f>GDAM_PXI!S34</f>
        <v>0</v>
      </c>
      <c r="AS34">
        <f>HPX!M34</f>
        <v>0</v>
      </c>
      <c r="AT34">
        <f>HPX!S34</f>
        <v>0</v>
      </c>
      <c r="AU34">
        <f>RTM_HPX!M34</f>
        <v>0</v>
      </c>
      <c r="AV34">
        <f>RTM_HPX!S34</f>
        <v>0</v>
      </c>
    </row>
    <row r="35" spans="1:48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19.319987999999999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1.55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0.17530789919999998</v>
      </c>
      <c r="AD35">
        <f t="shared" si="1"/>
        <v>20.694680100799999</v>
      </c>
      <c r="AE35">
        <v>0</v>
      </c>
      <c r="AF35" s="24"/>
      <c r="AG35">
        <f t="shared" si="2"/>
        <v>20.694680100799999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7">
        <f>GDAM_IEX!M35</f>
        <v>0</v>
      </c>
      <c r="AP35" s="147">
        <f>GDAM_IEX!S35</f>
        <v>0</v>
      </c>
      <c r="AQ35" s="147">
        <f>GDAM_PXI!M35</f>
        <v>0</v>
      </c>
      <c r="AR35" s="147">
        <f>GDAM_PXI!S35</f>
        <v>0</v>
      </c>
      <c r="AS35">
        <f>HPX!M35</f>
        <v>0</v>
      </c>
      <c r="AT35">
        <f>HPX!S35</f>
        <v>0</v>
      </c>
      <c r="AU35">
        <f>RTM_HPX!M35</f>
        <v>0</v>
      </c>
      <c r="AV35">
        <f>RTM_HPX!S35</f>
        <v>0</v>
      </c>
    </row>
    <row r="36" spans="1:48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19.319987999999999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1.74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0.19521589919999996</v>
      </c>
      <c r="AD36">
        <f t="shared" si="1"/>
        <v>23.044772100799996</v>
      </c>
      <c r="AE36">
        <v>0</v>
      </c>
      <c r="AF36" s="24"/>
      <c r="AG36">
        <f t="shared" si="2"/>
        <v>23.044772100799996</v>
      </c>
      <c r="AI36" s="34">
        <f>PXIL!M36</f>
        <v>0</v>
      </c>
      <c r="AJ36" s="34">
        <f>PXIL!S36</f>
        <v>0</v>
      </c>
      <c r="AK36" s="34">
        <f>RTM_IEX!M36</f>
        <v>0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7">
        <f>GDAM_IEX!M36</f>
        <v>2.1800000000000002</v>
      </c>
      <c r="AP36" s="147">
        <f>GDAM_IEX!S36</f>
        <v>0</v>
      </c>
      <c r="AQ36" s="147">
        <f>GDAM_PXI!M36</f>
        <v>0</v>
      </c>
      <c r="AR36" s="147">
        <f>GDAM_PXI!S36</f>
        <v>0</v>
      </c>
      <c r="AS36">
        <f>HPX!M36</f>
        <v>0</v>
      </c>
      <c r="AT36">
        <f>HPX!S36</f>
        <v>0</v>
      </c>
      <c r="AU36">
        <f>RTM_HPX!M36</f>
        <v>0</v>
      </c>
      <c r="AV36">
        <f>RTM_HPX!S36</f>
        <v>0</v>
      </c>
    </row>
    <row r="37" spans="1:48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19.319987999999999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0.28999999999999998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0.20327989919999995</v>
      </c>
      <c r="AD37">
        <f t="shared" si="1"/>
        <v>23.996708100799999</v>
      </c>
      <c r="AE37">
        <v>0</v>
      </c>
      <c r="AF37" s="24"/>
      <c r="AG37">
        <f t="shared" si="2"/>
        <v>23.996708100799999</v>
      </c>
      <c r="AI37" s="34">
        <f>PXIL!M37</f>
        <v>0</v>
      </c>
      <c r="AJ37" s="34">
        <f>PXIL!S37</f>
        <v>0</v>
      </c>
      <c r="AK37" s="34">
        <f>RTM_IEX!M37</f>
        <v>0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7">
        <f>GDAM_IEX!M37</f>
        <v>4.59</v>
      </c>
      <c r="AP37" s="147">
        <f>GDAM_IEX!S37</f>
        <v>0</v>
      </c>
      <c r="AQ37" s="147">
        <f>GDAM_PXI!M37</f>
        <v>0</v>
      </c>
      <c r="AR37" s="147">
        <f>GDAM_PXI!S37</f>
        <v>0</v>
      </c>
      <c r="AS37">
        <f>HPX!M37</f>
        <v>0</v>
      </c>
      <c r="AT37">
        <f>HPX!S37</f>
        <v>0</v>
      </c>
      <c r="AU37">
        <f>RTM_HPX!M37</f>
        <v>0</v>
      </c>
      <c r="AV37">
        <f>RTM_HPX!S37</f>
        <v>0</v>
      </c>
    </row>
    <row r="38" spans="1:48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19.319987999999999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0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0.20932789919999997</v>
      </c>
      <c r="AD38">
        <f t="shared" si="1"/>
        <v>24.710660100799995</v>
      </c>
      <c r="AE38">
        <v>0</v>
      </c>
      <c r="AF38" s="24"/>
      <c r="AG38">
        <f t="shared" si="2"/>
        <v>24.710660100799995</v>
      </c>
      <c r="AI38" s="34">
        <f>PXIL!M38</f>
        <v>0</v>
      </c>
      <c r="AJ38" s="34">
        <f>PXIL!S38</f>
        <v>0</v>
      </c>
      <c r="AK38" s="34">
        <f>RTM_IEX!M38</f>
        <v>0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7">
        <f>GDAM_IEX!M38</f>
        <v>5.6</v>
      </c>
      <c r="AP38" s="147">
        <f>GDAM_IEX!S38</f>
        <v>0</v>
      </c>
      <c r="AQ38" s="147">
        <f>GDAM_PXI!M38</f>
        <v>0</v>
      </c>
      <c r="AR38" s="147">
        <f>GDAM_PXI!S38</f>
        <v>0</v>
      </c>
      <c r="AS38">
        <f>HPX!M38</f>
        <v>0</v>
      </c>
      <c r="AT38">
        <f>HPX!S38</f>
        <v>0</v>
      </c>
      <c r="AU38">
        <f>RTM_HPX!M38</f>
        <v>0</v>
      </c>
      <c r="AV38">
        <f>RTM_HPX!S38</f>
        <v>0</v>
      </c>
    </row>
    <row r="39" spans="1:48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19.319987999999999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0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0.21991189919999998</v>
      </c>
      <c r="AD39">
        <f t="shared" si="1"/>
        <v>25.960076100799998</v>
      </c>
      <c r="AE39">
        <v>0</v>
      </c>
      <c r="AF39" s="24"/>
      <c r="AG39">
        <f t="shared" si="2"/>
        <v>25.960076100799998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7">
        <f>GDAM_IEX!M39</f>
        <v>6.86</v>
      </c>
      <c r="AP39" s="147">
        <f>GDAM_IEX!S39</f>
        <v>0</v>
      </c>
      <c r="AQ39" s="147">
        <f>GDAM_PXI!M39</f>
        <v>0</v>
      </c>
      <c r="AR39" s="147">
        <f>GDAM_PXI!S39</f>
        <v>0</v>
      </c>
      <c r="AS39">
        <f>HPX!M39</f>
        <v>0</v>
      </c>
      <c r="AT39">
        <f>HPX!S39</f>
        <v>0</v>
      </c>
      <c r="AU39">
        <f>RTM_HPX!M39</f>
        <v>0</v>
      </c>
      <c r="AV39">
        <f>RTM_HPX!S39</f>
        <v>0</v>
      </c>
    </row>
    <row r="40" spans="1:48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19.319987999999999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0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0.20857189919999997</v>
      </c>
      <c r="AD40">
        <f t="shared" si="1"/>
        <v>24.621416100800001</v>
      </c>
      <c r="AE40">
        <v>0</v>
      </c>
      <c r="AF40" s="24"/>
      <c r="AG40">
        <f t="shared" si="2"/>
        <v>24.621416100800001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7">
        <f>GDAM_IEX!M40</f>
        <v>5.51</v>
      </c>
      <c r="AP40" s="147">
        <f>GDAM_IEX!S40</f>
        <v>0</v>
      </c>
      <c r="AQ40" s="147">
        <f>GDAM_PXI!M40</f>
        <v>0</v>
      </c>
      <c r="AR40" s="147">
        <f>GDAM_PXI!S40</f>
        <v>0</v>
      </c>
      <c r="AS40">
        <f>HPX!M40</f>
        <v>0</v>
      </c>
      <c r="AT40">
        <f>HPX!S40</f>
        <v>0</v>
      </c>
      <c r="AU40">
        <f>RTM_HPX!M40</f>
        <v>0</v>
      </c>
      <c r="AV40">
        <f>RTM_HPX!S40</f>
        <v>0</v>
      </c>
    </row>
    <row r="41" spans="1:48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19.319987999999999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0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0.22075189919999996</v>
      </c>
      <c r="AD41">
        <f t="shared" si="1"/>
        <v>26.0592361008</v>
      </c>
      <c r="AE41">
        <v>0</v>
      </c>
      <c r="AF41" s="24"/>
      <c r="AG41">
        <f t="shared" si="2"/>
        <v>26.0592361008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7">
        <f>GDAM_IEX!M41</f>
        <v>6.96</v>
      </c>
      <c r="AP41" s="147">
        <f>GDAM_IEX!S41</f>
        <v>0</v>
      </c>
      <c r="AQ41" s="147">
        <f>GDAM_PXI!M41</f>
        <v>0</v>
      </c>
      <c r="AR41" s="147">
        <f>GDAM_PXI!S41</f>
        <v>0</v>
      </c>
      <c r="AS41">
        <f>HPX!M41</f>
        <v>0</v>
      </c>
      <c r="AT41">
        <f>HPX!S41</f>
        <v>0</v>
      </c>
      <c r="AU41">
        <f>RTM_HPX!M41</f>
        <v>0</v>
      </c>
      <c r="AV41">
        <f>RTM_HPX!S41</f>
        <v>0</v>
      </c>
    </row>
    <row r="42" spans="1:48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19.319987999999999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0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0.21587989919999998</v>
      </c>
      <c r="AD42">
        <f t="shared" si="1"/>
        <v>25.484108100799997</v>
      </c>
      <c r="AE42">
        <v>0</v>
      </c>
      <c r="AF42" s="24"/>
      <c r="AG42">
        <f t="shared" si="2"/>
        <v>25.484108100799997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7">
        <f>GDAM_IEX!M42</f>
        <v>6.38</v>
      </c>
      <c r="AP42" s="147">
        <f>GDAM_IEX!S42</f>
        <v>0</v>
      </c>
      <c r="AQ42" s="147">
        <f>GDAM_PXI!M42</f>
        <v>0</v>
      </c>
      <c r="AR42" s="147">
        <f>GDAM_PXI!S42</f>
        <v>0</v>
      </c>
      <c r="AS42">
        <f>HPX!M42</f>
        <v>0</v>
      </c>
      <c r="AT42">
        <f>HPX!S42</f>
        <v>0</v>
      </c>
      <c r="AU42">
        <f>RTM_HPX!M42</f>
        <v>0</v>
      </c>
      <c r="AV42">
        <f>RTM_HPX!S42</f>
        <v>0</v>
      </c>
    </row>
    <row r="43" spans="1:48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19.319987999999999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0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0.21016789919999998</v>
      </c>
      <c r="AD43">
        <f t="shared" si="1"/>
        <v>24.8098201008</v>
      </c>
      <c r="AE43">
        <v>0</v>
      </c>
      <c r="AF43" s="24"/>
      <c r="AG43">
        <f t="shared" si="2"/>
        <v>24.8098201008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7">
        <f>GDAM_IEX!M43</f>
        <v>5.7</v>
      </c>
      <c r="AP43" s="147">
        <f>GDAM_IEX!S43</f>
        <v>0</v>
      </c>
      <c r="AQ43" s="147">
        <f>GDAM_PXI!M43</f>
        <v>0</v>
      </c>
      <c r="AR43" s="147">
        <f>GDAM_PXI!S43</f>
        <v>0</v>
      </c>
      <c r="AS43">
        <f>HPX!M43</f>
        <v>0</v>
      </c>
      <c r="AT43">
        <f>HPX!S43</f>
        <v>0</v>
      </c>
      <c r="AU43">
        <f>RTM_HPX!M43</f>
        <v>0</v>
      </c>
      <c r="AV43">
        <f>RTM_HPX!S43</f>
        <v>0</v>
      </c>
    </row>
    <row r="44" spans="1:48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19.319987999999999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0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0.19714789919999998</v>
      </c>
      <c r="AD44">
        <f t="shared" si="1"/>
        <v>23.2728401008</v>
      </c>
      <c r="AE44">
        <v>0</v>
      </c>
      <c r="AF44" s="24"/>
      <c r="AG44">
        <f t="shared" si="2"/>
        <v>23.2728401008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7">
        <f>GDAM_IEX!M44</f>
        <v>4.1500000000000004</v>
      </c>
      <c r="AP44" s="147">
        <f>GDAM_IEX!S44</f>
        <v>0</v>
      </c>
      <c r="AQ44" s="147">
        <f>GDAM_PXI!M44</f>
        <v>0</v>
      </c>
      <c r="AR44" s="147">
        <f>GDAM_PXI!S44</f>
        <v>0</v>
      </c>
      <c r="AS44">
        <f>HPX!M44</f>
        <v>0</v>
      </c>
      <c r="AT44">
        <f>HPX!S44</f>
        <v>0</v>
      </c>
      <c r="AU44">
        <f>RTM_HPX!M44</f>
        <v>0</v>
      </c>
      <c r="AV44">
        <f>RTM_HPX!S44</f>
        <v>0</v>
      </c>
    </row>
    <row r="45" spans="1:48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19.319987999999999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0.17774389919999997</v>
      </c>
      <c r="AD45">
        <f t="shared" si="1"/>
        <v>20.982244100799999</v>
      </c>
      <c r="AE45">
        <v>0</v>
      </c>
      <c r="AF45" s="24"/>
      <c r="AG45">
        <f t="shared" si="2"/>
        <v>20.982244100799999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7">
        <f>GDAM_IEX!M45</f>
        <v>1.84</v>
      </c>
      <c r="AP45" s="147">
        <f>GDAM_IEX!S45</f>
        <v>0</v>
      </c>
      <c r="AQ45" s="147">
        <f>GDAM_PXI!M45</f>
        <v>0</v>
      </c>
      <c r="AR45" s="147">
        <f>GDAM_PXI!S45</f>
        <v>0</v>
      </c>
      <c r="AS45">
        <f>HPX!M45</f>
        <v>0</v>
      </c>
      <c r="AT45">
        <f>HPX!S45</f>
        <v>0</v>
      </c>
      <c r="AU45">
        <f>RTM_HPX!M45</f>
        <v>0</v>
      </c>
      <c r="AV45">
        <f>RTM_HPX!S45</f>
        <v>0</v>
      </c>
    </row>
    <row r="46" spans="1:48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18.565449999999998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0.15594977999999998</v>
      </c>
      <c r="AD46">
        <f t="shared" si="1"/>
        <v>18.409500219999998</v>
      </c>
      <c r="AE46">
        <v>0</v>
      </c>
      <c r="AF46" s="24"/>
      <c r="AG46">
        <f t="shared" si="2"/>
        <v>18.409500219999998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7">
        <f>GDAM_IEX!M46</f>
        <v>0</v>
      </c>
      <c r="AP46" s="147">
        <f>GDAM_IEX!S46</f>
        <v>0</v>
      </c>
      <c r="AQ46" s="147">
        <f>GDAM_PXI!M46</f>
        <v>0</v>
      </c>
      <c r="AR46" s="147">
        <f>GDAM_PXI!S46</f>
        <v>0</v>
      </c>
      <c r="AS46">
        <f>HPX!M46</f>
        <v>0</v>
      </c>
      <c r="AT46">
        <f>HPX!S46</f>
        <v>0</v>
      </c>
      <c r="AU46">
        <f>RTM_HPX!M46</f>
        <v>0</v>
      </c>
      <c r="AV46">
        <f>RTM_HPX!S46</f>
        <v>0</v>
      </c>
    </row>
    <row r="47" spans="1:48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19.304033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0.18567387719999998</v>
      </c>
      <c r="AD47">
        <f t="shared" si="1"/>
        <v>21.918359122800002</v>
      </c>
      <c r="AE47">
        <v>0</v>
      </c>
      <c r="AF47" s="24"/>
      <c r="AG47">
        <f t="shared" si="2"/>
        <v>21.918359122800002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7">
        <f>GDAM_IEX!M47</f>
        <v>2.8</v>
      </c>
      <c r="AP47" s="147">
        <f>GDAM_IEX!S47</f>
        <v>0</v>
      </c>
      <c r="AQ47" s="147">
        <f>GDAM_PXI!M47</f>
        <v>0</v>
      </c>
      <c r="AR47" s="147">
        <f>GDAM_PXI!S47</f>
        <v>0</v>
      </c>
      <c r="AS47">
        <f>HPX!M47</f>
        <v>0</v>
      </c>
      <c r="AT47">
        <f>HPX!S47</f>
        <v>0</v>
      </c>
      <c r="AU47">
        <f>RTM_HPX!M47</f>
        <v>0</v>
      </c>
      <c r="AV47">
        <f>RTM_HPX!S47</f>
        <v>0</v>
      </c>
    </row>
    <row r="48" spans="1:48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19.319987999999999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0.17690389919999996</v>
      </c>
      <c r="AD48">
        <f t="shared" si="1"/>
        <v>20.883084100799998</v>
      </c>
      <c r="AE48">
        <v>0</v>
      </c>
      <c r="AF48" s="24"/>
      <c r="AG48">
        <f t="shared" si="2"/>
        <v>20.883084100799998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7">
        <f>GDAM_IEX!M48</f>
        <v>1.74</v>
      </c>
      <c r="AP48" s="147">
        <f>GDAM_IEX!S48</f>
        <v>0</v>
      </c>
      <c r="AQ48" s="147">
        <f>GDAM_PXI!M48</f>
        <v>0</v>
      </c>
      <c r="AR48" s="147">
        <f>GDAM_PXI!S48</f>
        <v>0</v>
      </c>
      <c r="AS48">
        <f>HPX!M48</f>
        <v>0</v>
      </c>
      <c r="AT48">
        <f>HPX!S48</f>
        <v>0</v>
      </c>
      <c r="AU48">
        <f>RTM_HPX!M48</f>
        <v>0</v>
      </c>
      <c r="AV48">
        <f>RTM_HPX!S48</f>
        <v>0</v>
      </c>
    </row>
    <row r="49" spans="1:48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18.963190999999998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0.15929080439999999</v>
      </c>
      <c r="AD49">
        <f t="shared" si="1"/>
        <v>18.803900195599997</v>
      </c>
      <c r="AE49">
        <v>0</v>
      </c>
      <c r="AF49" s="24"/>
      <c r="AG49">
        <f t="shared" si="2"/>
        <v>18.803900195599997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7">
        <f>GDAM_IEX!M49</f>
        <v>0</v>
      </c>
      <c r="AP49" s="147">
        <f>GDAM_IEX!S49</f>
        <v>0</v>
      </c>
      <c r="AQ49" s="147">
        <f>GDAM_PXI!M49</f>
        <v>0</v>
      </c>
      <c r="AR49" s="147">
        <f>GDAM_PXI!S49</f>
        <v>0</v>
      </c>
      <c r="AS49">
        <f>HPX!M49</f>
        <v>0</v>
      </c>
      <c r="AT49">
        <f>HPX!S49</f>
        <v>0</v>
      </c>
      <c r="AU49">
        <f>RTM_HPX!M49</f>
        <v>0</v>
      </c>
      <c r="AV49">
        <f>RTM_HPX!S49</f>
        <v>0</v>
      </c>
    </row>
    <row r="50" spans="1:48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19.319987999999999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0.17606389919999998</v>
      </c>
      <c r="AD50">
        <f t="shared" si="1"/>
        <v>20.7839241008</v>
      </c>
      <c r="AE50">
        <v>0</v>
      </c>
      <c r="AF50" s="24"/>
      <c r="AG50">
        <f t="shared" si="2"/>
        <v>20.7839241008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7">
        <f>GDAM_IEX!M50</f>
        <v>1.64</v>
      </c>
      <c r="AP50" s="147">
        <f>GDAM_IEX!S50</f>
        <v>0</v>
      </c>
      <c r="AQ50" s="147">
        <f>GDAM_PXI!M50</f>
        <v>0</v>
      </c>
      <c r="AR50" s="147">
        <f>GDAM_PXI!S50</f>
        <v>0</v>
      </c>
      <c r="AS50">
        <f>HPX!M50</f>
        <v>0</v>
      </c>
      <c r="AT50">
        <f>HPX!S50</f>
        <v>0</v>
      </c>
      <c r="AU50">
        <f>RTM_HPX!M50</f>
        <v>0</v>
      </c>
      <c r="AV50">
        <f>RTM_HPX!S50</f>
        <v>0</v>
      </c>
    </row>
    <row r="51" spans="1:48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19.319987999999999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0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0.19067989919999997</v>
      </c>
      <c r="AD51">
        <f t="shared" si="1"/>
        <v>22.509308100799998</v>
      </c>
      <c r="AE51">
        <v>0</v>
      </c>
      <c r="AF51" s="24"/>
      <c r="AG51">
        <f t="shared" si="2"/>
        <v>22.509308100799998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7">
        <f>GDAM_IEX!M51</f>
        <v>3.38</v>
      </c>
      <c r="AP51" s="147">
        <f>GDAM_IEX!S51</f>
        <v>0</v>
      </c>
      <c r="AQ51" s="147">
        <f>GDAM_PXI!M51</f>
        <v>0</v>
      </c>
      <c r="AR51" s="147">
        <f>GDAM_PXI!S51</f>
        <v>0</v>
      </c>
      <c r="AS51">
        <f>HPX!M51</f>
        <v>0</v>
      </c>
      <c r="AT51">
        <f>HPX!S51</f>
        <v>0</v>
      </c>
      <c r="AU51">
        <f>RTM_HPX!M51</f>
        <v>0</v>
      </c>
      <c r="AV51">
        <f>RTM_HPX!S51</f>
        <v>0</v>
      </c>
    </row>
    <row r="52" spans="1:48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19.319987999999999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0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0.19395589919999998</v>
      </c>
      <c r="AD52">
        <f t="shared" si="1"/>
        <v>22.896032100799999</v>
      </c>
      <c r="AE52">
        <v>0</v>
      </c>
      <c r="AF52" s="24"/>
      <c r="AG52">
        <f t="shared" si="2"/>
        <v>22.896032100799999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7">
        <f>GDAM_IEX!M52</f>
        <v>3.77</v>
      </c>
      <c r="AP52" s="147">
        <f>GDAM_IEX!S52</f>
        <v>0</v>
      </c>
      <c r="AQ52" s="147">
        <f>GDAM_PXI!M52</f>
        <v>0</v>
      </c>
      <c r="AR52" s="147">
        <f>GDAM_PXI!S52</f>
        <v>0</v>
      </c>
      <c r="AS52">
        <f>HPX!M52</f>
        <v>0</v>
      </c>
      <c r="AT52">
        <f>HPX!S52</f>
        <v>0</v>
      </c>
      <c r="AU52">
        <f>RTM_HPX!M52</f>
        <v>0</v>
      </c>
      <c r="AV52">
        <f>RTM_HPX!S52</f>
        <v>0</v>
      </c>
    </row>
    <row r="53" spans="1:48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19.319987999999999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0.20126389919999998</v>
      </c>
      <c r="AD53">
        <f t="shared" si="1"/>
        <v>23.758724100799999</v>
      </c>
      <c r="AE53">
        <v>0</v>
      </c>
      <c r="AF53" s="24"/>
      <c r="AG53">
        <f t="shared" si="2"/>
        <v>23.758724100799999</v>
      </c>
      <c r="AI53" s="34">
        <f>PXIL!M53</f>
        <v>0</v>
      </c>
      <c r="AJ53" s="34">
        <f>PXIL!S53</f>
        <v>0</v>
      </c>
      <c r="AK53" s="34">
        <f>RTM_IEX!M53</f>
        <v>0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7">
        <f>GDAM_IEX!M53</f>
        <v>4.6399999999999997</v>
      </c>
      <c r="AP53" s="147">
        <f>GDAM_IEX!S53</f>
        <v>0</v>
      </c>
      <c r="AQ53" s="147">
        <f>GDAM_PXI!M53</f>
        <v>0</v>
      </c>
      <c r="AR53" s="147">
        <f>GDAM_PXI!S53</f>
        <v>0</v>
      </c>
      <c r="AS53">
        <f>HPX!M53</f>
        <v>0</v>
      </c>
      <c r="AT53">
        <f>HPX!S53</f>
        <v>0</v>
      </c>
      <c r="AU53">
        <f>RTM_HPX!M53</f>
        <v>0</v>
      </c>
      <c r="AV53">
        <f>RTM_HPX!S53</f>
        <v>0</v>
      </c>
    </row>
    <row r="54" spans="1:48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19.319987999999999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0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0.20201989919999996</v>
      </c>
      <c r="AD54">
        <f t="shared" si="1"/>
        <v>23.847968100799999</v>
      </c>
      <c r="AE54">
        <v>0</v>
      </c>
      <c r="AF54" s="24"/>
      <c r="AG54">
        <f t="shared" si="2"/>
        <v>23.847968100799999</v>
      </c>
      <c r="AI54" s="34">
        <f>PXIL!M54</f>
        <v>0</v>
      </c>
      <c r="AJ54" s="34">
        <f>PXIL!S54</f>
        <v>0</v>
      </c>
      <c r="AK54" s="34">
        <f>RTM_IEX!M54</f>
        <v>0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7">
        <f>GDAM_IEX!M54</f>
        <v>4.7300000000000004</v>
      </c>
      <c r="AP54" s="147">
        <f>GDAM_IEX!S54</f>
        <v>0</v>
      </c>
      <c r="AQ54" s="147">
        <f>GDAM_PXI!M54</f>
        <v>0</v>
      </c>
      <c r="AR54" s="147">
        <f>GDAM_PXI!S54</f>
        <v>0</v>
      </c>
      <c r="AS54">
        <f>HPX!M54</f>
        <v>0</v>
      </c>
      <c r="AT54">
        <f>HPX!S54</f>
        <v>0</v>
      </c>
      <c r="AU54">
        <f>RTM_HPX!M54</f>
        <v>0</v>
      </c>
      <c r="AV54">
        <f>RTM_HPX!S54</f>
        <v>0</v>
      </c>
    </row>
    <row r="55" spans="1:48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19.319987999999999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0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0.22637989919999996</v>
      </c>
      <c r="AD55">
        <f t="shared" si="1"/>
        <v>26.723608100799996</v>
      </c>
      <c r="AE55">
        <v>0</v>
      </c>
      <c r="AF55" s="24"/>
      <c r="AG55">
        <f t="shared" si="2"/>
        <v>26.723608100799996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7">
        <f>GDAM_IEX!M55</f>
        <v>7.63</v>
      </c>
      <c r="AP55" s="147">
        <f>GDAM_IEX!S55</f>
        <v>0</v>
      </c>
      <c r="AQ55" s="147">
        <f>GDAM_PXI!M55</f>
        <v>0</v>
      </c>
      <c r="AR55" s="147">
        <f>GDAM_PXI!S55</f>
        <v>0</v>
      </c>
      <c r="AS55">
        <f>HPX!M55</f>
        <v>0</v>
      </c>
      <c r="AT55">
        <f>HPX!S55</f>
        <v>0</v>
      </c>
      <c r="AU55">
        <f>RTM_HPX!M55</f>
        <v>0</v>
      </c>
      <c r="AV55">
        <f>RTM_HPX!S55</f>
        <v>0</v>
      </c>
    </row>
    <row r="56" spans="1:48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19.319987999999999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0.20445589919999996</v>
      </c>
      <c r="AD56">
        <f t="shared" si="1"/>
        <v>24.135532100799999</v>
      </c>
      <c r="AE56">
        <v>0</v>
      </c>
      <c r="AF56" s="24"/>
      <c r="AG56">
        <f t="shared" si="2"/>
        <v>24.135532100799999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7">
        <f>GDAM_IEX!M56</f>
        <v>5.0199999999999996</v>
      </c>
      <c r="AP56" s="147">
        <f>GDAM_IEX!S56</f>
        <v>0</v>
      </c>
      <c r="AQ56" s="147">
        <f>GDAM_PXI!M56</f>
        <v>0</v>
      </c>
      <c r="AR56" s="147">
        <f>GDAM_PXI!S56</f>
        <v>0</v>
      </c>
      <c r="AS56">
        <f>HPX!M56</f>
        <v>0</v>
      </c>
      <c r="AT56">
        <f>HPX!S56</f>
        <v>0</v>
      </c>
      <c r="AU56">
        <f>RTM_HPX!M56</f>
        <v>0</v>
      </c>
      <c r="AV56">
        <f>RTM_HPX!S56</f>
        <v>0</v>
      </c>
    </row>
    <row r="57" spans="1:48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19.319987999999999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0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0.21344389919999995</v>
      </c>
      <c r="AD57">
        <f t="shared" si="1"/>
        <v>25.196544100799997</v>
      </c>
      <c r="AE57">
        <v>0</v>
      </c>
      <c r="AF57" s="24"/>
      <c r="AG57">
        <f t="shared" si="2"/>
        <v>25.196544100799997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7">
        <f>GDAM_IEX!M57</f>
        <v>6.09</v>
      </c>
      <c r="AP57" s="147">
        <f>GDAM_IEX!S57</f>
        <v>0</v>
      </c>
      <c r="AQ57" s="147">
        <f>GDAM_PXI!M57</f>
        <v>0</v>
      </c>
      <c r="AR57" s="147">
        <f>GDAM_PXI!S57</f>
        <v>0</v>
      </c>
      <c r="AS57">
        <f>HPX!M57</f>
        <v>0</v>
      </c>
      <c r="AT57">
        <f>HPX!S57</f>
        <v>0</v>
      </c>
      <c r="AU57">
        <f>RTM_HPX!M57</f>
        <v>0</v>
      </c>
      <c r="AV57">
        <f>RTM_HPX!S57</f>
        <v>0</v>
      </c>
    </row>
    <row r="58" spans="1:48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19.319987999999999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0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0.21663589919999998</v>
      </c>
      <c r="AD58">
        <f t="shared" si="1"/>
        <v>25.573352100799998</v>
      </c>
      <c r="AE58">
        <v>0</v>
      </c>
      <c r="AF58" s="24"/>
      <c r="AG58">
        <f t="shared" si="2"/>
        <v>25.573352100799998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7">
        <f>GDAM_IEX!M58</f>
        <v>6.47</v>
      </c>
      <c r="AP58" s="147">
        <f>GDAM_IEX!S58</f>
        <v>0</v>
      </c>
      <c r="AQ58" s="147">
        <f>GDAM_PXI!M58</f>
        <v>0</v>
      </c>
      <c r="AR58" s="147">
        <f>GDAM_PXI!S58</f>
        <v>0</v>
      </c>
      <c r="AS58">
        <f>HPX!M58</f>
        <v>0</v>
      </c>
      <c r="AT58">
        <f>HPX!S58</f>
        <v>0</v>
      </c>
      <c r="AU58">
        <f>RTM_HPX!M58</f>
        <v>0</v>
      </c>
      <c r="AV58">
        <f>RTM_HPX!S58</f>
        <v>0</v>
      </c>
    </row>
    <row r="59" spans="1:48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19.319987999999999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0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0.22234789919999998</v>
      </c>
      <c r="AD59">
        <f t="shared" si="1"/>
        <v>26.247640100800002</v>
      </c>
      <c r="AE59">
        <v>0</v>
      </c>
      <c r="AF59" s="24"/>
      <c r="AG59">
        <f t="shared" si="2"/>
        <v>26.247640100800002</v>
      </c>
      <c r="AI59" s="34">
        <f>PXIL!M59</f>
        <v>0</v>
      </c>
      <c r="AJ59" s="34">
        <f>PXIL!S59</f>
        <v>0</v>
      </c>
      <c r="AK59" s="34">
        <f>RTM_IEX!M59</f>
        <v>0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7">
        <f>GDAM_IEX!M59</f>
        <v>7.15</v>
      </c>
      <c r="AP59" s="147">
        <f>GDAM_IEX!S59</f>
        <v>0</v>
      </c>
      <c r="AQ59" s="147">
        <f>GDAM_PXI!M59</f>
        <v>0</v>
      </c>
      <c r="AR59" s="147">
        <f>GDAM_PXI!S59</f>
        <v>0</v>
      </c>
      <c r="AS59">
        <f>HPX!M59</f>
        <v>0</v>
      </c>
      <c r="AT59">
        <f>HPX!S59</f>
        <v>0</v>
      </c>
      <c r="AU59">
        <f>RTM_HPX!M59</f>
        <v>0</v>
      </c>
      <c r="AV59">
        <f>RTM_HPX!S59</f>
        <v>0</v>
      </c>
    </row>
    <row r="60" spans="1:48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19.319987999999999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0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0.23771989919999997</v>
      </c>
      <c r="AD60">
        <f t="shared" si="1"/>
        <v>28.062268100800001</v>
      </c>
      <c r="AE60">
        <v>0</v>
      </c>
      <c r="AF60" s="24"/>
      <c r="AG60">
        <f t="shared" si="2"/>
        <v>28.062268100800001</v>
      </c>
      <c r="AI60" s="34">
        <f>PXIL!M60</f>
        <v>0</v>
      </c>
      <c r="AJ60" s="34">
        <f>PXIL!S60</f>
        <v>0</v>
      </c>
      <c r="AK60" s="34">
        <f>RTM_IEX!M60</f>
        <v>0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7">
        <f>GDAM_IEX!M60</f>
        <v>8.98</v>
      </c>
      <c r="AP60" s="147">
        <f>GDAM_IEX!S60</f>
        <v>0</v>
      </c>
      <c r="AQ60" s="147">
        <f>GDAM_PXI!M60</f>
        <v>0</v>
      </c>
      <c r="AR60" s="147">
        <f>GDAM_PXI!S60</f>
        <v>0</v>
      </c>
      <c r="AS60">
        <f>HPX!M60</f>
        <v>0</v>
      </c>
      <c r="AT60">
        <f>HPX!S60</f>
        <v>0</v>
      </c>
      <c r="AU60">
        <f>RTM_HPX!M60</f>
        <v>0</v>
      </c>
      <c r="AV60">
        <f>RTM_HPX!S60</f>
        <v>0</v>
      </c>
    </row>
    <row r="61" spans="1:48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19.319987999999999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0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0.21503989919999997</v>
      </c>
      <c r="AD61">
        <f t="shared" si="1"/>
        <v>25.384948100799999</v>
      </c>
      <c r="AE61">
        <v>0</v>
      </c>
      <c r="AF61" s="24"/>
      <c r="AG61">
        <f t="shared" si="2"/>
        <v>25.384948100799999</v>
      </c>
      <c r="AI61" s="34">
        <f>PXIL!M61</f>
        <v>0</v>
      </c>
      <c r="AJ61" s="34">
        <f>PXIL!S61</f>
        <v>0</v>
      </c>
      <c r="AK61" s="34">
        <f>RTM_IEX!M61</f>
        <v>0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7">
        <f>GDAM_IEX!M61</f>
        <v>6.28</v>
      </c>
      <c r="AP61" s="147">
        <f>GDAM_IEX!S61</f>
        <v>0</v>
      </c>
      <c r="AQ61" s="147">
        <f>GDAM_PXI!M61</f>
        <v>0</v>
      </c>
      <c r="AR61" s="147">
        <f>GDAM_PXI!S61</f>
        <v>0</v>
      </c>
      <c r="AS61">
        <f>HPX!M61</f>
        <v>0</v>
      </c>
      <c r="AT61">
        <f>HPX!S61</f>
        <v>0</v>
      </c>
      <c r="AU61">
        <f>RTM_HPX!M61</f>
        <v>0</v>
      </c>
      <c r="AV61">
        <f>RTM_HPX!S61</f>
        <v>0</v>
      </c>
    </row>
    <row r="62" spans="1:48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19.319987999999999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0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0.23041189919999996</v>
      </c>
      <c r="AD62">
        <f t="shared" si="1"/>
        <v>27.199576100799998</v>
      </c>
      <c r="AE62">
        <v>0</v>
      </c>
      <c r="AF62" s="24"/>
      <c r="AG62">
        <f t="shared" si="2"/>
        <v>27.199576100799998</v>
      </c>
      <c r="AI62" s="34">
        <f>PXIL!M62</f>
        <v>0</v>
      </c>
      <c r="AJ62" s="34">
        <f>PXIL!S62</f>
        <v>0</v>
      </c>
      <c r="AK62" s="34">
        <f>RTM_IEX!M62</f>
        <v>0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7">
        <f>GDAM_IEX!M62</f>
        <v>8.11</v>
      </c>
      <c r="AP62" s="147">
        <f>GDAM_IEX!S62</f>
        <v>0</v>
      </c>
      <c r="AQ62" s="147">
        <f>GDAM_PXI!M62</f>
        <v>0</v>
      </c>
      <c r="AR62" s="147">
        <f>GDAM_PXI!S62</f>
        <v>0</v>
      </c>
      <c r="AS62">
        <f>HPX!M62</f>
        <v>0</v>
      </c>
      <c r="AT62">
        <f>HPX!S62</f>
        <v>0</v>
      </c>
      <c r="AU62">
        <f>RTM_HPX!M62</f>
        <v>0</v>
      </c>
      <c r="AV62">
        <f>RTM_HPX!S62</f>
        <v>0</v>
      </c>
    </row>
    <row r="63" spans="1:48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19.319987999999999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0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0.19311589919999997</v>
      </c>
      <c r="AD63">
        <f t="shared" si="1"/>
        <v>22.796872100799998</v>
      </c>
      <c r="AE63">
        <v>0</v>
      </c>
      <c r="AF63" s="24"/>
      <c r="AG63">
        <f t="shared" si="2"/>
        <v>22.796872100799998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7">
        <f>GDAM_IEX!M63</f>
        <v>3.67</v>
      </c>
      <c r="AP63" s="147">
        <f>GDAM_IEX!S63</f>
        <v>0</v>
      </c>
      <c r="AQ63" s="147">
        <f>GDAM_PXI!M63</f>
        <v>0</v>
      </c>
      <c r="AR63" s="147">
        <f>GDAM_PXI!S63</f>
        <v>0</v>
      </c>
      <c r="AS63">
        <f>HPX!M63</f>
        <v>0</v>
      </c>
      <c r="AT63">
        <f>HPX!S63</f>
        <v>0</v>
      </c>
      <c r="AU63">
        <f>RTM_HPX!M63</f>
        <v>0</v>
      </c>
      <c r="AV63">
        <f>RTM_HPX!S63</f>
        <v>0</v>
      </c>
    </row>
    <row r="64" spans="1:48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19.319987999999999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5.8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0.21100789919999999</v>
      </c>
      <c r="AD64">
        <f t="shared" si="1"/>
        <v>24.908980100800001</v>
      </c>
      <c r="AE64">
        <v>0</v>
      </c>
      <c r="AF64" s="24"/>
      <c r="AG64">
        <f t="shared" si="2"/>
        <v>24.908980100800001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7">
        <f>GDAM_IEX!M64</f>
        <v>0</v>
      </c>
      <c r="AP64" s="147">
        <f>GDAM_IEX!S64</f>
        <v>0</v>
      </c>
      <c r="AQ64" s="147">
        <f>GDAM_PXI!M64</f>
        <v>0</v>
      </c>
      <c r="AR64" s="147">
        <f>GDAM_PXI!S64</f>
        <v>0</v>
      </c>
      <c r="AS64">
        <f>HPX!M64</f>
        <v>0</v>
      </c>
      <c r="AT64">
        <f>HPX!S64</f>
        <v>0</v>
      </c>
      <c r="AU64">
        <f>RTM_HPX!M64</f>
        <v>0</v>
      </c>
      <c r="AV64">
        <f>RTM_HPX!S64</f>
        <v>0</v>
      </c>
    </row>
    <row r="65" spans="1:48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19.319987999999999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9.76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0.24427189919999998</v>
      </c>
      <c r="AD65">
        <f t="shared" si="1"/>
        <v>28.835716100799999</v>
      </c>
      <c r="AE65">
        <v>0</v>
      </c>
      <c r="AF65" s="24"/>
      <c r="AG65">
        <f t="shared" si="2"/>
        <v>28.835716100799999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7">
        <f>GDAM_IEX!M65</f>
        <v>0</v>
      </c>
      <c r="AP65" s="147">
        <f>GDAM_IEX!S65</f>
        <v>0</v>
      </c>
      <c r="AQ65" s="147">
        <f>GDAM_PXI!M65</f>
        <v>0</v>
      </c>
      <c r="AR65" s="147">
        <f>GDAM_PXI!S65</f>
        <v>0</v>
      </c>
      <c r="AS65">
        <f>HPX!M65</f>
        <v>0</v>
      </c>
      <c r="AT65">
        <f>HPX!S65</f>
        <v>0</v>
      </c>
      <c r="AU65">
        <f>RTM_HPX!M65</f>
        <v>0</v>
      </c>
      <c r="AV65">
        <f>RTM_HPX!S65</f>
        <v>0</v>
      </c>
    </row>
    <row r="66" spans="1:48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19.319987999999999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1.36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0.21428389919999996</v>
      </c>
      <c r="AD66">
        <f t="shared" si="1"/>
        <v>25.295704100799998</v>
      </c>
      <c r="AE66">
        <v>0</v>
      </c>
      <c r="AF66" s="24"/>
      <c r="AG66">
        <f t="shared" si="2"/>
        <v>25.295704100799998</v>
      </c>
      <c r="AI66" s="34">
        <f>PXIL!M66</f>
        <v>0</v>
      </c>
      <c r="AJ66" s="34">
        <f>PXIL!S66</f>
        <v>0</v>
      </c>
      <c r="AK66" s="34">
        <f>RTM_IEX!M66</f>
        <v>4.83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7">
        <f>GDAM_IEX!M66</f>
        <v>0</v>
      </c>
      <c r="AP66" s="147">
        <f>GDAM_IEX!S66</f>
        <v>0</v>
      </c>
      <c r="AQ66" s="147">
        <f>GDAM_PXI!M66</f>
        <v>0</v>
      </c>
      <c r="AR66" s="147">
        <f>GDAM_PXI!S66</f>
        <v>0</v>
      </c>
      <c r="AS66">
        <f>HPX!M66</f>
        <v>0</v>
      </c>
      <c r="AT66">
        <f>HPX!S66</f>
        <v>0</v>
      </c>
      <c r="AU66">
        <f>RTM_HPX!M66</f>
        <v>0</v>
      </c>
      <c r="AV66">
        <f>RTM_HPX!S66</f>
        <v>0</v>
      </c>
    </row>
    <row r="67" spans="1:48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19.319987999999999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0.18605989919999996</v>
      </c>
      <c r="AD67">
        <f t="shared" si="1"/>
        <v>21.9639281008</v>
      </c>
      <c r="AE67">
        <v>0</v>
      </c>
      <c r="AF67" s="24"/>
      <c r="AG67">
        <f t="shared" si="2"/>
        <v>21.9639281008</v>
      </c>
      <c r="AI67" s="34">
        <f>PXIL!M67</f>
        <v>0</v>
      </c>
      <c r="AJ67" s="34">
        <f>PXIL!S67</f>
        <v>0</v>
      </c>
      <c r="AK67" s="34">
        <f>RTM_IEX!M67</f>
        <v>2.83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7">
        <f>GDAM_IEX!M67</f>
        <v>0</v>
      </c>
      <c r="AP67" s="147">
        <f>GDAM_IEX!S67</f>
        <v>0</v>
      </c>
      <c r="AQ67" s="147">
        <f>GDAM_PXI!M67</f>
        <v>0</v>
      </c>
      <c r="AR67" s="147">
        <f>GDAM_PXI!S67</f>
        <v>0</v>
      </c>
      <c r="AS67">
        <f>HPX!M67</f>
        <v>0</v>
      </c>
      <c r="AT67">
        <f>HPX!S67</f>
        <v>0</v>
      </c>
      <c r="AU67">
        <f>RTM_HPX!M67</f>
        <v>0</v>
      </c>
      <c r="AV67">
        <f>RTM_HPX!S67</f>
        <v>0</v>
      </c>
    </row>
    <row r="68" spans="1:48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19.319987999999999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0.18647989919999997</v>
      </c>
      <c r="AD68">
        <f t="shared" ref="AD68:AD98" si="4">SUM(B68:AB68,AI68:AV68)-AC68</f>
        <v>22.013508100799999</v>
      </c>
      <c r="AE68">
        <v>0</v>
      </c>
      <c r="AF68" s="24"/>
      <c r="AG68">
        <f t="shared" ref="AG68:AG98" si="5">SUM(AD68:AF68)</f>
        <v>22.013508100799999</v>
      </c>
      <c r="AI68" s="34">
        <f>PXIL!M68</f>
        <v>0</v>
      </c>
      <c r="AJ68" s="34">
        <f>PXIL!S68</f>
        <v>0</v>
      </c>
      <c r="AK68" s="34">
        <f>RTM_IEX!M68</f>
        <v>2.88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7">
        <f>GDAM_IEX!M68</f>
        <v>0</v>
      </c>
      <c r="AP68" s="147">
        <f>GDAM_IEX!S68</f>
        <v>0</v>
      </c>
      <c r="AQ68" s="147">
        <f>GDAM_PXI!M68</f>
        <v>0</v>
      </c>
      <c r="AR68" s="147">
        <f>GDAM_PXI!S68</f>
        <v>0</v>
      </c>
      <c r="AS68">
        <f>HPX!M68</f>
        <v>0</v>
      </c>
      <c r="AT68">
        <f>HPX!S68</f>
        <v>0</v>
      </c>
      <c r="AU68">
        <f>RTM_HPX!M68</f>
        <v>0</v>
      </c>
      <c r="AV68">
        <f>RTM_HPX!S68</f>
        <v>0</v>
      </c>
    </row>
    <row r="69" spans="1:48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19.319987999999999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3.19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0.18908389919999999</v>
      </c>
      <c r="AD69">
        <f t="shared" si="4"/>
        <v>22.3209041008</v>
      </c>
      <c r="AE69">
        <v>0</v>
      </c>
      <c r="AF69" s="24"/>
      <c r="AG69">
        <f t="shared" si="5"/>
        <v>22.3209041008</v>
      </c>
      <c r="AI69" s="34">
        <f>PXIL!M69</f>
        <v>0</v>
      </c>
      <c r="AJ69" s="34">
        <f>PXIL!S69</f>
        <v>0</v>
      </c>
      <c r="AK69" s="34">
        <f>RTM_IEX!M69</f>
        <v>0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7">
        <f>GDAM_IEX!M69</f>
        <v>0</v>
      </c>
      <c r="AP69" s="147">
        <f>GDAM_IEX!S69</f>
        <v>0</v>
      </c>
      <c r="AQ69" s="147">
        <f>GDAM_PXI!M69</f>
        <v>0</v>
      </c>
      <c r="AR69" s="147">
        <f>GDAM_PXI!S69</f>
        <v>0</v>
      </c>
      <c r="AS69">
        <f>HPX!M69</f>
        <v>0</v>
      </c>
      <c r="AT69">
        <f>HPX!S69</f>
        <v>0</v>
      </c>
      <c r="AU69">
        <f>RTM_HPX!M69</f>
        <v>0</v>
      </c>
      <c r="AV69">
        <f>RTM_HPX!S69</f>
        <v>0</v>
      </c>
    </row>
    <row r="70" spans="1:48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19.319987999999999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2.99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0.18740389919999997</v>
      </c>
      <c r="AD70">
        <f t="shared" si="4"/>
        <v>22.122584100799997</v>
      </c>
      <c r="AE70">
        <v>0</v>
      </c>
      <c r="AF70" s="24"/>
      <c r="AG70">
        <f t="shared" si="5"/>
        <v>22.122584100799997</v>
      </c>
      <c r="AI70" s="34">
        <f>PXIL!M70</f>
        <v>0</v>
      </c>
      <c r="AJ70" s="34">
        <f>PXIL!S70</f>
        <v>0</v>
      </c>
      <c r="AK70" s="34">
        <f>RTM_IEX!M70</f>
        <v>0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7">
        <f>GDAM_IEX!M70</f>
        <v>0</v>
      </c>
      <c r="AP70" s="147">
        <f>GDAM_IEX!S70</f>
        <v>0</v>
      </c>
      <c r="AQ70" s="147">
        <f>GDAM_PXI!M70</f>
        <v>0</v>
      </c>
      <c r="AR70" s="147">
        <f>GDAM_PXI!S70</f>
        <v>0</v>
      </c>
      <c r="AS70">
        <f>HPX!M70</f>
        <v>0</v>
      </c>
      <c r="AT70">
        <f>HPX!S70</f>
        <v>0</v>
      </c>
      <c r="AU70">
        <f>RTM_HPX!M70</f>
        <v>0</v>
      </c>
      <c r="AV70">
        <f>RTM_HPX!S70</f>
        <v>0</v>
      </c>
    </row>
    <row r="71" spans="1:48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19.319987999999999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0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0.22553989919999998</v>
      </c>
      <c r="AD71">
        <f t="shared" si="4"/>
        <v>26.624448100799999</v>
      </c>
      <c r="AE71">
        <v>0</v>
      </c>
      <c r="AF71" s="24"/>
      <c r="AG71">
        <f t="shared" si="5"/>
        <v>26.624448100799999</v>
      </c>
      <c r="AI71" s="34">
        <f>PXIL!M71</f>
        <v>0</v>
      </c>
      <c r="AJ71" s="34">
        <f>PXIL!S71</f>
        <v>0</v>
      </c>
      <c r="AK71" s="34">
        <f>RTM_IEX!M71</f>
        <v>0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7">
        <f>GDAM_IEX!M71</f>
        <v>7.53</v>
      </c>
      <c r="AP71" s="147">
        <f>GDAM_IEX!S71</f>
        <v>0</v>
      </c>
      <c r="AQ71" s="147">
        <f>GDAM_PXI!M71</f>
        <v>0</v>
      </c>
      <c r="AR71" s="147">
        <f>GDAM_PXI!S71</f>
        <v>0</v>
      </c>
      <c r="AS71">
        <f>HPX!M71</f>
        <v>0</v>
      </c>
      <c r="AT71">
        <f>HPX!S71</f>
        <v>0</v>
      </c>
      <c r="AU71">
        <f>RTM_HPX!M71</f>
        <v>0</v>
      </c>
      <c r="AV71">
        <f>RTM_HPX!S71</f>
        <v>0</v>
      </c>
    </row>
    <row r="72" spans="1:48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19.319987999999999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0.22553989919999998</v>
      </c>
      <c r="AD72">
        <f t="shared" si="4"/>
        <v>26.624448100799999</v>
      </c>
      <c r="AE72">
        <v>0</v>
      </c>
      <c r="AF72" s="24"/>
      <c r="AG72">
        <f t="shared" si="5"/>
        <v>26.624448100799999</v>
      </c>
      <c r="AI72" s="34">
        <f>PXIL!M72</f>
        <v>0</v>
      </c>
      <c r="AJ72" s="34">
        <f>PXIL!S72</f>
        <v>0</v>
      </c>
      <c r="AK72" s="34">
        <f>RTM_IEX!M72</f>
        <v>0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7">
        <f>GDAM_IEX!M72</f>
        <v>7.53</v>
      </c>
      <c r="AP72" s="147">
        <f>GDAM_IEX!S72</f>
        <v>0</v>
      </c>
      <c r="AQ72" s="147">
        <f>GDAM_PXI!M72</f>
        <v>0</v>
      </c>
      <c r="AR72" s="147">
        <f>GDAM_PXI!S72</f>
        <v>0</v>
      </c>
      <c r="AS72">
        <f>HPX!M72</f>
        <v>0</v>
      </c>
      <c r="AT72">
        <f>HPX!S72</f>
        <v>0</v>
      </c>
      <c r="AU72">
        <f>RTM_HPX!M72</f>
        <v>0</v>
      </c>
      <c r="AV72">
        <f>RTM_HPX!S72</f>
        <v>0</v>
      </c>
    </row>
    <row r="73" spans="1:48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19.319987999999999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0.23368789919999997</v>
      </c>
      <c r="AD73">
        <f t="shared" si="4"/>
        <v>27.586300100799999</v>
      </c>
      <c r="AE73">
        <v>0</v>
      </c>
      <c r="AF73" s="24"/>
      <c r="AG73">
        <f t="shared" si="5"/>
        <v>27.586300100799999</v>
      </c>
      <c r="AI73" s="34">
        <f>PXIL!M73</f>
        <v>0</v>
      </c>
      <c r="AJ73" s="34">
        <f>PXIL!S73</f>
        <v>0</v>
      </c>
      <c r="AK73" s="34">
        <f>RTM_IEX!M73</f>
        <v>0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7">
        <f>GDAM_IEX!M73</f>
        <v>8.5</v>
      </c>
      <c r="AP73" s="147">
        <f>GDAM_IEX!S73</f>
        <v>0</v>
      </c>
      <c r="AQ73" s="147">
        <f>GDAM_PXI!M73</f>
        <v>0</v>
      </c>
      <c r="AR73" s="147">
        <f>GDAM_PXI!S73</f>
        <v>0</v>
      </c>
      <c r="AS73">
        <f>HPX!M73</f>
        <v>0</v>
      </c>
      <c r="AT73">
        <f>HPX!S73</f>
        <v>0</v>
      </c>
      <c r="AU73">
        <f>RTM_HPX!M73</f>
        <v>0</v>
      </c>
      <c r="AV73">
        <f>RTM_HPX!S73</f>
        <v>0</v>
      </c>
    </row>
    <row r="74" spans="1:48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19.319987999999999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0.22797589919999997</v>
      </c>
      <c r="AD74">
        <f t="shared" si="4"/>
        <v>26.912012100799998</v>
      </c>
      <c r="AE74">
        <v>0</v>
      </c>
      <c r="AF74" s="24"/>
      <c r="AG74">
        <f t="shared" si="5"/>
        <v>26.912012100799998</v>
      </c>
      <c r="AI74" s="34">
        <f>PXIL!M74</f>
        <v>0</v>
      </c>
      <c r="AJ74" s="34">
        <f>PXIL!S74</f>
        <v>0</v>
      </c>
      <c r="AK74" s="34">
        <f>RTM_IEX!M74</f>
        <v>0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7">
        <f>GDAM_IEX!M74</f>
        <v>7.82</v>
      </c>
      <c r="AP74" s="147">
        <f>GDAM_IEX!S74</f>
        <v>0</v>
      </c>
      <c r="AQ74" s="147">
        <f>GDAM_PXI!M74</f>
        <v>0</v>
      </c>
      <c r="AR74" s="147">
        <f>GDAM_PXI!S74</f>
        <v>0</v>
      </c>
      <c r="AS74">
        <f>HPX!M74</f>
        <v>0</v>
      </c>
      <c r="AT74">
        <f>HPX!S74</f>
        <v>0</v>
      </c>
      <c r="AU74">
        <f>RTM_HPX!M74</f>
        <v>0</v>
      </c>
      <c r="AV74">
        <f>RTM_HPX!S74</f>
        <v>0</v>
      </c>
    </row>
    <row r="75" spans="1:48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19.319987999999999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0.24746389919999998</v>
      </c>
      <c r="AD75">
        <f t="shared" si="4"/>
        <v>29.2125241008</v>
      </c>
      <c r="AE75">
        <v>0</v>
      </c>
      <c r="AF75" s="24"/>
      <c r="AG75">
        <f t="shared" si="5"/>
        <v>29.2125241008</v>
      </c>
      <c r="AI75" s="34">
        <f>PXIL!M75</f>
        <v>0</v>
      </c>
      <c r="AJ75" s="34">
        <f>PXIL!S75</f>
        <v>0</v>
      </c>
      <c r="AK75" s="34">
        <f>RTM_IEX!M75</f>
        <v>0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7">
        <f>GDAM_IEX!M75</f>
        <v>10.14</v>
      </c>
      <c r="AP75" s="147">
        <f>GDAM_IEX!S75</f>
        <v>0</v>
      </c>
      <c r="AQ75" s="147">
        <f>GDAM_PXI!M75</f>
        <v>0</v>
      </c>
      <c r="AR75" s="147">
        <f>GDAM_PXI!S75</f>
        <v>0</v>
      </c>
      <c r="AS75">
        <f>HPX!M75</f>
        <v>0</v>
      </c>
      <c r="AT75">
        <f>HPX!S75</f>
        <v>0</v>
      </c>
      <c r="AU75">
        <f>RTM_HPX!M75</f>
        <v>0</v>
      </c>
      <c r="AV75">
        <f>RTM_HPX!S75</f>
        <v>0</v>
      </c>
    </row>
    <row r="76" spans="1:48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19.319987999999999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1.05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0.1970638992</v>
      </c>
      <c r="AD76">
        <f t="shared" si="4"/>
        <v>23.262924100799999</v>
      </c>
      <c r="AE76">
        <v>0</v>
      </c>
      <c r="AF76" s="24"/>
      <c r="AG76">
        <f t="shared" si="5"/>
        <v>23.262924100799999</v>
      </c>
      <c r="AI76" s="34">
        <f>PXIL!M76</f>
        <v>0</v>
      </c>
      <c r="AJ76" s="34">
        <f>PXIL!S76</f>
        <v>0</v>
      </c>
      <c r="AK76" s="34">
        <f>RTM_IEX!M76</f>
        <v>0.28999999999999998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7">
        <f>GDAM_IEX!M76</f>
        <v>2.8</v>
      </c>
      <c r="AP76" s="147">
        <f>GDAM_IEX!S76</f>
        <v>0</v>
      </c>
      <c r="AQ76" s="147">
        <f>GDAM_PXI!M76</f>
        <v>0</v>
      </c>
      <c r="AR76" s="147">
        <f>GDAM_PXI!S76</f>
        <v>0</v>
      </c>
      <c r="AS76">
        <f>HPX!M76</f>
        <v>0</v>
      </c>
      <c r="AT76">
        <f>HPX!S76</f>
        <v>0</v>
      </c>
      <c r="AU76">
        <f>RTM_HPX!M76</f>
        <v>0</v>
      </c>
      <c r="AV76">
        <f>RTM_HPX!S76</f>
        <v>0</v>
      </c>
    </row>
    <row r="77" spans="1:48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19.319987999999999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0.20773189919999996</v>
      </c>
      <c r="AD77">
        <f t="shared" si="4"/>
        <v>24.5222561008</v>
      </c>
      <c r="AE77">
        <v>0</v>
      </c>
      <c r="AF77" s="24"/>
      <c r="AG77">
        <f t="shared" si="5"/>
        <v>24.5222561008</v>
      </c>
      <c r="AI77" s="34">
        <f>PXIL!M77</f>
        <v>0</v>
      </c>
      <c r="AJ77" s="34">
        <f>PXIL!S77</f>
        <v>0</v>
      </c>
      <c r="AK77" s="34">
        <f>RTM_IEX!M77</f>
        <v>0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7">
        <f>GDAM_IEX!M77</f>
        <v>5.41</v>
      </c>
      <c r="AP77" s="147">
        <f>GDAM_IEX!S77</f>
        <v>0</v>
      </c>
      <c r="AQ77" s="147">
        <f>GDAM_PXI!M77</f>
        <v>0</v>
      </c>
      <c r="AR77" s="147">
        <f>GDAM_PXI!S77</f>
        <v>0</v>
      </c>
      <c r="AS77">
        <f>HPX!M77</f>
        <v>0</v>
      </c>
      <c r="AT77">
        <f>HPX!S77</f>
        <v>0</v>
      </c>
      <c r="AU77">
        <f>RTM_HPX!M77</f>
        <v>0</v>
      </c>
      <c r="AV77">
        <f>RTM_HPX!S77</f>
        <v>0</v>
      </c>
    </row>
    <row r="78" spans="1:48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19.319987999999999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0.18295189919999996</v>
      </c>
      <c r="AD78">
        <f t="shared" si="4"/>
        <v>21.5970361008</v>
      </c>
      <c r="AE78">
        <v>0</v>
      </c>
      <c r="AF78" s="24"/>
      <c r="AG78">
        <f t="shared" si="5"/>
        <v>21.5970361008</v>
      </c>
      <c r="AI78" s="34">
        <f>PXIL!M78</f>
        <v>0</v>
      </c>
      <c r="AJ78" s="34">
        <f>PXIL!S78</f>
        <v>0</v>
      </c>
      <c r="AK78" s="34">
        <f>RTM_IEX!M78</f>
        <v>1.64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7">
        <f>GDAM_IEX!M78</f>
        <v>0.82</v>
      </c>
      <c r="AP78" s="147">
        <f>GDAM_IEX!S78</f>
        <v>0</v>
      </c>
      <c r="AQ78" s="147">
        <f>GDAM_PXI!M78</f>
        <v>0</v>
      </c>
      <c r="AR78" s="147">
        <f>GDAM_PXI!S78</f>
        <v>0</v>
      </c>
      <c r="AS78">
        <f>HPX!M78</f>
        <v>0</v>
      </c>
      <c r="AT78">
        <f>HPX!S78</f>
        <v>0</v>
      </c>
      <c r="AU78">
        <f>RTM_HPX!M78</f>
        <v>0</v>
      </c>
      <c r="AV78">
        <f>RTM_HPX!S78</f>
        <v>0</v>
      </c>
    </row>
    <row r="79" spans="1:48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19.319987999999999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0.03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0.21545989919999997</v>
      </c>
      <c r="AD79">
        <f t="shared" si="4"/>
        <v>25.434528100800001</v>
      </c>
      <c r="AE79">
        <v>0</v>
      </c>
      <c r="AF79" s="24"/>
      <c r="AG79">
        <f t="shared" si="5"/>
        <v>25.434528100800001</v>
      </c>
      <c r="AI79" s="34">
        <f>PXIL!M79</f>
        <v>0</v>
      </c>
      <c r="AJ79" s="34">
        <f>PXIL!S79</f>
        <v>0</v>
      </c>
      <c r="AK79" s="34">
        <f>RTM_IEX!M79</f>
        <v>0.17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7">
        <f>GDAM_IEX!M79</f>
        <v>6.13</v>
      </c>
      <c r="AP79" s="147">
        <f>GDAM_IEX!S79</f>
        <v>0</v>
      </c>
      <c r="AQ79" s="147">
        <f>GDAM_PXI!M79</f>
        <v>0</v>
      </c>
      <c r="AR79" s="147">
        <f>GDAM_PXI!S79</f>
        <v>0</v>
      </c>
      <c r="AS79">
        <f>HPX!M79</f>
        <v>0</v>
      </c>
      <c r="AT79">
        <f>HPX!S79</f>
        <v>0</v>
      </c>
      <c r="AU79">
        <f>RTM_HPX!M79</f>
        <v>0</v>
      </c>
      <c r="AV79">
        <f>RTM_HPX!S79</f>
        <v>0</v>
      </c>
    </row>
    <row r="80" spans="1:48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19.319987999999999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0.11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0.20117989919999998</v>
      </c>
      <c r="AD80">
        <f t="shared" si="4"/>
        <v>23.748808100799998</v>
      </c>
      <c r="AE80">
        <v>0</v>
      </c>
      <c r="AF80" s="24"/>
      <c r="AG80">
        <f t="shared" si="5"/>
        <v>23.748808100799998</v>
      </c>
      <c r="AI80" s="34">
        <f>PXIL!M80</f>
        <v>0</v>
      </c>
      <c r="AJ80" s="34">
        <f>PXIL!S80</f>
        <v>0</v>
      </c>
      <c r="AK80" s="34">
        <f>RTM_IEX!M80</f>
        <v>0.63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7">
        <f>GDAM_IEX!M80</f>
        <v>3.89</v>
      </c>
      <c r="AP80" s="147">
        <f>GDAM_IEX!S80</f>
        <v>0</v>
      </c>
      <c r="AQ80" s="147">
        <f>GDAM_PXI!M80</f>
        <v>0</v>
      </c>
      <c r="AR80" s="147">
        <f>GDAM_PXI!S80</f>
        <v>0</v>
      </c>
      <c r="AS80">
        <f>HPX!M80</f>
        <v>0</v>
      </c>
      <c r="AT80">
        <f>HPX!S80</f>
        <v>0</v>
      </c>
      <c r="AU80">
        <f>RTM_HPX!M80</f>
        <v>0</v>
      </c>
      <c r="AV80">
        <f>RTM_HPX!S80</f>
        <v>0</v>
      </c>
    </row>
    <row r="81" spans="1:48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19.319987999999999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0.11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0.20420389919999998</v>
      </c>
      <c r="AD81">
        <f t="shared" si="4"/>
        <v>24.105784100799998</v>
      </c>
      <c r="AE81">
        <v>0</v>
      </c>
      <c r="AF81" s="24"/>
      <c r="AG81">
        <f t="shared" si="5"/>
        <v>24.105784100799998</v>
      </c>
      <c r="AI81" s="34">
        <f>PXIL!M81</f>
        <v>0</v>
      </c>
      <c r="AJ81" s="34">
        <f>PXIL!S81</f>
        <v>0</v>
      </c>
      <c r="AK81" s="34">
        <f>RTM_IEX!M81</f>
        <v>0.48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7">
        <f>GDAM_IEX!M81</f>
        <v>4.4000000000000004</v>
      </c>
      <c r="AP81" s="147">
        <f>GDAM_IEX!S81</f>
        <v>0</v>
      </c>
      <c r="AQ81" s="147">
        <f>GDAM_PXI!M81</f>
        <v>0</v>
      </c>
      <c r="AR81" s="147">
        <f>GDAM_PXI!S81</f>
        <v>0</v>
      </c>
      <c r="AS81">
        <f>HPX!M81</f>
        <v>0</v>
      </c>
      <c r="AT81">
        <f>HPX!S81</f>
        <v>0</v>
      </c>
      <c r="AU81">
        <f>RTM_HPX!M81</f>
        <v>0</v>
      </c>
      <c r="AV81">
        <f>RTM_HPX!S81</f>
        <v>0</v>
      </c>
    </row>
    <row r="82" spans="1:48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19.319987999999999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0.06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0.21596389919999998</v>
      </c>
      <c r="AD82">
        <f t="shared" si="4"/>
        <v>25.494024100800001</v>
      </c>
      <c r="AE82">
        <v>0</v>
      </c>
      <c r="AF82" s="24"/>
      <c r="AG82">
        <f t="shared" si="5"/>
        <v>25.494024100800001</v>
      </c>
      <c r="AI82" s="34">
        <f>PXIL!M82</f>
        <v>0</v>
      </c>
      <c r="AJ82" s="34">
        <f>PXIL!S82</f>
        <v>0</v>
      </c>
      <c r="AK82" s="34">
        <f>RTM_IEX!M82</f>
        <v>0.46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7">
        <f>GDAM_IEX!M82</f>
        <v>5.87</v>
      </c>
      <c r="AP82" s="147">
        <f>GDAM_IEX!S82</f>
        <v>0</v>
      </c>
      <c r="AQ82" s="147">
        <f>GDAM_PXI!M82</f>
        <v>0</v>
      </c>
      <c r="AR82" s="147">
        <f>GDAM_PXI!S82</f>
        <v>0</v>
      </c>
      <c r="AS82">
        <f>HPX!M82</f>
        <v>0</v>
      </c>
      <c r="AT82">
        <f>HPX!S82</f>
        <v>0</v>
      </c>
      <c r="AU82">
        <f>RTM_HPX!M82</f>
        <v>0</v>
      </c>
      <c r="AV82">
        <f>RTM_HPX!S82</f>
        <v>0</v>
      </c>
    </row>
    <row r="83" spans="1:48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19.319987999999999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0.34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0.17791189919999997</v>
      </c>
      <c r="AD83">
        <f t="shared" si="4"/>
        <v>21.002076100799997</v>
      </c>
      <c r="AE83">
        <v>0</v>
      </c>
      <c r="AF83" s="24"/>
      <c r="AG83">
        <f t="shared" si="5"/>
        <v>21.002076100799997</v>
      </c>
      <c r="AI83" s="34">
        <f>PXIL!M83</f>
        <v>0</v>
      </c>
      <c r="AJ83" s="34">
        <f>PXIL!S83</f>
        <v>0</v>
      </c>
      <c r="AK83" s="34">
        <f>RTM_IEX!M83</f>
        <v>1.34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7">
        <f>GDAM_IEX!M83</f>
        <v>0.18</v>
      </c>
      <c r="AP83" s="147">
        <f>GDAM_IEX!S83</f>
        <v>0</v>
      </c>
      <c r="AQ83" s="147">
        <f>GDAM_PXI!M83</f>
        <v>0</v>
      </c>
      <c r="AR83" s="147">
        <f>GDAM_PXI!S83</f>
        <v>0</v>
      </c>
      <c r="AS83">
        <f>HPX!M83</f>
        <v>0</v>
      </c>
      <c r="AT83">
        <f>HPX!S83</f>
        <v>0</v>
      </c>
      <c r="AU83">
        <f>RTM_HPX!M83</f>
        <v>0</v>
      </c>
      <c r="AV83">
        <f>RTM_HPX!S83</f>
        <v>0</v>
      </c>
    </row>
    <row r="84" spans="1:48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19.319987999999999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0.33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0.17564389919999998</v>
      </c>
      <c r="AD84">
        <f t="shared" si="4"/>
        <v>20.734344100799998</v>
      </c>
      <c r="AE84">
        <v>0</v>
      </c>
      <c r="AF84" s="24"/>
      <c r="AG84">
        <f t="shared" si="5"/>
        <v>20.734344100799998</v>
      </c>
      <c r="AI84" s="34">
        <f>PXIL!M84</f>
        <v>0</v>
      </c>
      <c r="AJ84" s="34">
        <f>PXIL!S84</f>
        <v>0</v>
      </c>
      <c r="AK84" s="34">
        <f>RTM_IEX!M84</f>
        <v>1.08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7">
        <f>GDAM_IEX!M84</f>
        <v>0.18</v>
      </c>
      <c r="AP84" s="147">
        <f>GDAM_IEX!S84</f>
        <v>0</v>
      </c>
      <c r="AQ84" s="147">
        <f>GDAM_PXI!M84</f>
        <v>0</v>
      </c>
      <c r="AR84" s="147">
        <f>GDAM_PXI!S84</f>
        <v>0</v>
      </c>
      <c r="AS84">
        <f>HPX!M84</f>
        <v>0</v>
      </c>
      <c r="AT84">
        <f>HPX!S84</f>
        <v>0</v>
      </c>
      <c r="AU84">
        <f>RTM_HPX!M84</f>
        <v>0</v>
      </c>
      <c r="AV84">
        <f>RTM_HPX!S84</f>
        <v>0</v>
      </c>
    </row>
    <row r="85" spans="1:48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19.319987999999999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0.32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0.17791189919999997</v>
      </c>
      <c r="AD85">
        <f t="shared" si="4"/>
        <v>21.002076100799997</v>
      </c>
      <c r="AE85">
        <v>0</v>
      </c>
      <c r="AF85" s="24"/>
      <c r="AG85">
        <f t="shared" si="5"/>
        <v>21.002076100799997</v>
      </c>
      <c r="AI85" s="34">
        <f>PXIL!M85</f>
        <v>0</v>
      </c>
      <c r="AJ85" s="34">
        <f>PXIL!S85</f>
        <v>0</v>
      </c>
      <c r="AK85" s="34">
        <f>RTM_IEX!M85</f>
        <v>1.3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7">
        <f>GDAM_IEX!M85</f>
        <v>0.24</v>
      </c>
      <c r="AP85" s="147">
        <f>GDAM_IEX!S85</f>
        <v>0</v>
      </c>
      <c r="AQ85" s="147">
        <f>GDAM_PXI!M85</f>
        <v>0</v>
      </c>
      <c r="AR85" s="147">
        <f>GDAM_PXI!S85</f>
        <v>0</v>
      </c>
      <c r="AS85">
        <f>HPX!M85</f>
        <v>0</v>
      </c>
      <c r="AT85">
        <f>HPX!S85</f>
        <v>0</v>
      </c>
      <c r="AU85">
        <f>RTM_HPX!M85</f>
        <v>0</v>
      </c>
      <c r="AV85">
        <f>RTM_HPX!S85</f>
        <v>0</v>
      </c>
    </row>
    <row r="86" spans="1:48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19.319987999999999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0.24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0.17715589919999997</v>
      </c>
      <c r="AD86">
        <f t="shared" si="4"/>
        <v>20.912832100799999</v>
      </c>
      <c r="AE86">
        <v>0</v>
      </c>
      <c r="AF86" s="24"/>
      <c r="AG86">
        <f t="shared" si="5"/>
        <v>20.912832100799999</v>
      </c>
      <c r="AI86" s="34">
        <f>PXIL!M86</f>
        <v>0</v>
      </c>
      <c r="AJ86" s="34">
        <f>PXIL!S86</f>
        <v>0</v>
      </c>
      <c r="AK86" s="34">
        <f>RTM_IEX!M86</f>
        <v>1.27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7">
        <f>GDAM_IEX!M86</f>
        <v>0.26</v>
      </c>
      <c r="AP86" s="147">
        <f>GDAM_IEX!S86</f>
        <v>0</v>
      </c>
      <c r="AQ86" s="147">
        <f>GDAM_PXI!M86</f>
        <v>0</v>
      </c>
      <c r="AR86" s="147">
        <f>GDAM_PXI!S86</f>
        <v>0</v>
      </c>
      <c r="AS86">
        <f>HPX!M86</f>
        <v>0</v>
      </c>
      <c r="AT86">
        <f>HPX!S86</f>
        <v>0</v>
      </c>
      <c r="AU86">
        <f>RTM_HPX!M86</f>
        <v>0</v>
      </c>
      <c r="AV86">
        <f>RTM_HPX!S86</f>
        <v>0</v>
      </c>
    </row>
    <row r="87" spans="1:48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19.319987999999999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0.08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0.16665589919999996</v>
      </c>
      <c r="AD87">
        <f t="shared" si="4"/>
        <v>19.673332100799996</v>
      </c>
      <c r="AE87">
        <v>0</v>
      </c>
      <c r="AF87" s="24"/>
      <c r="AG87">
        <f t="shared" si="5"/>
        <v>19.673332100799996</v>
      </c>
      <c r="AI87" s="34">
        <f>PXIL!M87</f>
        <v>0</v>
      </c>
      <c r="AJ87" s="34">
        <f>PXIL!S87</f>
        <v>0</v>
      </c>
      <c r="AK87" s="34">
        <f>RTM_IEX!M87</f>
        <v>0.36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7">
        <f>GDAM_IEX!M87</f>
        <v>0.08</v>
      </c>
      <c r="AP87" s="147">
        <f>GDAM_IEX!S87</f>
        <v>0</v>
      </c>
      <c r="AQ87" s="147">
        <f>GDAM_PXI!M87</f>
        <v>0</v>
      </c>
      <c r="AR87" s="147">
        <f>GDAM_PXI!S87</f>
        <v>0</v>
      </c>
      <c r="AS87">
        <f>HPX!M87</f>
        <v>0</v>
      </c>
      <c r="AT87">
        <f>HPX!S87</f>
        <v>0</v>
      </c>
      <c r="AU87">
        <f>RTM_HPX!M87</f>
        <v>0</v>
      </c>
      <c r="AV87">
        <f>RTM_HPX!S87</f>
        <v>0</v>
      </c>
    </row>
    <row r="88" spans="1:48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19.319987999999999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0.14000000000000001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0.16934389919999998</v>
      </c>
      <c r="AD88">
        <f t="shared" si="4"/>
        <v>19.990644100799997</v>
      </c>
      <c r="AE88">
        <v>0</v>
      </c>
      <c r="AF88" s="24"/>
      <c r="AG88">
        <f t="shared" si="5"/>
        <v>19.990644100799997</v>
      </c>
      <c r="AI88" s="34">
        <f>PXIL!M88</f>
        <v>0</v>
      </c>
      <c r="AJ88" s="34">
        <f>PXIL!S88</f>
        <v>0</v>
      </c>
      <c r="AK88" s="34">
        <f>RTM_IEX!M88</f>
        <v>0.56000000000000005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7">
        <f>GDAM_IEX!M88</f>
        <v>0.14000000000000001</v>
      </c>
      <c r="AP88" s="147">
        <f>GDAM_IEX!S88</f>
        <v>0</v>
      </c>
      <c r="AQ88" s="147">
        <f>GDAM_PXI!M88</f>
        <v>0</v>
      </c>
      <c r="AR88" s="147">
        <f>GDAM_PXI!S88</f>
        <v>0</v>
      </c>
      <c r="AS88">
        <f>HPX!M88</f>
        <v>0</v>
      </c>
      <c r="AT88">
        <f>HPX!S88</f>
        <v>0</v>
      </c>
      <c r="AU88">
        <f>RTM_HPX!M88</f>
        <v>0</v>
      </c>
      <c r="AV88">
        <f>RTM_HPX!S88</f>
        <v>0</v>
      </c>
    </row>
    <row r="89" spans="1:48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19.319987999999999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0.08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0.16715989919999996</v>
      </c>
      <c r="AD89">
        <f t="shared" si="4"/>
        <v>19.732828100799995</v>
      </c>
      <c r="AE89">
        <v>0</v>
      </c>
      <c r="AF89" s="24"/>
      <c r="AG89">
        <f t="shared" si="5"/>
        <v>19.732828100799995</v>
      </c>
      <c r="AI89" s="34">
        <f>PXIL!M89</f>
        <v>0</v>
      </c>
      <c r="AJ89" s="34">
        <f>PXIL!S89</f>
        <v>0</v>
      </c>
      <c r="AK89" s="34">
        <f>RTM_IEX!M89</f>
        <v>0.43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7">
        <f>GDAM_IEX!M89</f>
        <v>7.0000000000000007E-2</v>
      </c>
      <c r="AP89" s="147">
        <f>GDAM_IEX!S89</f>
        <v>0</v>
      </c>
      <c r="AQ89" s="147">
        <f>GDAM_PXI!M89</f>
        <v>0</v>
      </c>
      <c r="AR89" s="147">
        <f>GDAM_PXI!S89</f>
        <v>0</v>
      </c>
      <c r="AS89">
        <f>HPX!M89</f>
        <v>0</v>
      </c>
      <c r="AT89">
        <f>HPX!S89</f>
        <v>0</v>
      </c>
      <c r="AU89">
        <f>RTM_HPX!M89</f>
        <v>0</v>
      </c>
      <c r="AV89">
        <f>RTM_HPX!S89</f>
        <v>0</v>
      </c>
    </row>
    <row r="90" spans="1:48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19.319987999999999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0.12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0.16799989919999997</v>
      </c>
      <c r="AD90">
        <f t="shared" si="4"/>
        <v>19.831988100799997</v>
      </c>
      <c r="AE90">
        <v>0</v>
      </c>
      <c r="AF90" s="24"/>
      <c r="AG90">
        <f t="shared" si="5"/>
        <v>19.831988100799997</v>
      </c>
      <c r="AI90" s="34">
        <f>PXIL!M90</f>
        <v>0</v>
      </c>
      <c r="AJ90" s="34">
        <f>PXIL!S90</f>
        <v>0</v>
      </c>
      <c r="AK90" s="34">
        <f>RTM_IEX!M90</f>
        <v>0.47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7">
        <f>GDAM_IEX!M90</f>
        <v>0.09</v>
      </c>
      <c r="AP90" s="147">
        <f>GDAM_IEX!S90</f>
        <v>0</v>
      </c>
      <c r="AQ90" s="147">
        <f>GDAM_PXI!M90</f>
        <v>0</v>
      </c>
      <c r="AR90" s="147">
        <f>GDAM_PXI!S90</f>
        <v>0</v>
      </c>
      <c r="AS90">
        <f>HPX!M90</f>
        <v>0</v>
      </c>
      <c r="AT90">
        <f>HPX!S90</f>
        <v>0</v>
      </c>
      <c r="AU90">
        <f>RTM_HPX!M90</f>
        <v>0</v>
      </c>
      <c r="AV90">
        <f>RTM_HPX!S90</f>
        <v>0</v>
      </c>
    </row>
    <row r="91" spans="1:48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19.319987999999999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0.1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0.17043589919999999</v>
      </c>
      <c r="AD91">
        <f t="shared" si="4"/>
        <v>20.1195521008</v>
      </c>
      <c r="AE91">
        <v>0</v>
      </c>
      <c r="AF91" s="24"/>
      <c r="AG91">
        <f t="shared" si="5"/>
        <v>20.1195521008</v>
      </c>
      <c r="AI91" s="34">
        <f>PXIL!M91</f>
        <v>0</v>
      </c>
      <c r="AJ91" s="34">
        <f>PXIL!S91</f>
        <v>0</v>
      </c>
      <c r="AK91" s="34">
        <f>RTM_IEX!M91</f>
        <v>0.73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7">
        <f>GDAM_IEX!M91</f>
        <v>0.14000000000000001</v>
      </c>
      <c r="AP91" s="147">
        <f>GDAM_IEX!S91</f>
        <v>0</v>
      </c>
      <c r="AQ91" s="147">
        <f>GDAM_PXI!M91</f>
        <v>0</v>
      </c>
      <c r="AR91" s="147">
        <f>GDAM_PXI!S91</f>
        <v>0</v>
      </c>
      <c r="AS91">
        <f>HPX!M91</f>
        <v>0</v>
      </c>
      <c r="AT91">
        <f>HPX!S91</f>
        <v>0</v>
      </c>
      <c r="AU91">
        <f>RTM_HPX!M91</f>
        <v>0</v>
      </c>
      <c r="AV91">
        <f>RTM_HPX!S91</f>
        <v>0</v>
      </c>
    </row>
    <row r="92" spans="1:48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19.319987999999999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0.09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0.16934389919999998</v>
      </c>
      <c r="AD92">
        <f t="shared" si="4"/>
        <v>19.990644100799997</v>
      </c>
      <c r="AE92">
        <v>0</v>
      </c>
      <c r="AF92" s="24"/>
      <c r="AG92">
        <f t="shared" si="5"/>
        <v>19.990644100799997</v>
      </c>
      <c r="AI92" s="34">
        <f>PXIL!M92</f>
        <v>0</v>
      </c>
      <c r="AJ92" s="34">
        <f>PXIL!S92</f>
        <v>0</v>
      </c>
      <c r="AK92" s="34">
        <f>RTM_IEX!M92</f>
        <v>0.62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7">
        <f>GDAM_IEX!M92</f>
        <v>0.13</v>
      </c>
      <c r="AP92" s="147">
        <f>GDAM_IEX!S92</f>
        <v>0</v>
      </c>
      <c r="AQ92" s="147">
        <f>GDAM_PXI!M92</f>
        <v>0</v>
      </c>
      <c r="AR92" s="147">
        <f>GDAM_PXI!S92</f>
        <v>0</v>
      </c>
      <c r="AS92">
        <f>HPX!M92</f>
        <v>0</v>
      </c>
      <c r="AT92">
        <f>HPX!S92</f>
        <v>0</v>
      </c>
      <c r="AU92">
        <f>RTM_HPX!M92</f>
        <v>0</v>
      </c>
      <c r="AV92">
        <f>RTM_HPX!S92</f>
        <v>0</v>
      </c>
    </row>
    <row r="93" spans="1:48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19.319987999999999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0.05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0.16690789919999999</v>
      </c>
      <c r="AD93">
        <f t="shared" si="4"/>
        <v>19.703080100799998</v>
      </c>
      <c r="AE93">
        <v>0</v>
      </c>
      <c r="AF93" s="24"/>
      <c r="AG93">
        <f t="shared" si="5"/>
        <v>19.703080100799998</v>
      </c>
      <c r="AI93" s="34">
        <f>PXIL!M93</f>
        <v>0</v>
      </c>
      <c r="AJ93" s="34">
        <f>PXIL!S93</f>
        <v>0</v>
      </c>
      <c r="AK93" s="34">
        <f>RTM_IEX!M93</f>
        <v>0.43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7">
        <f>GDAM_IEX!M93</f>
        <v>7.0000000000000007E-2</v>
      </c>
      <c r="AP93" s="147">
        <f>GDAM_IEX!S93</f>
        <v>0</v>
      </c>
      <c r="AQ93" s="147">
        <f>GDAM_PXI!M93</f>
        <v>0</v>
      </c>
      <c r="AR93" s="147">
        <f>GDAM_PXI!S93</f>
        <v>0</v>
      </c>
      <c r="AS93">
        <f>HPX!M93</f>
        <v>0</v>
      </c>
      <c r="AT93">
        <f>HPX!S93</f>
        <v>0</v>
      </c>
      <c r="AU93">
        <f>RTM_HPX!M93</f>
        <v>0</v>
      </c>
      <c r="AV93">
        <f>RTM_HPX!S93</f>
        <v>0</v>
      </c>
    </row>
    <row r="94" spans="1:48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19.319987999999999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0.05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0.16774789919999997</v>
      </c>
      <c r="AD94">
        <f t="shared" si="4"/>
        <v>19.802240100800002</v>
      </c>
      <c r="AE94">
        <v>0</v>
      </c>
      <c r="AF94" s="24"/>
      <c r="AG94">
        <f t="shared" si="5"/>
        <v>19.802240100800002</v>
      </c>
      <c r="AI94" s="34">
        <f>PXIL!M94</f>
        <v>0</v>
      </c>
      <c r="AJ94" s="34">
        <f>PXIL!S94</f>
        <v>0</v>
      </c>
      <c r="AK94" s="34">
        <f>RTM_IEX!M94</f>
        <v>0.51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7">
        <f>GDAM_IEX!M94</f>
        <v>0.09</v>
      </c>
      <c r="AP94" s="147">
        <f>GDAM_IEX!S94</f>
        <v>0</v>
      </c>
      <c r="AQ94" s="147">
        <f>GDAM_PXI!M94</f>
        <v>0</v>
      </c>
      <c r="AR94" s="147">
        <f>GDAM_PXI!S94</f>
        <v>0</v>
      </c>
      <c r="AS94">
        <f>HPX!M94</f>
        <v>0</v>
      </c>
      <c r="AT94">
        <f>HPX!S94</f>
        <v>0</v>
      </c>
      <c r="AU94">
        <f>RTM_HPX!M94</f>
        <v>0</v>
      </c>
      <c r="AV94">
        <f>RTM_HPX!S94</f>
        <v>0</v>
      </c>
    </row>
    <row r="95" spans="1:48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19.319987999999999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0.06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0.16892389919999998</v>
      </c>
      <c r="AD95">
        <f t="shared" si="4"/>
        <v>19.941064100799998</v>
      </c>
      <c r="AE95">
        <v>0</v>
      </c>
      <c r="AF95" s="24"/>
      <c r="AG95">
        <f t="shared" si="5"/>
        <v>19.941064100799998</v>
      </c>
      <c r="AI95" s="34">
        <f>PXIL!M95</f>
        <v>0</v>
      </c>
      <c r="AJ95" s="34">
        <f>PXIL!S95</f>
        <v>0</v>
      </c>
      <c r="AK95" s="34">
        <f>RTM_IEX!M95</f>
        <v>0.63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7">
        <f>GDAM_IEX!M95</f>
        <v>0.1</v>
      </c>
      <c r="AP95" s="147">
        <f>GDAM_IEX!S95</f>
        <v>0</v>
      </c>
      <c r="AQ95" s="147">
        <f>GDAM_PXI!M95</f>
        <v>0</v>
      </c>
      <c r="AR95" s="147">
        <f>GDAM_PXI!S95</f>
        <v>0</v>
      </c>
      <c r="AS95">
        <f>HPX!M95</f>
        <v>0</v>
      </c>
      <c r="AT95">
        <f>HPX!S95</f>
        <v>0</v>
      </c>
      <c r="AU95">
        <f>RTM_HPX!M95</f>
        <v>0</v>
      </c>
      <c r="AV95">
        <f>RTM_HPX!S95</f>
        <v>0</v>
      </c>
    </row>
    <row r="96" spans="1:48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19.319987999999999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0.02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0.16405189919999996</v>
      </c>
      <c r="AD96">
        <f t="shared" si="4"/>
        <v>19.365936100799999</v>
      </c>
      <c r="AE96">
        <v>0</v>
      </c>
      <c r="AF96" s="24"/>
      <c r="AG96">
        <f t="shared" si="5"/>
        <v>19.365936100799999</v>
      </c>
      <c r="AI96" s="34">
        <f>PXIL!M96</f>
        <v>0</v>
      </c>
      <c r="AJ96" s="34">
        <f>PXIL!S96</f>
        <v>0</v>
      </c>
      <c r="AK96" s="34">
        <f>RTM_IEX!M96</f>
        <v>0.16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7">
        <f>GDAM_IEX!M96</f>
        <v>0.03</v>
      </c>
      <c r="AP96" s="147">
        <f>GDAM_IEX!S96</f>
        <v>0</v>
      </c>
      <c r="AQ96" s="147">
        <f>GDAM_PXI!M96</f>
        <v>0</v>
      </c>
      <c r="AR96" s="147">
        <f>GDAM_PXI!S96</f>
        <v>0</v>
      </c>
      <c r="AS96">
        <f>HPX!M96</f>
        <v>0</v>
      </c>
      <c r="AT96">
        <f>HPX!S96</f>
        <v>0</v>
      </c>
      <c r="AU96">
        <f>RTM_HPX!M96</f>
        <v>0</v>
      </c>
      <c r="AV96">
        <f>RTM_HPX!S96</f>
        <v>0</v>
      </c>
    </row>
    <row r="97" spans="1:48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19.319987999999999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0.03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0.16573189919999998</v>
      </c>
      <c r="AD97">
        <f t="shared" si="4"/>
        <v>19.564256100799998</v>
      </c>
      <c r="AE97">
        <v>0</v>
      </c>
      <c r="AF97" s="24"/>
      <c r="AG97">
        <f t="shared" si="5"/>
        <v>19.564256100799998</v>
      </c>
      <c r="AI97" s="34">
        <f>PXIL!M97</f>
        <v>0</v>
      </c>
      <c r="AJ97" s="34">
        <f>PXIL!S97</f>
        <v>0</v>
      </c>
      <c r="AK97" s="34">
        <f>RTM_IEX!M97</f>
        <v>0.33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7">
        <f>GDAM_IEX!M97</f>
        <v>0.05</v>
      </c>
      <c r="AP97" s="147">
        <f>GDAM_IEX!S97</f>
        <v>0</v>
      </c>
      <c r="AQ97" s="147">
        <f>GDAM_PXI!M97</f>
        <v>0</v>
      </c>
      <c r="AR97" s="147">
        <f>GDAM_PXI!S97</f>
        <v>0</v>
      </c>
      <c r="AS97">
        <f>HPX!M97</f>
        <v>0</v>
      </c>
      <c r="AT97">
        <f>HPX!S97</f>
        <v>0</v>
      </c>
      <c r="AU97">
        <f>RTM_HPX!M97</f>
        <v>0</v>
      </c>
      <c r="AV97">
        <f>RTM_HPX!S97</f>
        <v>0</v>
      </c>
    </row>
    <row r="98" spans="1:48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19.319987999999999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0.02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0.16472389919999997</v>
      </c>
      <c r="AD98">
        <f t="shared" si="4"/>
        <v>19.445264100799999</v>
      </c>
      <c r="AE98">
        <v>0</v>
      </c>
      <c r="AF98" s="24"/>
      <c r="AG98">
        <f t="shared" si="5"/>
        <v>19.445264100799999</v>
      </c>
      <c r="AI98" s="34">
        <f>PXIL!M98</f>
        <v>0</v>
      </c>
      <c r="AJ98" s="34">
        <f>PXIL!S98</f>
        <v>0</v>
      </c>
      <c r="AK98" s="34">
        <f>RTM_IEX!M98</f>
        <v>0.24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7">
        <f>GDAM_IEX!M98</f>
        <v>0.03</v>
      </c>
      <c r="AP98" s="147">
        <f>GDAM_IEX!S98</f>
        <v>0</v>
      </c>
      <c r="AQ98" s="147">
        <f>GDAM_PXI!M98</f>
        <v>0</v>
      </c>
      <c r="AR98" s="147">
        <f>GDAM_PXI!S98</f>
        <v>0</v>
      </c>
      <c r="AS98">
        <f>HPX!M98</f>
        <v>0</v>
      </c>
      <c r="AT98">
        <f>HPX!S98</f>
        <v>0</v>
      </c>
      <c r="AU98">
        <f>RTM_HPX!M98</f>
        <v>0</v>
      </c>
      <c r="AV98">
        <f>RTM_HPX!S98</f>
        <v>0</v>
      </c>
    </row>
    <row r="99" spans="1:48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0.4482569312499996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1.00225E-2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4.5056712225000004E-3</v>
      </c>
      <c r="AD99">
        <f t="shared" si="6"/>
        <v>0.53188376002750015</v>
      </c>
      <c r="AE99">
        <f t="shared" ref="AE99:AT99" si="8">SUM(AE3:AE98)/4000</f>
        <v>0</v>
      </c>
      <c r="AG99">
        <f t="shared" si="8"/>
        <v>0.53188376002750015</v>
      </c>
      <c r="AI99">
        <f t="shared" si="8"/>
        <v>0</v>
      </c>
      <c r="AJ99">
        <f t="shared" si="8"/>
        <v>0</v>
      </c>
      <c r="AK99">
        <f t="shared" si="8"/>
        <v>8.150000000000001E-3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6.9959999999999967E-2</v>
      </c>
      <c r="AP99">
        <f t="shared" si="8"/>
        <v>0</v>
      </c>
      <c r="AQ99">
        <f t="shared" si="8"/>
        <v>0</v>
      </c>
      <c r="AR99">
        <f t="shared" si="8"/>
        <v>0</v>
      </c>
      <c r="AS99">
        <f t="shared" si="8"/>
        <v>0</v>
      </c>
      <c r="AT99">
        <f t="shared" si="8"/>
        <v>0</v>
      </c>
      <c r="AU99">
        <f t="shared" ref="AU99:AV99" si="9">SUM(AU3:AU98)/4000</f>
        <v>0</v>
      </c>
      <c r="AV99">
        <f t="shared" si="9"/>
        <v>0</v>
      </c>
    </row>
  </sheetData>
  <mergeCells count="40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AU1:AU2"/>
    <mergeCell ref="AV1:AV2"/>
    <mergeCell ref="AS1:AS2"/>
    <mergeCell ref="AT1:AT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R3" sqref="R3"/>
    </sheetView>
  </sheetViews>
  <sheetFormatPr defaultRowHeight="15"/>
  <cols>
    <col min="1" max="1" width="13.28515625" bestFit="1" customWidth="1"/>
    <col min="18" max="18" width="12.28515625" customWidth="1"/>
  </cols>
  <sheetData>
    <row r="1" spans="1:18" ht="39">
      <c r="A1" s="190">
        <f>Allocation_SG!A1</f>
        <v>45464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  <c r="R1" s="5" t="s">
        <v>536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  <c r="R2" s="12" t="s">
        <v>534</v>
      </c>
    </row>
    <row r="3" spans="1:18">
      <c r="A3" s="8" t="s">
        <v>45</v>
      </c>
      <c r="B3" s="15">
        <f>'[1]21'!B5</f>
        <v>290</v>
      </c>
      <c r="C3" s="16">
        <f>'[1]21'!C5</f>
        <v>0</v>
      </c>
      <c r="D3" s="16">
        <f>'[1]21'!D5</f>
        <v>0</v>
      </c>
      <c r="E3" s="16">
        <f>'[1]21'!E5</f>
        <v>0</v>
      </c>
      <c r="F3" s="15">
        <f>SUM(B3:E3)</f>
        <v>290</v>
      </c>
      <c r="G3" s="15">
        <f>'[1]21'!H5</f>
        <v>290</v>
      </c>
      <c r="H3" s="16">
        <f>'[1]21'!I5</f>
        <v>0</v>
      </c>
      <c r="I3" s="16">
        <f>'[1]21'!J5</f>
        <v>0</v>
      </c>
      <c r="J3" s="16">
        <f>'[1]21'!K5</f>
        <v>0</v>
      </c>
      <c r="K3" s="15">
        <f>SUM(G3:J3)</f>
        <v>290</v>
      </c>
      <c r="L3" s="18">
        <f>frq!C3</f>
        <v>1</v>
      </c>
      <c r="M3" s="16">
        <f t="shared" ref="M3:M34" si="0">IF($L3=1,G3,IF(AND($L3=0.985,G3&gt;0.985*B3),B3*0.985,IF(AND($L3=0.965,G3&gt;0.965*B3),0.965*B3,G3)))</f>
        <v>290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290</v>
      </c>
      <c r="R3" s="17"/>
    </row>
    <row r="4" spans="1:18">
      <c r="A4" s="8" t="s">
        <v>46</v>
      </c>
      <c r="B4" s="15">
        <f>'[1]21'!B6</f>
        <v>290</v>
      </c>
      <c r="C4" s="16">
        <f>'[1]21'!C6</f>
        <v>0</v>
      </c>
      <c r="D4" s="16">
        <f>'[1]21'!D6</f>
        <v>0</v>
      </c>
      <c r="E4" s="16">
        <f>'[1]21'!E6</f>
        <v>0</v>
      </c>
      <c r="F4" s="15">
        <f>SUM(B4:E4)</f>
        <v>290</v>
      </c>
      <c r="G4" s="15">
        <f>'[1]21'!H6</f>
        <v>290</v>
      </c>
      <c r="H4" s="16">
        <f>'[1]21'!I6</f>
        <v>0</v>
      </c>
      <c r="I4" s="16">
        <f>'[1]21'!J6</f>
        <v>0</v>
      </c>
      <c r="J4" s="16">
        <f>'[1]21'!K6</f>
        <v>0</v>
      </c>
      <c r="K4" s="15">
        <f t="shared" ref="K4:K67" si="4">SUM(G4:J4)</f>
        <v>290</v>
      </c>
      <c r="L4" s="18">
        <f>frq!C4</f>
        <v>1</v>
      </c>
      <c r="M4" s="16">
        <f t="shared" si="0"/>
        <v>290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290</v>
      </c>
      <c r="R4" s="17"/>
    </row>
    <row r="5" spans="1:18">
      <c r="A5" s="8" t="s">
        <v>47</v>
      </c>
      <c r="B5" s="15">
        <f>'[1]21'!B7</f>
        <v>290</v>
      </c>
      <c r="C5" s="16">
        <f>'[1]21'!C7</f>
        <v>0</v>
      </c>
      <c r="D5" s="16">
        <f>'[1]21'!D7</f>
        <v>0</v>
      </c>
      <c r="E5" s="16">
        <f>'[1]21'!E7</f>
        <v>0</v>
      </c>
      <c r="F5" s="15">
        <f t="shared" ref="F5:F68" si="6">SUM(B5:E5)</f>
        <v>290</v>
      </c>
      <c r="G5" s="15">
        <f>'[1]21'!H7</f>
        <v>290</v>
      </c>
      <c r="H5" s="16">
        <f>'[1]21'!I7</f>
        <v>0</v>
      </c>
      <c r="I5" s="16">
        <f>'[1]21'!J7</f>
        <v>0</v>
      </c>
      <c r="J5" s="16">
        <f>'[1]21'!K7</f>
        <v>0</v>
      </c>
      <c r="K5" s="15">
        <f t="shared" si="4"/>
        <v>290</v>
      </c>
      <c r="L5" s="18">
        <f>frq!C5</f>
        <v>1</v>
      </c>
      <c r="M5" s="16">
        <f t="shared" si="0"/>
        <v>290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290</v>
      </c>
      <c r="R5" s="17"/>
    </row>
    <row r="6" spans="1:18">
      <c r="A6" s="8" t="s">
        <v>48</v>
      </c>
      <c r="B6" s="15">
        <f>'[1]21'!B8</f>
        <v>290</v>
      </c>
      <c r="C6" s="16">
        <f>'[1]21'!C8</f>
        <v>0</v>
      </c>
      <c r="D6" s="16">
        <f>'[1]21'!D8</f>
        <v>0</v>
      </c>
      <c r="E6" s="16">
        <f>'[1]21'!E8</f>
        <v>0</v>
      </c>
      <c r="F6" s="15">
        <f t="shared" si="6"/>
        <v>290</v>
      </c>
      <c r="G6" s="15">
        <f>'[1]21'!H8</f>
        <v>290</v>
      </c>
      <c r="H6" s="16">
        <f>'[1]21'!I8</f>
        <v>0</v>
      </c>
      <c r="I6" s="16">
        <f>'[1]21'!J8</f>
        <v>0</v>
      </c>
      <c r="J6" s="16">
        <f>'[1]21'!K8</f>
        <v>0</v>
      </c>
      <c r="K6" s="15">
        <f t="shared" si="4"/>
        <v>290</v>
      </c>
      <c r="L6" s="18">
        <f>frq!C6</f>
        <v>1</v>
      </c>
      <c r="M6" s="16">
        <f t="shared" si="0"/>
        <v>290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290</v>
      </c>
      <c r="R6" s="17"/>
    </row>
    <row r="7" spans="1:18">
      <c r="A7" s="8" t="s">
        <v>49</v>
      </c>
      <c r="B7" s="15">
        <f>'[1]21'!B9</f>
        <v>290</v>
      </c>
      <c r="C7" s="16">
        <f>'[1]21'!C9</f>
        <v>0</v>
      </c>
      <c r="D7" s="16">
        <f>'[1]21'!D9</f>
        <v>0</v>
      </c>
      <c r="E7" s="16">
        <f>'[1]21'!E9</f>
        <v>0</v>
      </c>
      <c r="F7" s="15">
        <f t="shared" si="6"/>
        <v>290</v>
      </c>
      <c r="G7" s="15">
        <f>'[1]21'!H9</f>
        <v>290</v>
      </c>
      <c r="H7" s="16">
        <f>'[1]21'!I9</f>
        <v>0</v>
      </c>
      <c r="I7" s="16">
        <f>'[1]21'!J9</f>
        <v>0</v>
      </c>
      <c r="J7" s="16">
        <f>'[1]21'!K9</f>
        <v>0</v>
      </c>
      <c r="K7" s="15">
        <f t="shared" si="4"/>
        <v>290</v>
      </c>
      <c r="L7" s="18">
        <f>frq!C7</f>
        <v>1</v>
      </c>
      <c r="M7" s="16">
        <f t="shared" si="0"/>
        <v>290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290</v>
      </c>
      <c r="R7" s="17"/>
    </row>
    <row r="8" spans="1:18">
      <c r="A8" s="8" t="s">
        <v>50</v>
      </c>
      <c r="B8" s="15">
        <f>'[1]21'!B10</f>
        <v>290</v>
      </c>
      <c r="C8" s="16">
        <f>'[1]21'!C10</f>
        <v>0</v>
      </c>
      <c r="D8" s="16">
        <f>'[1]21'!D10</f>
        <v>0</v>
      </c>
      <c r="E8" s="16">
        <f>'[1]21'!E10</f>
        <v>0</v>
      </c>
      <c r="F8" s="15">
        <f t="shared" si="6"/>
        <v>290</v>
      </c>
      <c r="G8" s="15">
        <f>'[1]21'!H10</f>
        <v>290</v>
      </c>
      <c r="H8" s="16">
        <f>'[1]21'!I10</f>
        <v>0</v>
      </c>
      <c r="I8" s="16">
        <f>'[1]21'!J10</f>
        <v>0</v>
      </c>
      <c r="J8" s="16">
        <f>'[1]21'!K10</f>
        <v>0</v>
      </c>
      <c r="K8" s="15">
        <f t="shared" si="4"/>
        <v>290</v>
      </c>
      <c r="L8" s="18">
        <f>frq!C8</f>
        <v>1</v>
      </c>
      <c r="M8" s="16">
        <f t="shared" si="0"/>
        <v>290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290</v>
      </c>
      <c r="R8" s="17"/>
    </row>
    <row r="9" spans="1:18">
      <c r="A9" s="8" t="s">
        <v>51</v>
      </c>
      <c r="B9" s="15">
        <f>'[1]21'!B11</f>
        <v>290</v>
      </c>
      <c r="C9" s="16">
        <f>'[1]21'!C11</f>
        <v>0</v>
      </c>
      <c r="D9" s="16">
        <f>'[1]21'!D11</f>
        <v>0</v>
      </c>
      <c r="E9" s="16">
        <f>'[1]21'!E11</f>
        <v>0</v>
      </c>
      <c r="F9" s="15">
        <f t="shared" si="6"/>
        <v>290</v>
      </c>
      <c r="G9" s="15">
        <f>'[1]21'!H11</f>
        <v>290</v>
      </c>
      <c r="H9" s="16">
        <f>'[1]21'!I11</f>
        <v>0</v>
      </c>
      <c r="I9" s="16">
        <f>'[1]21'!J11</f>
        <v>0</v>
      </c>
      <c r="J9" s="16">
        <f>'[1]21'!K11</f>
        <v>0</v>
      </c>
      <c r="K9" s="15">
        <f t="shared" si="4"/>
        <v>290</v>
      </c>
      <c r="L9" s="18">
        <f>frq!C9</f>
        <v>1</v>
      </c>
      <c r="M9" s="16">
        <f t="shared" si="0"/>
        <v>290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290</v>
      </c>
      <c r="R9" s="17"/>
    </row>
    <row r="10" spans="1:18">
      <c r="A10" s="8" t="s">
        <v>52</v>
      </c>
      <c r="B10" s="15">
        <f>'[1]21'!B12</f>
        <v>290</v>
      </c>
      <c r="C10" s="16">
        <f>'[1]21'!C12</f>
        <v>0</v>
      </c>
      <c r="D10" s="16">
        <f>'[1]21'!D12</f>
        <v>0</v>
      </c>
      <c r="E10" s="16">
        <f>'[1]21'!E12</f>
        <v>0</v>
      </c>
      <c r="F10" s="15">
        <f t="shared" si="6"/>
        <v>290</v>
      </c>
      <c r="G10" s="15">
        <f>'[1]21'!H12</f>
        <v>290</v>
      </c>
      <c r="H10" s="16">
        <f>'[1]21'!I12</f>
        <v>0</v>
      </c>
      <c r="I10" s="16">
        <f>'[1]21'!J12</f>
        <v>0</v>
      </c>
      <c r="J10" s="16">
        <f>'[1]21'!K12</f>
        <v>0</v>
      </c>
      <c r="K10" s="15">
        <f t="shared" si="4"/>
        <v>290</v>
      </c>
      <c r="L10" s="18">
        <f>frq!C10</f>
        <v>1</v>
      </c>
      <c r="M10" s="16">
        <f t="shared" si="0"/>
        <v>290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290</v>
      </c>
      <c r="R10" s="17"/>
    </row>
    <row r="11" spans="1:18">
      <c r="A11" s="8" t="s">
        <v>53</v>
      </c>
      <c r="B11" s="15">
        <f>'[1]21'!B13</f>
        <v>290</v>
      </c>
      <c r="C11" s="16">
        <f>'[1]21'!C13</f>
        <v>0</v>
      </c>
      <c r="D11" s="16">
        <f>'[1]21'!D13</f>
        <v>0</v>
      </c>
      <c r="E11" s="16">
        <f>'[1]21'!E13</f>
        <v>0</v>
      </c>
      <c r="F11" s="15">
        <f t="shared" si="6"/>
        <v>290</v>
      </c>
      <c r="G11" s="15">
        <f>'[1]21'!H13</f>
        <v>290</v>
      </c>
      <c r="H11" s="16">
        <f>'[1]21'!I13</f>
        <v>0</v>
      </c>
      <c r="I11" s="16">
        <f>'[1]21'!J13</f>
        <v>0</v>
      </c>
      <c r="J11" s="16">
        <f>'[1]21'!K13</f>
        <v>0</v>
      </c>
      <c r="K11" s="15">
        <f t="shared" si="4"/>
        <v>290</v>
      </c>
      <c r="L11" s="18">
        <f>frq!C11</f>
        <v>1</v>
      </c>
      <c r="M11" s="16">
        <f t="shared" si="0"/>
        <v>290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290</v>
      </c>
      <c r="R11" s="17"/>
    </row>
    <row r="12" spans="1:18">
      <c r="A12" s="8" t="s">
        <v>54</v>
      </c>
      <c r="B12" s="15">
        <f>'[1]21'!B14</f>
        <v>290</v>
      </c>
      <c r="C12" s="16">
        <f>'[1]21'!C14</f>
        <v>0</v>
      </c>
      <c r="D12" s="16">
        <f>'[1]21'!D14</f>
        <v>0</v>
      </c>
      <c r="E12" s="16">
        <f>'[1]21'!E14</f>
        <v>0</v>
      </c>
      <c r="F12" s="15">
        <f t="shared" si="6"/>
        <v>290</v>
      </c>
      <c r="G12" s="15">
        <f>'[1]21'!H14</f>
        <v>290</v>
      </c>
      <c r="H12" s="16">
        <f>'[1]21'!I14</f>
        <v>0</v>
      </c>
      <c r="I12" s="16">
        <f>'[1]21'!J14</f>
        <v>0</v>
      </c>
      <c r="J12" s="16">
        <f>'[1]21'!K14</f>
        <v>0</v>
      </c>
      <c r="K12" s="15">
        <f t="shared" si="4"/>
        <v>290</v>
      </c>
      <c r="L12" s="18">
        <f>frq!C12</f>
        <v>1</v>
      </c>
      <c r="M12" s="16">
        <f t="shared" si="0"/>
        <v>290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290</v>
      </c>
      <c r="R12" s="17"/>
    </row>
    <row r="13" spans="1:18">
      <c r="A13" s="8" t="s">
        <v>55</v>
      </c>
      <c r="B13" s="15">
        <f>'[1]21'!B15</f>
        <v>290</v>
      </c>
      <c r="C13" s="16">
        <f>'[1]21'!C15</f>
        <v>0</v>
      </c>
      <c r="D13" s="16">
        <f>'[1]21'!D15</f>
        <v>0</v>
      </c>
      <c r="E13" s="16">
        <f>'[1]21'!E15</f>
        <v>0</v>
      </c>
      <c r="F13" s="15">
        <f t="shared" si="6"/>
        <v>290</v>
      </c>
      <c r="G13" s="15">
        <f>'[1]21'!H15</f>
        <v>290</v>
      </c>
      <c r="H13" s="16">
        <f>'[1]21'!I15</f>
        <v>0</v>
      </c>
      <c r="I13" s="16">
        <f>'[1]21'!J15</f>
        <v>0</v>
      </c>
      <c r="J13" s="16">
        <f>'[1]21'!K15</f>
        <v>0</v>
      </c>
      <c r="K13" s="15">
        <f t="shared" si="4"/>
        <v>290</v>
      </c>
      <c r="L13" s="18">
        <f>frq!C13</f>
        <v>1</v>
      </c>
      <c r="M13" s="16">
        <f t="shared" si="0"/>
        <v>290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290</v>
      </c>
      <c r="R13" s="17"/>
    </row>
    <row r="14" spans="1:18">
      <c r="A14" s="8" t="s">
        <v>56</v>
      </c>
      <c r="B14" s="15">
        <f>'[1]21'!B16</f>
        <v>290</v>
      </c>
      <c r="C14" s="16">
        <f>'[1]21'!C16</f>
        <v>0</v>
      </c>
      <c r="D14" s="16">
        <f>'[1]21'!D16</f>
        <v>0</v>
      </c>
      <c r="E14" s="16">
        <f>'[1]21'!E16</f>
        <v>0</v>
      </c>
      <c r="F14" s="15">
        <f t="shared" si="6"/>
        <v>290</v>
      </c>
      <c r="G14" s="15">
        <f>'[1]21'!H16</f>
        <v>290</v>
      </c>
      <c r="H14" s="16">
        <f>'[1]21'!I16</f>
        <v>0</v>
      </c>
      <c r="I14" s="16">
        <f>'[1]21'!J16</f>
        <v>0</v>
      </c>
      <c r="J14" s="16">
        <f>'[1]21'!K16</f>
        <v>0</v>
      </c>
      <c r="K14" s="15">
        <f t="shared" si="4"/>
        <v>290</v>
      </c>
      <c r="L14" s="18">
        <f>frq!C14</f>
        <v>1</v>
      </c>
      <c r="M14" s="16">
        <f t="shared" si="0"/>
        <v>290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290</v>
      </c>
      <c r="R14" s="17"/>
    </row>
    <row r="15" spans="1:18">
      <c r="A15" s="8" t="s">
        <v>57</v>
      </c>
      <c r="B15" s="15">
        <f>'[1]21'!B17</f>
        <v>290</v>
      </c>
      <c r="C15" s="16">
        <f>'[1]21'!C17</f>
        <v>0</v>
      </c>
      <c r="D15" s="16">
        <f>'[1]21'!D17</f>
        <v>0</v>
      </c>
      <c r="E15" s="16">
        <f>'[1]21'!E17</f>
        <v>0</v>
      </c>
      <c r="F15" s="15">
        <f t="shared" si="6"/>
        <v>290</v>
      </c>
      <c r="G15" s="15">
        <f>'[1]21'!H17</f>
        <v>290</v>
      </c>
      <c r="H15" s="16">
        <f>'[1]21'!I17</f>
        <v>0</v>
      </c>
      <c r="I15" s="16">
        <f>'[1]21'!J17</f>
        <v>0</v>
      </c>
      <c r="J15" s="16">
        <f>'[1]21'!K17</f>
        <v>0</v>
      </c>
      <c r="K15" s="15">
        <f t="shared" si="4"/>
        <v>290</v>
      </c>
      <c r="L15" s="18">
        <f>frq!C15</f>
        <v>1</v>
      </c>
      <c r="M15" s="16">
        <f t="shared" si="0"/>
        <v>290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290</v>
      </c>
      <c r="R15" s="17"/>
    </row>
    <row r="16" spans="1:18">
      <c r="A16" s="8" t="s">
        <v>58</v>
      </c>
      <c r="B16" s="15">
        <f>'[1]21'!B18</f>
        <v>290</v>
      </c>
      <c r="C16" s="16">
        <f>'[1]21'!C18</f>
        <v>0</v>
      </c>
      <c r="D16" s="16">
        <f>'[1]21'!D18</f>
        <v>0</v>
      </c>
      <c r="E16" s="16">
        <f>'[1]21'!E18</f>
        <v>0</v>
      </c>
      <c r="F16" s="15">
        <f t="shared" si="6"/>
        <v>290</v>
      </c>
      <c r="G16" s="15">
        <f>'[1]21'!H18</f>
        <v>290</v>
      </c>
      <c r="H16" s="16">
        <f>'[1]21'!I18</f>
        <v>0</v>
      </c>
      <c r="I16" s="16">
        <f>'[1]21'!J18</f>
        <v>0</v>
      </c>
      <c r="J16" s="16">
        <f>'[1]21'!K18</f>
        <v>0</v>
      </c>
      <c r="K16" s="15">
        <f t="shared" si="4"/>
        <v>290</v>
      </c>
      <c r="L16" s="18">
        <f>frq!C16</f>
        <v>1</v>
      </c>
      <c r="M16" s="16">
        <f t="shared" si="0"/>
        <v>290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290</v>
      </c>
      <c r="R16" s="17"/>
    </row>
    <row r="17" spans="1:18">
      <c r="A17" s="8" t="s">
        <v>59</v>
      </c>
      <c r="B17" s="15">
        <f>'[1]21'!B19</f>
        <v>290</v>
      </c>
      <c r="C17" s="16">
        <f>'[1]21'!C19</f>
        <v>0</v>
      </c>
      <c r="D17" s="16">
        <f>'[1]21'!D19</f>
        <v>0</v>
      </c>
      <c r="E17" s="16">
        <f>'[1]21'!E19</f>
        <v>0</v>
      </c>
      <c r="F17" s="15">
        <f t="shared" si="6"/>
        <v>290</v>
      </c>
      <c r="G17" s="15">
        <f>'[1]21'!H19</f>
        <v>290</v>
      </c>
      <c r="H17" s="16">
        <f>'[1]21'!I19</f>
        <v>0</v>
      </c>
      <c r="I17" s="16">
        <f>'[1]21'!J19</f>
        <v>0</v>
      </c>
      <c r="J17" s="16">
        <f>'[1]21'!K19</f>
        <v>0</v>
      </c>
      <c r="K17" s="15">
        <f t="shared" si="4"/>
        <v>290</v>
      </c>
      <c r="L17" s="18">
        <f>frq!C17</f>
        <v>1</v>
      </c>
      <c r="M17" s="16">
        <f t="shared" si="0"/>
        <v>290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290</v>
      </c>
      <c r="R17" s="17"/>
    </row>
    <row r="18" spans="1:18">
      <c r="A18" s="8" t="s">
        <v>60</v>
      </c>
      <c r="B18" s="15">
        <f>'[1]21'!B20</f>
        <v>290</v>
      </c>
      <c r="C18" s="16">
        <f>'[1]21'!C20</f>
        <v>0</v>
      </c>
      <c r="D18" s="16">
        <f>'[1]21'!D20</f>
        <v>0</v>
      </c>
      <c r="E18" s="16">
        <f>'[1]21'!E20</f>
        <v>0</v>
      </c>
      <c r="F18" s="15">
        <f t="shared" si="6"/>
        <v>290</v>
      </c>
      <c r="G18" s="15">
        <f>'[1]21'!H20</f>
        <v>290</v>
      </c>
      <c r="H18" s="16">
        <f>'[1]21'!I20</f>
        <v>0</v>
      </c>
      <c r="I18" s="16">
        <f>'[1]21'!J20</f>
        <v>0</v>
      </c>
      <c r="J18" s="16">
        <f>'[1]21'!K20</f>
        <v>0</v>
      </c>
      <c r="K18" s="15">
        <f t="shared" si="4"/>
        <v>290</v>
      </c>
      <c r="L18" s="18">
        <f>frq!C18</f>
        <v>1</v>
      </c>
      <c r="M18" s="16">
        <f t="shared" si="0"/>
        <v>290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290</v>
      </c>
      <c r="R18" s="17"/>
    </row>
    <row r="19" spans="1:18">
      <c r="A19" s="8" t="s">
        <v>61</v>
      </c>
      <c r="B19" s="15">
        <f>'[1]21'!B21</f>
        <v>290</v>
      </c>
      <c r="C19" s="16">
        <f>'[1]21'!C21</f>
        <v>0</v>
      </c>
      <c r="D19" s="16">
        <f>'[1]21'!D21</f>
        <v>0</v>
      </c>
      <c r="E19" s="16">
        <f>'[1]21'!E21</f>
        <v>0</v>
      </c>
      <c r="F19" s="15">
        <f t="shared" si="6"/>
        <v>290</v>
      </c>
      <c r="G19" s="15">
        <f>'[1]21'!H21</f>
        <v>290</v>
      </c>
      <c r="H19" s="16">
        <f>'[1]21'!I21</f>
        <v>0</v>
      </c>
      <c r="I19" s="16">
        <f>'[1]21'!J21</f>
        <v>0</v>
      </c>
      <c r="J19" s="16">
        <f>'[1]21'!K21</f>
        <v>0</v>
      </c>
      <c r="K19" s="15">
        <f t="shared" si="4"/>
        <v>290</v>
      </c>
      <c r="L19" s="18">
        <f>frq!C19</f>
        <v>1</v>
      </c>
      <c r="M19" s="16">
        <f t="shared" si="0"/>
        <v>290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290</v>
      </c>
      <c r="R19" s="17"/>
    </row>
    <row r="20" spans="1:18">
      <c r="A20" s="8" t="s">
        <v>62</v>
      </c>
      <c r="B20" s="15">
        <f>'[1]21'!B22</f>
        <v>290</v>
      </c>
      <c r="C20" s="16">
        <f>'[1]21'!C22</f>
        <v>0</v>
      </c>
      <c r="D20" s="16">
        <f>'[1]21'!D22</f>
        <v>0</v>
      </c>
      <c r="E20" s="16">
        <f>'[1]21'!E22</f>
        <v>0</v>
      </c>
      <c r="F20" s="15">
        <f t="shared" si="6"/>
        <v>290</v>
      </c>
      <c r="G20" s="15">
        <f>'[1]21'!H22</f>
        <v>290</v>
      </c>
      <c r="H20" s="16">
        <f>'[1]21'!I22</f>
        <v>0</v>
      </c>
      <c r="I20" s="16">
        <f>'[1]21'!J22</f>
        <v>0</v>
      </c>
      <c r="J20" s="16">
        <f>'[1]21'!K22</f>
        <v>0</v>
      </c>
      <c r="K20" s="15">
        <f t="shared" si="4"/>
        <v>290</v>
      </c>
      <c r="L20" s="18">
        <f>frq!C20</f>
        <v>1</v>
      </c>
      <c r="M20" s="16">
        <f t="shared" si="0"/>
        <v>290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290</v>
      </c>
      <c r="R20" s="17"/>
    </row>
    <row r="21" spans="1:18">
      <c r="A21" s="8" t="s">
        <v>63</v>
      </c>
      <c r="B21" s="15">
        <f>'[1]21'!B23</f>
        <v>290</v>
      </c>
      <c r="C21" s="16">
        <f>'[1]21'!C23</f>
        <v>0</v>
      </c>
      <c r="D21" s="16">
        <f>'[1]21'!D23</f>
        <v>0</v>
      </c>
      <c r="E21" s="16">
        <f>'[1]21'!E23</f>
        <v>0</v>
      </c>
      <c r="F21" s="15">
        <f t="shared" si="6"/>
        <v>290</v>
      </c>
      <c r="G21" s="15">
        <f>'[1]21'!H23</f>
        <v>290</v>
      </c>
      <c r="H21" s="16">
        <f>'[1]21'!I23</f>
        <v>0</v>
      </c>
      <c r="I21" s="16">
        <f>'[1]21'!J23</f>
        <v>0</v>
      </c>
      <c r="J21" s="16">
        <f>'[1]21'!K23</f>
        <v>0</v>
      </c>
      <c r="K21" s="15">
        <f t="shared" si="4"/>
        <v>290</v>
      </c>
      <c r="L21" s="18">
        <f>frq!C21</f>
        <v>1</v>
      </c>
      <c r="M21" s="16">
        <f t="shared" si="0"/>
        <v>290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290</v>
      </c>
      <c r="R21" s="17"/>
    </row>
    <row r="22" spans="1:18">
      <c r="A22" s="8" t="s">
        <v>64</v>
      </c>
      <c r="B22" s="15">
        <f>'[1]21'!B24</f>
        <v>290</v>
      </c>
      <c r="C22" s="16">
        <f>'[1]21'!C24</f>
        <v>0</v>
      </c>
      <c r="D22" s="16">
        <f>'[1]21'!D24</f>
        <v>0</v>
      </c>
      <c r="E22" s="16">
        <f>'[1]21'!E24</f>
        <v>0</v>
      </c>
      <c r="F22" s="15">
        <f t="shared" si="6"/>
        <v>290</v>
      </c>
      <c r="G22" s="15">
        <f>'[1]21'!H24</f>
        <v>290</v>
      </c>
      <c r="H22" s="16">
        <f>'[1]21'!I24</f>
        <v>0</v>
      </c>
      <c r="I22" s="16">
        <f>'[1]21'!J24</f>
        <v>0</v>
      </c>
      <c r="J22" s="16">
        <f>'[1]21'!K24</f>
        <v>0</v>
      </c>
      <c r="K22" s="15">
        <f t="shared" si="4"/>
        <v>290</v>
      </c>
      <c r="L22" s="18">
        <f>frq!C22</f>
        <v>1</v>
      </c>
      <c r="M22" s="16">
        <f t="shared" si="0"/>
        <v>290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290</v>
      </c>
      <c r="R22" s="17"/>
    </row>
    <row r="23" spans="1:18">
      <c r="A23" s="8" t="s">
        <v>65</v>
      </c>
      <c r="B23" s="15">
        <f>'[1]21'!B25</f>
        <v>290</v>
      </c>
      <c r="C23" s="16">
        <f>'[1]21'!C25</f>
        <v>0</v>
      </c>
      <c r="D23" s="16">
        <f>'[1]21'!D25</f>
        <v>0</v>
      </c>
      <c r="E23" s="16">
        <f>'[1]21'!E25</f>
        <v>0</v>
      </c>
      <c r="F23" s="15">
        <f t="shared" si="6"/>
        <v>290</v>
      </c>
      <c r="G23" s="15">
        <f>'[1]21'!H25</f>
        <v>290</v>
      </c>
      <c r="H23" s="16">
        <f>'[1]21'!I25</f>
        <v>0</v>
      </c>
      <c r="I23" s="16">
        <f>'[1]21'!J25</f>
        <v>0</v>
      </c>
      <c r="J23" s="16">
        <f>'[1]21'!K25</f>
        <v>0</v>
      </c>
      <c r="K23" s="15">
        <f t="shared" si="4"/>
        <v>290</v>
      </c>
      <c r="L23" s="18">
        <f>frq!C23</f>
        <v>1</v>
      </c>
      <c r="M23" s="16">
        <f t="shared" si="0"/>
        <v>290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290</v>
      </c>
      <c r="R23" s="17"/>
    </row>
    <row r="24" spans="1:18">
      <c r="A24" s="8" t="s">
        <v>66</v>
      </c>
      <c r="B24" s="15">
        <f>'[1]21'!B26</f>
        <v>290</v>
      </c>
      <c r="C24" s="16">
        <f>'[1]21'!C26</f>
        <v>0</v>
      </c>
      <c r="D24" s="16">
        <f>'[1]21'!D26</f>
        <v>0</v>
      </c>
      <c r="E24" s="16">
        <f>'[1]21'!E26</f>
        <v>0</v>
      </c>
      <c r="F24" s="15">
        <f t="shared" si="6"/>
        <v>290</v>
      </c>
      <c r="G24" s="15">
        <f>'[1]21'!H26</f>
        <v>290</v>
      </c>
      <c r="H24" s="16">
        <f>'[1]21'!I26</f>
        <v>0</v>
      </c>
      <c r="I24" s="16">
        <f>'[1]21'!J26</f>
        <v>0</v>
      </c>
      <c r="J24" s="16">
        <f>'[1]21'!K26</f>
        <v>0</v>
      </c>
      <c r="K24" s="15">
        <f t="shared" si="4"/>
        <v>290</v>
      </c>
      <c r="L24" s="18">
        <f>frq!C24</f>
        <v>1</v>
      </c>
      <c r="M24" s="16">
        <f t="shared" si="0"/>
        <v>290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290</v>
      </c>
      <c r="R24" s="17"/>
    </row>
    <row r="25" spans="1:18">
      <c r="A25" s="8" t="s">
        <v>67</v>
      </c>
      <c r="B25" s="15">
        <f>'[1]21'!B27</f>
        <v>290</v>
      </c>
      <c r="C25" s="16">
        <f>'[1]21'!C27</f>
        <v>0</v>
      </c>
      <c r="D25" s="16">
        <f>'[1]21'!D27</f>
        <v>0</v>
      </c>
      <c r="E25" s="16">
        <f>'[1]21'!E27</f>
        <v>0</v>
      </c>
      <c r="F25" s="15">
        <f t="shared" si="6"/>
        <v>290</v>
      </c>
      <c r="G25" s="15">
        <f>'[1]21'!H27</f>
        <v>290</v>
      </c>
      <c r="H25" s="16">
        <f>'[1]21'!I27</f>
        <v>0</v>
      </c>
      <c r="I25" s="16">
        <f>'[1]21'!J27</f>
        <v>0</v>
      </c>
      <c r="J25" s="16">
        <f>'[1]21'!K27</f>
        <v>0</v>
      </c>
      <c r="K25" s="15">
        <f t="shared" si="4"/>
        <v>290</v>
      </c>
      <c r="L25" s="18">
        <f>frq!C25</f>
        <v>1</v>
      </c>
      <c r="M25" s="16">
        <f t="shared" si="0"/>
        <v>290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290</v>
      </c>
      <c r="R25" s="17"/>
    </row>
    <row r="26" spans="1:18">
      <c r="A26" s="8" t="s">
        <v>68</v>
      </c>
      <c r="B26" s="15">
        <f>'[1]21'!B28</f>
        <v>290</v>
      </c>
      <c r="C26" s="16">
        <f>'[1]21'!C28</f>
        <v>0</v>
      </c>
      <c r="D26" s="16">
        <f>'[1]21'!D28</f>
        <v>0</v>
      </c>
      <c r="E26" s="16">
        <f>'[1]21'!E28</f>
        <v>0</v>
      </c>
      <c r="F26" s="15">
        <f t="shared" si="6"/>
        <v>290</v>
      </c>
      <c r="G26" s="15">
        <f>'[1]21'!H28</f>
        <v>290</v>
      </c>
      <c r="H26" s="16">
        <f>'[1]21'!I28</f>
        <v>0</v>
      </c>
      <c r="I26" s="16">
        <f>'[1]21'!J28</f>
        <v>0</v>
      </c>
      <c r="J26" s="16">
        <f>'[1]21'!K28</f>
        <v>0</v>
      </c>
      <c r="K26" s="15">
        <f t="shared" si="4"/>
        <v>290</v>
      </c>
      <c r="L26" s="18">
        <f>frq!C26</f>
        <v>1</v>
      </c>
      <c r="M26" s="16">
        <f t="shared" si="0"/>
        <v>290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290</v>
      </c>
      <c r="R26" s="17"/>
    </row>
    <row r="27" spans="1:18">
      <c r="A27" s="8" t="s">
        <v>69</v>
      </c>
      <c r="B27" s="15">
        <f>'[1]21'!B29</f>
        <v>290</v>
      </c>
      <c r="C27" s="16">
        <f>'[1]21'!C29</f>
        <v>0</v>
      </c>
      <c r="D27" s="16">
        <f>'[1]21'!D29</f>
        <v>0</v>
      </c>
      <c r="E27" s="16">
        <f>'[1]21'!E29</f>
        <v>0</v>
      </c>
      <c r="F27" s="15">
        <f t="shared" si="6"/>
        <v>290</v>
      </c>
      <c r="G27" s="15">
        <f>'[1]21'!H29</f>
        <v>290</v>
      </c>
      <c r="H27" s="16">
        <f>'[1]21'!I29</f>
        <v>0</v>
      </c>
      <c r="I27" s="16">
        <f>'[1]21'!J29</f>
        <v>0</v>
      </c>
      <c r="J27" s="16">
        <f>'[1]21'!K29</f>
        <v>0</v>
      </c>
      <c r="K27" s="15">
        <f t="shared" si="4"/>
        <v>290</v>
      </c>
      <c r="L27" s="18">
        <f>frq!C27</f>
        <v>1</v>
      </c>
      <c r="M27" s="16">
        <f t="shared" si="0"/>
        <v>290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290</v>
      </c>
      <c r="R27" s="17"/>
    </row>
    <row r="28" spans="1:18">
      <c r="A28" s="8" t="s">
        <v>70</v>
      </c>
      <c r="B28" s="15">
        <f>'[1]21'!B30</f>
        <v>290</v>
      </c>
      <c r="C28" s="16">
        <f>'[1]21'!C30</f>
        <v>0</v>
      </c>
      <c r="D28" s="16">
        <f>'[1]21'!D30</f>
        <v>0</v>
      </c>
      <c r="E28" s="16">
        <f>'[1]21'!E30</f>
        <v>0</v>
      </c>
      <c r="F28" s="15">
        <f t="shared" si="6"/>
        <v>290</v>
      </c>
      <c r="G28" s="15">
        <f>'[1]21'!H30</f>
        <v>290</v>
      </c>
      <c r="H28" s="16">
        <f>'[1]21'!I30</f>
        <v>0</v>
      </c>
      <c r="I28" s="16">
        <f>'[1]21'!J30</f>
        <v>0</v>
      </c>
      <c r="J28" s="16">
        <f>'[1]21'!K30</f>
        <v>0</v>
      </c>
      <c r="K28" s="15">
        <f t="shared" si="4"/>
        <v>290</v>
      </c>
      <c r="L28" s="18">
        <f>frq!C28</f>
        <v>1</v>
      </c>
      <c r="M28" s="16">
        <f t="shared" si="0"/>
        <v>290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290</v>
      </c>
      <c r="R28" s="17"/>
    </row>
    <row r="29" spans="1:18">
      <c r="A29" s="8" t="s">
        <v>71</v>
      </c>
      <c r="B29" s="15">
        <f>'[1]21'!B31</f>
        <v>290</v>
      </c>
      <c r="C29" s="16">
        <f>'[1]21'!C31</f>
        <v>0</v>
      </c>
      <c r="D29" s="16">
        <f>'[1]21'!D31</f>
        <v>0</v>
      </c>
      <c r="E29" s="16">
        <f>'[1]21'!E31</f>
        <v>0</v>
      </c>
      <c r="F29" s="15">
        <f t="shared" si="6"/>
        <v>290</v>
      </c>
      <c r="G29" s="15">
        <f>'[1]21'!H31</f>
        <v>290</v>
      </c>
      <c r="H29" s="16">
        <f>'[1]21'!I31</f>
        <v>0</v>
      </c>
      <c r="I29" s="16">
        <f>'[1]21'!J31</f>
        <v>0</v>
      </c>
      <c r="J29" s="16">
        <f>'[1]21'!K31</f>
        <v>0</v>
      </c>
      <c r="K29" s="15">
        <f t="shared" si="4"/>
        <v>290</v>
      </c>
      <c r="L29" s="18">
        <f>frq!C29</f>
        <v>1</v>
      </c>
      <c r="M29" s="16">
        <f t="shared" si="0"/>
        <v>290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290</v>
      </c>
      <c r="R29" s="17"/>
    </row>
    <row r="30" spans="1:18">
      <c r="A30" s="8" t="s">
        <v>72</v>
      </c>
      <c r="B30" s="15">
        <f>'[1]21'!B32</f>
        <v>290</v>
      </c>
      <c r="C30" s="16">
        <f>'[1]21'!C32</f>
        <v>0</v>
      </c>
      <c r="D30" s="16">
        <f>'[1]21'!D32</f>
        <v>0</v>
      </c>
      <c r="E30" s="16">
        <f>'[1]21'!E32</f>
        <v>0</v>
      </c>
      <c r="F30" s="15">
        <f t="shared" si="6"/>
        <v>290</v>
      </c>
      <c r="G30" s="15">
        <f>'[1]21'!H32</f>
        <v>290</v>
      </c>
      <c r="H30" s="16">
        <f>'[1]21'!I32</f>
        <v>0</v>
      </c>
      <c r="I30" s="16">
        <f>'[1]21'!J32</f>
        <v>0</v>
      </c>
      <c r="J30" s="16">
        <f>'[1]21'!K32</f>
        <v>0</v>
      </c>
      <c r="K30" s="15">
        <f t="shared" si="4"/>
        <v>290</v>
      </c>
      <c r="L30" s="18">
        <f>frq!C30</f>
        <v>1</v>
      </c>
      <c r="M30" s="16">
        <f t="shared" si="0"/>
        <v>290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290</v>
      </c>
      <c r="R30" s="17"/>
    </row>
    <row r="31" spans="1:18">
      <c r="A31" s="8" t="s">
        <v>73</v>
      </c>
      <c r="B31" s="15">
        <f>'[1]21'!B33</f>
        <v>290</v>
      </c>
      <c r="C31" s="16">
        <f>'[1]21'!C33</f>
        <v>0</v>
      </c>
      <c r="D31" s="16">
        <f>'[1]21'!D33</f>
        <v>0</v>
      </c>
      <c r="E31" s="16">
        <f>'[1]21'!E33</f>
        <v>0</v>
      </c>
      <c r="F31" s="15">
        <f t="shared" si="6"/>
        <v>290</v>
      </c>
      <c r="G31" s="15">
        <f>'[1]21'!H33</f>
        <v>290</v>
      </c>
      <c r="H31" s="16">
        <f>'[1]21'!I33</f>
        <v>0</v>
      </c>
      <c r="I31" s="16">
        <f>'[1]21'!J33</f>
        <v>0</v>
      </c>
      <c r="J31" s="16">
        <f>'[1]21'!K33</f>
        <v>0</v>
      </c>
      <c r="K31" s="15">
        <f t="shared" si="4"/>
        <v>290</v>
      </c>
      <c r="L31" s="18">
        <f>frq!C31</f>
        <v>1</v>
      </c>
      <c r="M31" s="16">
        <f t="shared" si="0"/>
        <v>290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290</v>
      </c>
      <c r="R31" s="17"/>
    </row>
    <row r="32" spans="1:18">
      <c r="A32" s="8" t="s">
        <v>74</v>
      </c>
      <c r="B32" s="15">
        <f>'[1]21'!B34</f>
        <v>290</v>
      </c>
      <c r="C32" s="16">
        <f>'[1]21'!C34</f>
        <v>0</v>
      </c>
      <c r="D32" s="16">
        <f>'[1]21'!D34</f>
        <v>0</v>
      </c>
      <c r="E32" s="16">
        <f>'[1]21'!E34</f>
        <v>0</v>
      </c>
      <c r="F32" s="15">
        <f t="shared" si="6"/>
        <v>290</v>
      </c>
      <c r="G32" s="15">
        <f>'[1]21'!H34</f>
        <v>290</v>
      </c>
      <c r="H32" s="16">
        <f>'[1]21'!I34</f>
        <v>0</v>
      </c>
      <c r="I32" s="16">
        <f>'[1]21'!J34</f>
        <v>0</v>
      </c>
      <c r="J32" s="16">
        <f>'[1]21'!K34</f>
        <v>0</v>
      </c>
      <c r="K32" s="15">
        <f t="shared" si="4"/>
        <v>290</v>
      </c>
      <c r="L32" s="18">
        <f>frq!C32</f>
        <v>1</v>
      </c>
      <c r="M32" s="16">
        <f t="shared" si="0"/>
        <v>290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290</v>
      </c>
      <c r="R32" s="17"/>
    </row>
    <row r="33" spans="1:18">
      <c r="A33" s="8" t="s">
        <v>75</v>
      </c>
      <c r="B33" s="15">
        <f>'[1]21'!B35</f>
        <v>290</v>
      </c>
      <c r="C33" s="16">
        <f>'[1]21'!C35</f>
        <v>0</v>
      </c>
      <c r="D33" s="16">
        <f>'[1]21'!D35</f>
        <v>0</v>
      </c>
      <c r="E33" s="16">
        <f>'[1]21'!E35</f>
        <v>0</v>
      </c>
      <c r="F33" s="15">
        <f t="shared" si="6"/>
        <v>290</v>
      </c>
      <c r="G33" s="15">
        <f>'[1]21'!H35</f>
        <v>290</v>
      </c>
      <c r="H33" s="16">
        <f>'[1]21'!I35</f>
        <v>0</v>
      </c>
      <c r="I33" s="16">
        <f>'[1]21'!J35</f>
        <v>0</v>
      </c>
      <c r="J33" s="16">
        <f>'[1]21'!K35</f>
        <v>0</v>
      </c>
      <c r="K33" s="15">
        <f t="shared" si="4"/>
        <v>290</v>
      </c>
      <c r="L33" s="18">
        <f>frq!C33</f>
        <v>1</v>
      </c>
      <c r="M33" s="16">
        <f t="shared" si="0"/>
        <v>290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290</v>
      </c>
      <c r="R33" s="17"/>
    </row>
    <row r="34" spans="1:18">
      <c r="A34" s="8" t="s">
        <v>76</v>
      </c>
      <c r="B34" s="15">
        <f>'[1]21'!B36</f>
        <v>290</v>
      </c>
      <c r="C34" s="16">
        <f>'[1]21'!C36</f>
        <v>0</v>
      </c>
      <c r="D34" s="16">
        <f>'[1]21'!D36</f>
        <v>0</v>
      </c>
      <c r="E34" s="16">
        <f>'[1]21'!E36</f>
        <v>0</v>
      </c>
      <c r="F34" s="15">
        <f t="shared" si="6"/>
        <v>290</v>
      </c>
      <c r="G34" s="15">
        <f>'[1]21'!H36</f>
        <v>290</v>
      </c>
      <c r="H34" s="16">
        <f>'[1]21'!I36</f>
        <v>0</v>
      </c>
      <c r="I34" s="16">
        <f>'[1]21'!J36</f>
        <v>0</v>
      </c>
      <c r="J34" s="16">
        <f>'[1]21'!K36</f>
        <v>0</v>
      </c>
      <c r="K34" s="15">
        <f t="shared" si="4"/>
        <v>290</v>
      </c>
      <c r="L34" s="18">
        <f>frq!C34</f>
        <v>1</v>
      </c>
      <c r="M34" s="16">
        <f t="shared" si="0"/>
        <v>290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290</v>
      </c>
      <c r="R34" s="17"/>
    </row>
    <row r="35" spans="1:18">
      <c r="A35" s="8" t="s">
        <v>77</v>
      </c>
      <c r="B35" s="15">
        <f>'[1]21'!B37</f>
        <v>290</v>
      </c>
      <c r="C35" s="16">
        <f>'[1]21'!C37</f>
        <v>0</v>
      </c>
      <c r="D35" s="16">
        <f>'[1]21'!D37</f>
        <v>0</v>
      </c>
      <c r="E35" s="16">
        <f>'[1]21'!E37</f>
        <v>0</v>
      </c>
      <c r="F35" s="15">
        <f t="shared" si="6"/>
        <v>290</v>
      </c>
      <c r="G35" s="15">
        <f>'[1]21'!H37</f>
        <v>290</v>
      </c>
      <c r="H35" s="16">
        <f>'[1]21'!I37</f>
        <v>0</v>
      </c>
      <c r="I35" s="16">
        <f>'[1]21'!J37</f>
        <v>0</v>
      </c>
      <c r="J35" s="16">
        <f>'[1]21'!K37</f>
        <v>0</v>
      </c>
      <c r="K35" s="15">
        <f t="shared" si="4"/>
        <v>290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290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290</v>
      </c>
      <c r="R35" s="17"/>
    </row>
    <row r="36" spans="1:18">
      <c r="A36" s="8" t="s">
        <v>78</v>
      </c>
      <c r="B36" s="15">
        <f>'[1]21'!B38</f>
        <v>290</v>
      </c>
      <c r="C36" s="16">
        <f>'[1]21'!C38</f>
        <v>0</v>
      </c>
      <c r="D36" s="16">
        <f>'[1]21'!D38</f>
        <v>0</v>
      </c>
      <c r="E36" s="16">
        <f>'[1]21'!E38</f>
        <v>0</v>
      </c>
      <c r="F36" s="15">
        <f t="shared" si="6"/>
        <v>290</v>
      </c>
      <c r="G36" s="15">
        <f>'[1]21'!H38</f>
        <v>290</v>
      </c>
      <c r="H36" s="16">
        <f>'[1]21'!I38</f>
        <v>0</v>
      </c>
      <c r="I36" s="16">
        <f>'[1]21'!J38</f>
        <v>0</v>
      </c>
      <c r="J36" s="16">
        <f>'[1]21'!K38</f>
        <v>0</v>
      </c>
      <c r="K36" s="15">
        <f t="shared" si="4"/>
        <v>290</v>
      </c>
      <c r="L36" s="18">
        <f>frq!C36</f>
        <v>1</v>
      </c>
      <c r="M36" s="16">
        <f t="shared" si="7"/>
        <v>290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290</v>
      </c>
      <c r="R36" s="17"/>
    </row>
    <row r="37" spans="1:18">
      <c r="A37" s="8" t="s">
        <v>79</v>
      </c>
      <c r="B37" s="15">
        <f>'[1]21'!B39</f>
        <v>290</v>
      </c>
      <c r="C37" s="16">
        <f>'[1]21'!C39</f>
        <v>0</v>
      </c>
      <c r="D37" s="16">
        <f>'[1]21'!D39</f>
        <v>0</v>
      </c>
      <c r="E37" s="16">
        <f>'[1]21'!E39</f>
        <v>0</v>
      </c>
      <c r="F37" s="15">
        <f t="shared" si="6"/>
        <v>290</v>
      </c>
      <c r="G37" s="15">
        <f>'[1]21'!H39</f>
        <v>290</v>
      </c>
      <c r="H37" s="16">
        <f>'[1]21'!I39</f>
        <v>0</v>
      </c>
      <c r="I37" s="16">
        <f>'[1]21'!J39</f>
        <v>0</v>
      </c>
      <c r="J37" s="16">
        <f>'[1]21'!K39</f>
        <v>0</v>
      </c>
      <c r="K37" s="15">
        <f t="shared" si="4"/>
        <v>290</v>
      </c>
      <c r="L37" s="18">
        <f>frq!C37</f>
        <v>1</v>
      </c>
      <c r="M37" s="16">
        <f t="shared" si="7"/>
        <v>290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290</v>
      </c>
      <c r="R37" s="17"/>
    </row>
    <row r="38" spans="1:18">
      <c r="A38" s="8" t="s">
        <v>80</v>
      </c>
      <c r="B38" s="15">
        <f>'[1]21'!B40</f>
        <v>290</v>
      </c>
      <c r="C38" s="16">
        <f>'[1]21'!C40</f>
        <v>0</v>
      </c>
      <c r="D38" s="16">
        <f>'[1]21'!D40</f>
        <v>0</v>
      </c>
      <c r="E38" s="16">
        <f>'[1]21'!E40</f>
        <v>0</v>
      </c>
      <c r="F38" s="15">
        <f t="shared" si="6"/>
        <v>290</v>
      </c>
      <c r="G38" s="15">
        <f>'[1]21'!H40</f>
        <v>290</v>
      </c>
      <c r="H38" s="16">
        <f>'[1]21'!I40</f>
        <v>0</v>
      </c>
      <c r="I38" s="16">
        <f>'[1]21'!J40</f>
        <v>0</v>
      </c>
      <c r="J38" s="16">
        <f>'[1]21'!K40</f>
        <v>0</v>
      </c>
      <c r="K38" s="15">
        <f t="shared" si="4"/>
        <v>290</v>
      </c>
      <c r="L38" s="18">
        <f>frq!C38</f>
        <v>1</v>
      </c>
      <c r="M38" s="16">
        <f t="shared" si="7"/>
        <v>290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290</v>
      </c>
      <c r="R38" s="17"/>
    </row>
    <row r="39" spans="1:18">
      <c r="A39" s="8" t="s">
        <v>81</v>
      </c>
      <c r="B39" s="15">
        <f>'[1]21'!B41</f>
        <v>290</v>
      </c>
      <c r="C39" s="16">
        <f>'[1]21'!C41</f>
        <v>0</v>
      </c>
      <c r="D39" s="16">
        <f>'[1]21'!D41</f>
        <v>0</v>
      </c>
      <c r="E39" s="16">
        <f>'[1]21'!E41</f>
        <v>0</v>
      </c>
      <c r="F39" s="15">
        <f t="shared" si="6"/>
        <v>290</v>
      </c>
      <c r="G39" s="15">
        <f>'[1]21'!H41</f>
        <v>290</v>
      </c>
      <c r="H39" s="16">
        <f>'[1]21'!I41</f>
        <v>0</v>
      </c>
      <c r="I39" s="16">
        <f>'[1]21'!J41</f>
        <v>0</v>
      </c>
      <c r="J39" s="16">
        <f>'[1]21'!K41</f>
        <v>0</v>
      </c>
      <c r="K39" s="15">
        <f t="shared" si="4"/>
        <v>290</v>
      </c>
      <c r="L39" s="18">
        <f>frq!C39</f>
        <v>1</v>
      </c>
      <c r="M39" s="16">
        <f t="shared" si="7"/>
        <v>290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290</v>
      </c>
      <c r="R39" s="17"/>
    </row>
    <row r="40" spans="1:18">
      <c r="A40" s="8" t="s">
        <v>82</v>
      </c>
      <c r="B40" s="15">
        <f>'[1]21'!B42</f>
        <v>290</v>
      </c>
      <c r="C40" s="16">
        <f>'[1]21'!C42</f>
        <v>0</v>
      </c>
      <c r="D40" s="16">
        <f>'[1]21'!D42</f>
        <v>0</v>
      </c>
      <c r="E40" s="16">
        <f>'[1]21'!E42</f>
        <v>0</v>
      </c>
      <c r="F40" s="15">
        <f t="shared" si="6"/>
        <v>290</v>
      </c>
      <c r="G40" s="15">
        <f>'[1]21'!H42</f>
        <v>290</v>
      </c>
      <c r="H40" s="16">
        <f>'[1]21'!I42</f>
        <v>0</v>
      </c>
      <c r="I40" s="16">
        <f>'[1]21'!J42</f>
        <v>0</v>
      </c>
      <c r="J40" s="16">
        <f>'[1]21'!K42</f>
        <v>0</v>
      </c>
      <c r="K40" s="15">
        <f t="shared" si="4"/>
        <v>290</v>
      </c>
      <c r="L40" s="18">
        <f>frq!C40</f>
        <v>1</v>
      </c>
      <c r="M40" s="16">
        <f t="shared" si="7"/>
        <v>290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290</v>
      </c>
      <c r="R40" s="17"/>
    </row>
    <row r="41" spans="1:18">
      <c r="A41" s="8" t="s">
        <v>83</v>
      </c>
      <c r="B41" s="15">
        <f>'[1]21'!B43</f>
        <v>290</v>
      </c>
      <c r="C41" s="16">
        <f>'[1]21'!C43</f>
        <v>0</v>
      </c>
      <c r="D41" s="16">
        <f>'[1]21'!D43</f>
        <v>0</v>
      </c>
      <c r="E41" s="16">
        <f>'[1]21'!E43</f>
        <v>0</v>
      </c>
      <c r="F41" s="15">
        <f t="shared" si="6"/>
        <v>290</v>
      </c>
      <c r="G41" s="15">
        <f>'[1]21'!H43</f>
        <v>290</v>
      </c>
      <c r="H41" s="16">
        <f>'[1]21'!I43</f>
        <v>0</v>
      </c>
      <c r="I41" s="16">
        <f>'[1]21'!J43</f>
        <v>0</v>
      </c>
      <c r="J41" s="16">
        <f>'[1]21'!K43</f>
        <v>0</v>
      </c>
      <c r="K41" s="15">
        <f t="shared" si="4"/>
        <v>290</v>
      </c>
      <c r="L41" s="18">
        <f>frq!C41</f>
        <v>1</v>
      </c>
      <c r="M41" s="16">
        <f t="shared" si="7"/>
        <v>290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290</v>
      </c>
      <c r="R41" s="17"/>
    </row>
    <row r="42" spans="1:18">
      <c r="A42" s="8" t="s">
        <v>84</v>
      </c>
      <c r="B42" s="15">
        <f>'[1]21'!B44</f>
        <v>290</v>
      </c>
      <c r="C42" s="16">
        <f>'[1]21'!C44</f>
        <v>0</v>
      </c>
      <c r="D42" s="16">
        <f>'[1]21'!D44</f>
        <v>0</v>
      </c>
      <c r="E42" s="16">
        <f>'[1]21'!E44</f>
        <v>0</v>
      </c>
      <c r="F42" s="15">
        <f t="shared" si="6"/>
        <v>290</v>
      </c>
      <c r="G42" s="15">
        <f>'[1]21'!H44</f>
        <v>290</v>
      </c>
      <c r="H42" s="16">
        <f>'[1]21'!I44</f>
        <v>0</v>
      </c>
      <c r="I42" s="16">
        <f>'[1]21'!J44</f>
        <v>0</v>
      </c>
      <c r="J42" s="16">
        <f>'[1]21'!K44</f>
        <v>0</v>
      </c>
      <c r="K42" s="15">
        <f t="shared" si="4"/>
        <v>290</v>
      </c>
      <c r="L42" s="18">
        <f>frq!C42</f>
        <v>1</v>
      </c>
      <c r="M42" s="16">
        <f t="shared" si="7"/>
        <v>290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290</v>
      </c>
      <c r="R42" s="17"/>
    </row>
    <row r="43" spans="1:18">
      <c r="A43" s="8" t="s">
        <v>85</v>
      </c>
      <c r="B43" s="15">
        <f>'[1]21'!B45</f>
        <v>290</v>
      </c>
      <c r="C43" s="16">
        <f>'[1]21'!C45</f>
        <v>0</v>
      </c>
      <c r="D43" s="16">
        <f>'[1]21'!D45</f>
        <v>0</v>
      </c>
      <c r="E43" s="16">
        <f>'[1]21'!E45</f>
        <v>0</v>
      </c>
      <c r="F43" s="15">
        <f t="shared" si="6"/>
        <v>290</v>
      </c>
      <c r="G43" s="15">
        <f>'[1]21'!H45</f>
        <v>290</v>
      </c>
      <c r="H43" s="16">
        <f>'[1]21'!I45</f>
        <v>0</v>
      </c>
      <c r="I43" s="16">
        <f>'[1]21'!J45</f>
        <v>0</v>
      </c>
      <c r="J43" s="16">
        <f>'[1]21'!K45</f>
        <v>0</v>
      </c>
      <c r="K43" s="15">
        <f t="shared" si="4"/>
        <v>290</v>
      </c>
      <c r="L43" s="18">
        <f>frq!C43</f>
        <v>1</v>
      </c>
      <c r="M43" s="16">
        <f t="shared" si="7"/>
        <v>290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290</v>
      </c>
      <c r="R43" s="17"/>
    </row>
    <row r="44" spans="1:18">
      <c r="A44" s="8" t="s">
        <v>86</v>
      </c>
      <c r="B44" s="15">
        <f>'[1]21'!B46</f>
        <v>290</v>
      </c>
      <c r="C44" s="16">
        <f>'[1]21'!C46</f>
        <v>0</v>
      </c>
      <c r="D44" s="16">
        <f>'[1]21'!D46</f>
        <v>0</v>
      </c>
      <c r="E44" s="16">
        <f>'[1]21'!E46</f>
        <v>0</v>
      </c>
      <c r="F44" s="15">
        <f t="shared" si="6"/>
        <v>290</v>
      </c>
      <c r="G44" s="15">
        <f>'[1]21'!H46</f>
        <v>290</v>
      </c>
      <c r="H44" s="16">
        <f>'[1]21'!I46</f>
        <v>0</v>
      </c>
      <c r="I44" s="16">
        <f>'[1]21'!J46</f>
        <v>0</v>
      </c>
      <c r="J44" s="16">
        <f>'[1]21'!K46</f>
        <v>0</v>
      </c>
      <c r="K44" s="15">
        <f t="shared" si="4"/>
        <v>290</v>
      </c>
      <c r="L44" s="18">
        <f>frq!C44</f>
        <v>1</v>
      </c>
      <c r="M44" s="16">
        <f t="shared" si="7"/>
        <v>290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290</v>
      </c>
      <c r="R44" s="17"/>
    </row>
    <row r="45" spans="1:18">
      <c r="A45" s="8" t="s">
        <v>87</v>
      </c>
      <c r="B45" s="15">
        <f>'[1]21'!B47</f>
        <v>290</v>
      </c>
      <c r="C45" s="16">
        <f>'[1]21'!C47</f>
        <v>0</v>
      </c>
      <c r="D45" s="16">
        <f>'[1]21'!D47</f>
        <v>0</v>
      </c>
      <c r="E45" s="16">
        <f>'[1]21'!E47</f>
        <v>0</v>
      </c>
      <c r="F45" s="15">
        <f t="shared" si="6"/>
        <v>290</v>
      </c>
      <c r="G45" s="15">
        <f>'[1]21'!H47</f>
        <v>290</v>
      </c>
      <c r="H45" s="16">
        <f>'[1]21'!I47</f>
        <v>0</v>
      </c>
      <c r="I45" s="16">
        <f>'[1]21'!J47</f>
        <v>0</v>
      </c>
      <c r="J45" s="16">
        <f>'[1]21'!K47</f>
        <v>0</v>
      </c>
      <c r="K45" s="15">
        <f t="shared" si="4"/>
        <v>290</v>
      </c>
      <c r="L45" s="18">
        <f>frq!C45</f>
        <v>1</v>
      </c>
      <c r="M45" s="16">
        <f t="shared" si="7"/>
        <v>290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290</v>
      </c>
      <c r="R45" s="17"/>
    </row>
    <row r="46" spans="1:18">
      <c r="A46" s="8" t="s">
        <v>88</v>
      </c>
      <c r="B46" s="15">
        <f>'[1]21'!B48</f>
        <v>290</v>
      </c>
      <c r="C46" s="16">
        <f>'[1]21'!C48</f>
        <v>0</v>
      </c>
      <c r="D46" s="16">
        <f>'[1]21'!D48</f>
        <v>0</v>
      </c>
      <c r="E46" s="16">
        <f>'[1]21'!E48</f>
        <v>0</v>
      </c>
      <c r="F46" s="15">
        <f t="shared" si="6"/>
        <v>290</v>
      </c>
      <c r="G46" s="15">
        <f>'[1]21'!H48</f>
        <v>290</v>
      </c>
      <c r="H46" s="16">
        <f>'[1]21'!I48</f>
        <v>0</v>
      </c>
      <c r="I46" s="16">
        <f>'[1]21'!J48</f>
        <v>0</v>
      </c>
      <c r="J46" s="16">
        <f>'[1]21'!K48</f>
        <v>0</v>
      </c>
      <c r="K46" s="15">
        <f t="shared" si="4"/>
        <v>290</v>
      </c>
      <c r="L46" s="18">
        <f>frq!C46</f>
        <v>1</v>
      </c>
      <c r="M46" s="16">
        <f t="shared" si="7"/>
        <v>290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290</v>
      </c>
      <c r="R46" s="17"/>
    </row>
    <row r="47" spans="1:18">
      <c r="A47" s="8" t="s">
        <v>89</v>
      </c>
      <c r="B47" s="15">
        <f>'[1]21'!B49</f>
        <v>290</v>
      </c>
      <c r="C47" s="16">
        <f>'[1]21'!C49</f>
        <v>0</v>
      </c>
      <c r="D47" s="16">
        <f>'[1]21'!D49</f>
        <v>0</v>
      </c>
      <c r="E47" s="16">
        <f>'[1]21'!E49</f>
        <v>0</v>
      </c>
      <c r="F47" s="15">
        <f t="shared" si="6"/>
        <v>290</v>
      </c>
      <c r="G47" s="15">
        <f>'[1]21'!H49</f>
        <v>290</v>
      </c>
      <c r="H47" s="16">
        <f>'[1]21'!I49</f>
        <v>0</v>
      </c>
      <c r="I47" s="16">
        <f>'[1]21'!J49</f>
        <v>0</v>
      </c>
      <c r="J47" s="16">
        <f>'[1]21'!K49</f>
        <v>0</v>
      </c>
      <c r="K47" s="15">
        <f t="shared" si="4"/>
        <v>290</v>
      </c>
      <c r="L47" s="18">
        <f>frq!C47</f>
        <v>1</v>
      </c>
      <c r="M47" s="16">
        <f t="shared" si="7"/>
        <v>290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290</v>
      </c>
      <c r="R47" s="17"/>
    </row>
    <row r="48" spans="1:18">
      <c r="A48" s="8" t="s">
        <v>90</v>
      </c>
      <c r="B48" s="15">
        <f>'[1]21'!B50</f>
        <v>290</v>
      </c>
      <c r="C48" s="16">
        <f>'[1]21'!C50</f>
        <v>0</v>
      </c>
      <c r="D48" s="16">
        <f>'[1]21'!D50</f>
        <v>0</v>
      </c>
      <c r="E48" s="16">
        <f>'[1]21'!E50</f>
        <v>0</v>
      </c>
      <c r="F48" s="15">
        <f t="shared" si="6"/>
        <v>290</v>
      </c>
      <c r="G48" s="15">
        <f>'[1]21'!H50</f>
        <v>290</v>
      </c>
      <c r="H48" s="16">
        <f>'[1]21'!I50</f>
        <v>0</v>
      </c>
      <c r="I48" s="16">
        <f>'[1]21'!J50</f>
        <v>0</v>
      </c>
      <c r="J48" s="16">
        <f>'[1]21'!K50</f>
        <v>0</v>
      </c>
      <c r="K48" s="15">
        <f t="shared" si="4"/>
        <v>290</v>
      </c>
      <c r="L48" s="18">
        <f>frq!C48</f>
        <v>1</v>
      </c>
      <c r="M48" s="16">
        <f t="shared" si="7"/>
        <v>290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290</v>
      </c>
      <c r="R48" s="17"/>
    </row>
    <row r="49" spans="1:18">
      <c r="A49" s="8" t="s">
        <v>91</v>
      </c>
      <c r="B49" s="15">
        <f>'[1]21'!B51</f>
        <v>290</v>
      </c>
      <c r="C49" s="16">
        <f>'[1]21'!C51</f>
        <v>0</v>
      </c>
      <c r="D49" s="16">
        <f>'[1]21'!D51</f>
        <v>0</v>
      </c>
      <c r="E49" s="16">
        <f>'[1]21'!E51</f>
        <v>0</v>
      </c>
      <c r="F49" s="15">
        <f t="shared" si="6"/>
        <v>290</v>
      </c>
      <c r="G49" s="15">
        <f>'[1]21'!H51</f>
        <v>290</v>
      </c>
      <c r="H49" s="16">
        <f>'[1]21'!I51</f>
        <v>0</v>
      </c>
      <c r="I49" s="16">
        <f>'[1]21'!J51</f>
        <v>0</v>
      </c>
      <c r="J49" s="16">
        <f>'[1]21'!K51</f>
        <v>0</v>
      </c>
      <c r="K49" s="15">
        <f t="shared" si="4"/>
        <v>290</v>
      </c>
      <c r="L49" s="18">
        <f>frq!C49</f>
        <v>1</v>
      </c>
      <c r="M49" s="16">
        <f t="shared" si="7"/>
        <v>290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290</v>
      </c>
      <c r="R49" s="17"/>
    </row>
    <row r="50" spans="1:18">
      <c r="A50" s="8" t="s">
        <v>92</v>
      </c>
      <c r="B50" s="15">
        <f>'[1]21'!B52</f>
        <v>290</v>
      </c>
      <c r="C50" s="16">
        <f>'[1]21'!C52</f>
        <v>0</v>
      </c>
      <c r="D50" s="16">
        <f>'[1]21'!D52</f>
        <v>0</v>
      </c>
      <c r="E50" s="16">
        <f>'[1]21'!E52</f>
        <v>0</v>
      </c>
      <c r="F50" s="15">
        <f t="shared" si="6"/>
        <v>290</v>
      </c>
      <c r="G50" s="15">
        <f>'[1]21'!H52</f>
        <v>290</v>
      </c>
      <c r="H50" s="16">
        <f>'[1]21'!I52</f>
        <v>0</v>
      </c>
      <c r="I50" s="16">
        <f>'[1]21'!J52</f>
        <v>0</v>
      </c>
      <c r="J50" s="16">
        <f>'[1]21'!K52</f>
        <v>0</v>
      </c>
      <c r="K50" s="15">
        <f t="shared" si="4"/>
        <v>290</v>
      </c>
      <c r="L50" s="18">
        <f>frq!C50</f>
        <v>1</v>
      </c>
      <c r="M50" s="16">
        <f t="shared" si="7"/>
        <v>290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290</v>
      </c>
      <c r="R50" s="17"/>
    </row>
    <row r="51" spans="1:18">
      <c r="A51" s="8" t="s">
        <v>93</v>
      </c>
      <c r="B51" s="15">
        <f>'[1]21'!B53</f>
        <v>290</v>
      </c>
      <c r="C51" s="16">
        <f>'[1]21'!C53</f>
        <v>0</v>
      </c>
      <c r="D51" s="16">
        <f>'[1]21'!D53</f>
        <v>0</v>
      </c>
      <c r="E51" s="16">
        <f>'[1]21'!E53</f>
        <v>0</v>
      </c>
      <c r="F51" s="15">
        <f t="shared" si="6"/>
        <v>290</v>
      </c>
      <c r="G51" s="15">
        <f>'[1]21'!H53</f>
        <v>290</v>
      </c>
      <c r="H51" s="16">
        <f>'[1]21'!I53</f>
        <v>0</v>
      </c>
      <c r="I51" s="16">
        <f>'[1]21'!J53</f>
        <v>0</v>
      </c>
      <c r="J51" s="16">
        <f>'[1]21'!K53</f>
        <v>0</v>
      </c>
      <c r="K51" s="15">
        <f t="shared" si="4"/>
        <v>290</v>
      </c>
      <c r="L51" s="18">
        <f>frq!C51</f>
        <v>1</v>
      </c>
      <c r="M51" s="16">
        <f t="shared" si="7"/>
        <v>290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290</v>
      </c>
      <c r="R51" s="17"/>
    </row>
    <row r="52" spans="1:18">
      <c r="A52" s="8" t="s">
        <v>94</v>
      </c>
      <c r="B52" s="15">
        <f>'[1]21'!B54</f>
        <v>290</v>
      </c>
      <c r="C52" s="16">
        <f>'[1]21'!C54</f>
        <v>0</v>
      </c>
      <c r="D52" s="16">
        <f>'[1]21'!D54</f>
        <v>0</v>
      </c>
      <c r="E52" s="16">
        <f>'[1]21'!E54</f>
        <v>0</v>
      </c>
      <c r="F52" s="15">
        <f t="shared" si="6"/>
        <v>290</v>
      </c>
      <c r="G52" s="15">
        <f>'[1]21'!H54</f>
        <v>290</v>
      </c>
      <c r="H52" s="16">
        <f>'[1]21'!I54</f>
        <v>0</v>
      </c>
      <c r="I52" s="16">
        <f>'[1]21'!J54</f>
        <v>0</v>
      </c>
      <c r="J52" s="16">
        <f>'[1]21'!K54</f>
        <v>0</v>
      </c>
      <c r="K52" s="15">
        <f t="shared" si="4"/>
        <v>290</v>
      </c>
      <c r="L52" s="18">
        <f>frq!C52</f>
        <v>1</v>
      </c>
      <c r="M52" s="16">
        <f t="shared" si="7"/>
        <v>290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290</v>
      </c>
      <c r="R52" s="17"/>
    </row>
    <row r="53" spans="1:18">
      <c r="A53" s="8" t="s">
        <v>95</v>
      </c>
      <c r="B53" s="15">
        <f>'[1]21'!B55</f>
        <v>290</v>
      </c>
      <c r="C53" s="16">
        <f>'[1]21'!C55</f>
        <v>0</v>
      </c>
      <c r="D53" s="16">
        <f>'[1]21'!D55</f>
        <v>0</v>
      </c>
      <c r="E53" s="16">
        <f>'[1]21'!E55</f>
        <v>0</v>
      </c>
      <c r="F53" s="15">
        <f t="shared" si="6"/>
        <v>290</v>
      </c>
      <c r="G53" s="15">
        <f>'[1]21'!H55</f>
        <v>290</v>
      </c>
      <c r="H53" s="16">
        <f>'[1]21'!I55</f>
        <v>0</v>
      </c>
      <c r="I53" s="16">
        <f>'[1]21'!J55</f>
        <v>0</v>
      </c>
      <c r="J53" s="16">
        <f>'[1]21'!K55</f>
        <v>0</v>
      </c>
      <c r="K53" s="15">
        <f t="shared" si="4"/>
        <v>290</v>
      </c>
      <c r="L53" s="18">
        <f>frq!C53</f>
        <v>1</v>
      </c>
      <c r="M53" s="16">
        <f t="shared" si="7"/>
        <v>290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290</v>
      </c>
      <c r="R53" s="17"/>
    </row>
    <row r="54" spans="1:18">
      <c r="A54" s="8" t="s">
        <v>96</v>
      </c>
      <c r="B54" s="15">
        <f>'[1]21'!B56</f>
        <v>290</v>
      </c>
      <c r="C54" s="16">
        <f>'[1]21'!C56</f>
        <v>0</v>
      </c>
      <c r="D54" s="16">
        <f>'[1]21'!D56</f>
        <v>0</v>
      </c>
      <c r="E54" s="16">
        <f>'[1]21'!E56</f>
        <v>0</v>
      </c>
      <c r="F54" s="15">
        <f t="shared" si="6"/>
        <v>290</v>
      </c>
      <c r="G54" s="15">
        <f>'[1]21'!H56</f>
        <v>290</v>
      </c>
      <c r="H54" s="16">
        <f>'[1]21'!I56</f>
        <v>0</v>
      </c>
      <c r="I54" s="16">
        <f>'[1]21'!J56</f>
        <v>0</v>
      </c>
      <c r="J54" s="16">
        <f>'[1]21'!K56</f>
        <v>0</v>
      </c>
      <c r="K54" s="15">
        <f t="shared" si="4"/>
        <v>290</v>
      </c>
      <c r="L54" s="18">
        <f>frq!C54</f>
        <v>1</v>
      </c>
      <c r="M54" s="16">
        <f t="shared" si="7"/>
        <v>290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290</v>
      </c>
      <c r="R54" s="17"/>
    </row>
    <row r="55" spans="1:18">
      <c r="A55" s="8" t="s">
        <v>97</v>
      </c>
      <c r="B55" s="15">
        <f>'[1]21'!B57</f>
        <v>290</v>
      </c>
      <c r="C55" s="16">
        <f>'[1]21'!C57</f>
        <v>0</v>
      </c>
      <c r="D55" s="16">
        <f>'[1]21'!D57</f>
        <v>0</v>
      </c>
      <c r="E55" s="16">
        <f>'[1]21'!E57</f>
        <v>0</v>
      </c>
      <c r="F55" s="15">
        <f t="shared" si="6"/>
        <v>290</v>
      </c>
      <c r="G55" s="15">
        <f>'[1]21'!H57</f>
        <v>290</v>
      </c>
      <c r="H55" s="16">
        <f>'[1]21'!I57</f>
        <v>0</v>
      </c>
      <c r="I55" s="16">
        <f>'[1]21'!J57</f>
        <v>0</v>
      </c>
      <c r="J55" s="16">
        <f>'[1]21'!K57</f>
        <v>0</v>
      </c>
      <c r="K55" s="15">
        <f t="shared" si="4"/>
        <v>290</v>
      </c>
      <c r="L55" s="18">
        <f>frq!C55</f>
        <v>1</v>
      </c>
      <c r="M55" s="16">
        <f t="shared" si="7"/>
        <v>290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290</v>
      </c>
      <c r="R55" s="17"/>
    </row>
    <row r="56" spans="1:18">
      <c r="A56" s="8" t="s">
        <v>98</v>
      </c>
      <c r="B56" s="15">
        <f>'[1]21'!B58</f>
        <v>290</v>
      </c>
      <c r="C56" s="16">
        <f>'[1]21'!C58</f>
        <v>0</v>
      </c>
      <c r="D56" s="16">
        <f>'[1]21'!D58</f>
        <v>0</v>
      </c>
      <c r="E56" s="16">
        <f>'[1]21'!E58</f>
        <v>0</v>
      </c>
      <c r="F56" s="15">
        <f t="shared" si="6"/>
        <v>290</v>
      </c>
      <c r="G56" s="15">
        <f>'[1]21'!H58</f>
        <v>290</v>
      </c>
      <c r="H56" s="16">
        <f>'[1]21'!I58</f>
        <v>0</v>
      </c>
      <c r="I56" s="16">
        <f>'[1]21'!J58</f>
        <v>0</v>
      </c>
      <c r="J56" s="16">
        <f>'[1]21'!K58</f>
        <v>0</v>
      </c>
      <c r="K56" s="15">
        <f t="shared" si="4"/>
        <v>290</v>
      </c>
      <c r="L56" s="18">
        <f>frq!C56</f>
        <v>1</v>
      </c>
      <c r="M56" s="16">
        <f t="shared" si="7"/>
        <v>290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290</v>
      </c>
      <c r="R56" s="17"/>
    </row>
    <row r="57" spans="1:18">
      <c r="A57" s="8" t="s">
        <v>99</v>
      </c>
      <c r="B57" s="15">
        <f>'[1]21'!B59</f>
        <v>290</v>
      </c>
      <c r="C57" s="16">
        <f>'[1]21'!C59</f>
        <v>0</v>
      </c>
      <c r="D57" s="16">
        <f>'[1]21'!D59</f>
        <v>0</v>
      </c>
      <c r="E57" s="16">
        <f>'[1]21'!E59</f>
        <v>0</v>
      </c>
      <c r="F57" s="15">
        <f t="shared" si="6"/>
        <v>290</v>
      </c>
      <c r="G57" s="15">
        <f>'[1]21'!H59</f>
        <v>290</v>
      </c>
      <c r="H57" s="16">
        <f>'[1]21'!I59</f>
        <v>0</v>
      </c>
      <c r="I57" s="16">
        <f>'[1]21'!J59</f>
        <v>0</v>
      </c>
      <c r="J57" s="16">
        <f>'[1]21'!K59</f>
        <v>0</v>
      </c>
      <c r="K57" s="15">
        <f t="shared" si="4"/>
        <v>290</v>
      </c>
      <c r="L57" s="18">
        <f>frq!C57</f>
        <v>1</v>
      </c>
      <c r="M57" s="16">
        <f t="shared" si="7"/>
        <v>290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290</v>
      </c>
      <c r="R57" s="17"/>
    </row>
    <row r="58" spans="1:18">
      <c r="A58" s="8" t="s">
        <v>100</v>
      </c>
      <c r="B58" s="15">
        <f>'[1]21'!B60</f>
        <v>290</v>
      </c>
      <c r="C58" s="16">
        <f>'[1]21'!C60</f>
        <v>0</v>
      </c>
      <c r="D58" s="16">
        <f>'[1]21'!D60</f>
        <v>0</v>
      </c>
      <c r="E58" s="16">
        <f>'[1]21'!E60</f>
        <v>0</v>
      </c>
      <c r="F58" s="15">
        <f t="shared" si="6"/>
        <v>290</v>
      </c>
      <c r="G58" s="15">
        <f>'[1]21'!H60</f>
        <v>290</v>
      </c>
      <c r="H58" s="16">
        <f>'[1]21'!I60</f>
        <v>0</v>
      </c>
      <c r="I58" s="16">
        <f>'[1]21'!J60</f>
        <v>0</v>
      </c>
      <c r="J58" s="16">
        <f>'[1]21'!K60</f>
        <v>0</v>
      </c>
      <c r="K58" s="15">
        <f t="shared" si="4"/>
        <v>290</v>
      </c>
      <c r="L58" s="18">
        <f>frq!C58</f>
        <v>1</v>
      </c>
      <c r="M58" s="16">
        <f t="shared" si="7"/>
        <v>290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290</v>
      </c>
      <c r="R58" s="17"/>
    </row>
    <row r="59" spans="1:18">
      <c r="A59" s="8" t="s">
        <v>101</v>
      </c>
      <c r="B59" s="15">
        <f>'[1]21'!B61</f>
        <v>290</v>
      </c>
      <c r="C59" s="16">
        <f>'[1]21'!C61</f>
        <v>0</v>
      </c>
      <c r="D59" s="16">
        <f>'[1]21'!D61</f>
        <v>0</v>
      </c>
      <c r="E59" s="16">
        <f>'[1]21'!E61</f>
        <v>0</v>
      </c>
      <c r="F59" s="15">
        <f t="shared" si="6"/>
        <v>290</v>
      </c>
      <c r="G59" s="15">
        <f>'[1]21'!H61</f>
        <v>290</v>
      </c>
      <c r="H59" s="16">
        <f>'[1]21'!I61</f>
        <v>0</v>
      </c>
      <c r="I59" s="16">
        <f>'[1]21'!J61</f>
        <v>0</v>
      </c>
      <c r="J59" s="16">
        <f>'[1]21'!K61</f>
        <v>0</v>
      </c>
      <c r="K59" s="15">
        <f t="shared" si="4"/>
        <v>290</v>
      </c>
      <c r="L59" s="18">
        <f>frq!C59</f>
        <v>1</v>
      </c>
      <c r="M59" s="16">
        <f t="shared" si="7"/>
        <v>290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290</v>
      </c>
      <c r="R59" s="17"/>
    </row>
    <row r="60" spans="1:18">
      <c r="A60" s="8" t="s">
        <v>102</v>
      </c>
      <c r="B60" s="15">
        <f>'[1]21'!B62</f>
        <v>290</v>
      </c>
      <c r="C60" s="16">
        <f>'[1]21'!C62</f>
        <v>0</v>
      </c>
      <c r="D60" s="16">
        <f>'[1]21'!D62</f>
        <v>0</v>
      </c>
      <c r="E60" s="16">
        <f>'[1]21'!E62</f>
        <v>0</v>
      </c>
      <c r="F60" s="15">
        <f t="shared" si="6"/>
        <v>290</v>
      </c>
      <c r="G60" s="15">
        <f>'[1]21'!H62</f>
        <v>290</v>
      </c>
      <c r="H60" s="16">
        <f>'[1]21'!I62</f>
        <v>0</v>
      </c>
      <c r="I60" s="16">
        <f>'[1]21'!J62</f>
        <v>0</v>
      </c>
      <c r="J60" s="16">
        <f>'[1]21'!K62</f>
        <v>0</v>
      </c>
      <c r="K60" s="15">
        <f t="shared" si="4"/>
        <v>290</v>
      </c>
      <c r="L60" s="18">
        <f>frq!C60</f>
        <v>1</v>
      </c>
      <c r="M60" s="16">
        <f t="shared" si="7"/>
        <v>290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290</v>
      </c>
      <c r="R60" s="17"/>
    </row>
    <row r="61" spans="1:18">
      <c r="A61" s="8" t="s">
        <v>103</v>
      </c>
      <c r="B61" s="15">
        <f>'[1]21'!B63</f>
        <v>290</v>
      </c>
      <c r="C61" s="16">
        <f>'[1]21'!C63</f>
        <v>0</v>
      </c>
      <c r="D61" s="16">
        <f>'[1]21'!D63</f>
        <v>0</v>
      </c>
      <c r="E61" s="16">
        <f>'[1]21'!E63</f>
        <v>0</v>
      </c>
      <c r="F61" s="15">
        <f t="shared" si="6"/>
        <v>290</v>
      </c>
      <c r="G61" s="15">
        <f>'[1]21'!H63</f>
        <v>290</v>
      </c>
      <c r="H61" s="16">
        <f>'[1]21'!I63</f>
        <v>0</v>
      </c>
      <c r="I61" s="16">
        <f>'[1]21'!J63</f>
        <v>0</v>
      </c>
      <c r="J61" s="16">
        <f>'[1]21'!K63</f>
        <v>0</v>
      </c>
      <c r="K61" s="15">
        <f t="shared" si="4"/>
        <v>290</v>
      </c>
      <c r="L61" s="18">
        <f>frq!C61</f>
        <v>1</v>
      </c>
      <c r="M61" s="16">
        <f t="shared" si="7"/>
        <v>290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290</v>
      </c>
      <c r="R61" s="17"/>
    </row>
    <row r="62" spans="1:18">
      <c r="A62" s="8" t="s">
        <v>104</v>
      </c>
      <c r="B62" s="15">
        <f>'[1]21'!B64</f>
        <v>290</v>
      </c>
      <c r="C62" s="16">
        <f>'[1]21'!C64</f>
        <v>0</v>
      </c>
      <c r="D62" s="16">
        <f>'[1]21'!D64</f>
        <v>0</v>
      </c>
      <c r="E62" s="16">
        <f>'[1]21'!E64</f>
        <v>0</v>
      </c>
      <c r="F62" s="15">
        <f t="shared" si="6"/>
        <v>290</v>
      </c>
      <c r="G62" s="15">
        <f>'[1]21'!H64</f>
        <v>290</v>
      </c>
      <c r="H62" s="16">
        <f>'[1]21'!I64</f>
        <v>0</v>
      </c>
      <c r="I62" s="16">
        <f>'[1]21'!J64</f>
        <v>0</v>
      </c>
      <c r="J62" s="16">
        <f>'[1]21'!K64</f>
        <v>0</v>
      </c>
      <c r="K62" s="15">
        <f t="shared" si="4"/>
        <v>290</v>
      </c>
      <c r="L62" s="18">
        <f>frq!C62</f>
        <v>1</v>
      </c>
      <c r="M62" s="16">
        <f t="shared" si="7"/>
        <v>290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290</v>
      </c>
      <c r="R62" s="17"/>
    </row>
    <row r="63" spans="1:18">
      <c r="A63" s="8" t="s">
        <v>105</v>
      </c>
      <c r="B63" s="15">
        <f>'[1]21'!B65</f>
        <v>290</v>
      </c>
      <c r="C63" s="16">
        <f>'[1]21'!C65</f>
        <v>0</v>
      </c>
      <c r="D63" s="16">
        <f>'[1]21'!D65</f>
        <v>0</v>
      </c>
      <c r="E63" s="16">
        <f>'[1]21'!E65</f>
        <v>0</v>
      </c>
      <c r="F63" s="15">
        <f t="shared" si="6"/>
        <v>290</v>
      </c>
      <c r="G63" s="15">
        <f>'[1]21'!H65</f>
        <v>290</v>
      </c>
      <c r="H63" s="16">
        <f>'[1]21'!I65</f>
        <v>0</v>
      </c>
      <c r="I63" s="16">
        <f>'[1]21'!J65</f>
        <v>0</v>
      </c>
      <c r="J63" s="16">
        <f>'[1]21'!K65</f>
        <v>0</v>
      </c>
      <c r="K63" s="15">
        <f t="shared" si="4"/>
        <v>290</v>
      </c>
      <c r="L63" s="18">
        <f>frq!C63</f>
        <v>1</v>
      </c>
      <c r="M63" s="16">
        <f t="shared" si="7"/>
        <v>290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290</v>
      </c>
      <c r="R63" s="17"/>
    </row>
    <row r="64" spans="1:18">
      <c r="A64" s="8" t="s">
        <v>106</v>
      </c>
      <c r="B64" s="15">
        <f>'[1]21'!B66</f>
        <v>290</v>
      </c>
      <c r="C64" s="16">
        <f>'[1]21'!C66</f>
        <v>0</v>
      </c>
      <c r="D64" s="16">
        <f>'[1]21'!D66</f>
        <v>0</v>
      </c>
      <c r="E64" s="16">
        <f>'[1]21'!E66</f>
        <v>0</v>
      </c>
      <c r="F64" s="15">
        <f t="shared" si="6"/>
        <v>290</v>
      </c>
      <c r="G64" s="15">
        <f>'[1]21'!H66</f>
        <v>290</v>
      </c>
      <c r="H64" s="16">
        <f>'[1]21'!I66</f>
        <v>0</v>
      </c>
      <c r="I64" s="16">
        <f>'[1]21'!J66</f>
        <v>0</v>
      </c>
      <c r="J64" s="16">
        <f>'[1]21'!K66</f>
        <v>0</v>
      </c>
      <c r="K64" s="15">
        <f t="shared" si="4"/>
        <v>290</v>
      </c>
      <c r="L64" s="18">
        <f>frq!C64</f>
        <v>1</v>
      </c>
      <c r="M64" s="16">
        <f t="shared" si="7"/>
        <v>290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290</v>
      </c>
      <c r="R64" s="17"/>
    </row>
    <row r="65" spans="1:19">
      <c r="A65" s="8" t="s">
        <v>107</v>
      </c>
      <c r="B65" s="15">
        <f>'[1]21'!B67</f>
        <v>290</v>
      </c>
      <c r="C65" s="16">
        <f>'[1]21'!C67</f>
        <v>0</v>
      </c>
      <c r="D65" s="16">
        <f>'[1]21'!D67</f>
        <v>0</v>
      </c>
      <c r="E65" s="16">
        <f>'[1]21'!E67</f>
        <v>0</v>
      </c>
      <c r="F65" s="15">
        <f t="shared" si="6"/>
        <v>290</v>
      </c>
      <c r="G65" s="15">
        <f>'[1]21'!H67</f>
        <v>290</v>
      </c>
      <c r="H65" s="16">
        <f>'[1]21'!I67</f>
        <v>0</v>
      </c>
      <c r="I65" s="16">
        <f>'[1]21'!J67</f>
        <v>0</v>
      </c>
      <c r="J65" s="16">
        <f>'[1]21'!K67</f>
        <v>0</v>
      </c>
      <c r="K65" s="15">
        <f t="shared" si="4"/>
        <v>290</v>
      </c>
      <c r="L65" s="18">
        <f>frq!C65</f>
        <v>1</v>
      </c>
      <c r="M65" s="16">
        <f t="shared" si="7"/>
        <v>290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290</v>
      </c>
      <c r="R65" s="17"/>
    </row>
    <row r="66" spans="1:19">
      <c r="A66" s="8" t="s">
        <v>108</v>
      </c>
      <c r="B66" s="15">
        <f>'[1]21'!B68</f>
        <v>290</v>
      </c>
      <c r="C66" s="16">
        <f>'[1]21'!C68</f>
        <v>0</v>
      </c>
      <c r="D66" s="16">
        <f>'[1]21'!D68</f>
        <v>0</v>
      </c>
      <c r="E66" s="16">
        <f>'[1]21'!E68</f>
        <v>0</v>
      </c>
      <c r="F66" s="15">
        <f t="shared" si="6"/>
        <v>290</v>
      </c>
      <c r="G66" s="15">
        <f>'[1]21'!H68</f>
        <v>290</v>
      </c>
      <c r="H66" s="16">
        <f>'[1]21'!I68</f>
        <v>0</v>
      </c>
      <c r="I66" s="16">
        <f>'[1]21'!J68</f>
        <v>0</v>
      </c>
      <c r="J66" s="16">
        <f>'[1]21'!K68</f>
        <v>0</v>
      </c>
      <c r="K66" s="15">
        <f t="shared" si="4"/>
        <v>290</v>
      </c>
      <c r="L66" s="18">
        <f>frq!C66</f>
        <v>1</v>
      </c>
      <c r="M66" s="16">
        <f t="shared" si="7"/>
        <v>290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290</v>
      </c>
      <c r="R66" s="17"/>
    </row>
    <row r="67" spans="1:19">
      <c r="A67" s="8" t="s">
        <v>109</v>
      </c>
      <c r="B67" s="15">
        <f>'[1]21'!B69</f>
        <v>290</v>
      </c>
      <c r="C67" s="16">
        <f>'[1]21'!C69</f>
        <v>0</v>
      </c>
      <c r="D67" s="16">
        <f>'[1]21'!D69</f>
        <v>0</v>
      </c>
      <c r="E67" s="16">
        <f>'[1]21'!E69</f>
        <v>0</v>
      </c>
      <c r="F67" s="15">
        <f t="shared" si="6"/>
        <v>290</v>
      </c>
      <c r="G67" s="15">
        <f>'[1]21'!H69</f>
        <v>290</v>
      </c>
      <c r="H67" s="16">
        <f>'[1]21'!I69</f>
        <v>0</v>
      </c>
      <c r="I67" s="16">
        <f>'[1]21'!J69</f>
        <v>0</v>
      </c>
      <c r="J67" s="16">
        <f>'[1]21'!K69</f>
        <v>0</v>
      </c>
      <c r="K67" s="15">
        <f t="shared" si="4"/>
        <v>290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290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290</v>
      </c>
      <c r="R67" s="17"/>
    </row>
    <row r="68" spans="1:19">
      <c r="A68" s="8" t="s">
        <v>110</v>
      </c>
      <c r="B68" s="15">
        <f>'[1]21'!B70</f>
        <v>290</v>
      </c>
      <c r="C68" s="16">
        <f>'[1]21'!C70</f>
        <v>0</v>
      </c>
      <c r="D68" s="16">
        <f>'[1]21'!D70</f>
        <v>0</v>
      </c>
      <c r="E68" s="16">
        <f>'[1]21'!E70</f>
        <v>0</v>
      </c>
      <c r="F68" s="15">
        <f t="shared" si="6"/>
        <v>290</v>
      </c>
      <c r="G68" s="15">
        <f>'[1]21'!H70</f>
        <v>290</v>
      </c>
      <c r="H68" s="16">
        <f>'[1]21'!I70</f>
        <v>0</v>
      </c>
      <c r="I68" s="16">
        <f>'[1]21'!J70</f>
        <v>0</v>
      </c>
      <c r="J68" s="16">
        <f>'[1]21'!K70</f>
        <v>0</v>
      </c>
      <c r="K68" s="15">
        <f t="shared" ref="K68:K98" si="15">SUM(G68:J68)</f>
        <v>290</v>
      </c>
      <c r="L68" s="18">
        <f>frq!C68</f>
        <v>1</v>
      </c>
      <c r="M68" s="16">
        <f t="shared" si="11"/>
        <v>290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290</v>
      </c>
      <c r="R68" s="17"/>
    </row>
    <row r="69" spans="1:19">
      <c r="A69" s="8" t="s">
        <v>111</v>
      </c>
      <c r="B69" s="15">
        <f>'[1]21'!B71</f>
        <v>290</v>
      </c>
      <c r="C69" s="16">
        <f>'[1]21'!C71</f>
        <v>0</v>
      </c>
      <c r="D69" s="16">
        <f>'[1]21'!D71</f>
        <v>0</v>
      </c>
      <c r="E69" s="16">
        <f>'[1]21'!E71</f>
        <v>0</v>
      </c>
      <c r="F69" s="15">
        <f t="shared" ref="F69:F98" si="17">SUM(B69:E69)</f>
        <v>290</v>
      </c>
      <c r="G69" s="15">
        <f>'[1]21'!H71</f>
        <v>290</v>
      </c>
      <c r="H69" s="16">
        <f>'[1]21'!I71</f>
        <v>0</v>
      </c>
      <c r="I69" s="16">
        <f>'[1]21'!J71</f>
        <v>0</v>
      </c>
      <c r="J69" s="16">
        <f>'[1]21'!K71</f>
        <v>0</v>
      </c>
      <c r="K69" s="15">
        <f t="shared" si="15"/>
        <v>290</v>
      </c>
      <c r="L69" s="18">
        <f>frq!C69</f>
        <v>1</v>
      </c>
      <c r="M69" s="16">
        <f t="shared" si="11"/>
        <v>290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290</v>
      </c>
      <c r="R69" s="17"/>
      <c r="S69">
        <f>96*4</f>
        <v>384</v>
      </c>
    </row>
    <row r="70" spans="1:19">
      <c r="A70" s="8" t="s">
        <v>112</v>
      </c>
      <c r="B70" s="15">
        <f>'[1]21'!B72</f>
        <v>290</v>
      </c>
      <c r="C70" s="16">
        <f>'[1]21'!C72</f>
        <v>0</v>
      </c>
      <c r="D70" s="16">
        <f>'[1]21'!D72</f>
        <v>0</v>
      </c>
      <c r="E70" s="16">
        <f>'[1]21'!E72</f>
        <v>0</v>
      </c>
      <c r="F70" s="15">
        <f t="shared" si="17"/>
        <v>290</v>
      </c>
      <c r="G70" s="15">
        <f>'[1]21'!H72</f>
        <v>290</v>
      </c>
      <c r="H70" s="16">
        <f>'[1]21'!I72</f>
        <v>0</v>
      </c>
      <c r="I70" s="16">
        <f>'[1]21'!J72</f>
        <v>0</v>
      </c>
      <c r="J70" s="16">
        <f>'[1]21'!K72</f>
        <v>0</v>
      </c>
      <c r="K70" s="15">
        <f t="shared" si="15"/>
        <v>290</v>
      </c>
      <c r="L70" s="18">
        <f>frq!C70</f>
        <v>1</v>
      </c>
      <c r="M70" s="16">
        <f t="shared" si="11"/>
        <v>290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290</v>
      </c>
      <c r="R70" s="17"/>
    </row>
    <row r="71" spans="1:19">
      <c r="A71" s="8" t="s">
        <v>113</v>
      </c>
      <c r="B71" s="15">
        <f>'[1]21'!B73</f>
        <v>290</v>
      </c>
      <c r="C71" s="16">
        <f>'[1]21'!C73</f>
        <v>0</v>
      </c>
      <c r="D71" s="16">
        <f>'[1]21'!D73</f>
        <v>0</v>
      </c>
      <c r="E71" s="16">
        <f>'[1]21'!E73</f>
        <v>0</v>
      </c>
      <c r="F71" s="15">
        <f t="shared" si="17"/>
        <v>290</v>
      </c>
      <c r="G71" s="15">
        <f>'[1]21'!H73</f>
        <v>290</v>
      </c>
      <c r="H71" s="16">
        <f>'[1]21'!I73</f>
        <v>0</v>
      </c>
      <c r="I71" s="16">
        <f>'[1]21'!J73</f>
        <v>0</v>
      </c>
      <c r="J71" s="16">
        <f>'[1]21'!K73</f>
        <v>0</v>
      </c>
      <c r="K71" s="15">
        <f t="shared" si="15"/>
        <v>290</v>
      </c>
      <c r="L71" s="18">
        <f>frq!C71</f>
        <v>1</v>
      </c>
      <c r="M71" s="16">
        <f t="shared" si="11"/>
        <v>290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290</v>
      </c>
      <c r="R71" s="17"/>
    </row>
    <row r="72" spans="1:19">
      <c r="A72" s="8" t="s">
        <v>114</v>
      </c>
      <c r="B72" s="15">
        <f>'[1]21'!B74</f>
        <v>290</v>
      </c>
      <c r="C72" s="16">
        <f>'[1]21'!C74</f>
        <v>0</v>
      </c>
      <c r="D72" s="16">
        <f>'[1]21'!D74</f>
        <v>0</v>
      </c>
      <c r="E72" s="16">
        <f>'[1]21'!E74</f>
        <v>0</v>
      </c>
      <c r="F72" s="15">
        <f t="shared" si="17"/>
        <v>290</v>
      </c>
      <c r="G72" s="15">
        <f>'[1]21'!H74</f>
        <v>290</v>
      </c>
      <c r="H72" s="16">
        <f>'[1]21'!I74</f>
        <v>0</v>
      </c>
      <c r="I72" s="16">
        <f>'[1]21'!J74</f>
        <v>0</v>
      </c>
      <c r="J72" s="16">
        <f>'[1]21'!K74</f>
        <v>0</v>
      </c>
      <c r="K72" s="15">
        <f t="shared" si="15"/>
        <v>290</v>
      </c>
      <c r="L72" s="18">
        <f>frq!C72</f>
        <v>1</v>
      </c>
      <c r="M72" s="16">
        <f t="shared" si="11"/>
        <v>290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290</v>
      </c>
      <c r="R72" s="17"/>
    </row>
    <row r="73" spans="1:19">
      <c r="A73" s="8" t="s">
        <v>115</v>
      </c>
      <c r="B73" s="15">
        <f>'[1]21'!B75</f>
        <v>290</v>
      </c>
      <c r="C73" s="16">
        <f>'[1]21'!C75</f>
        <v>0</v>
      </c>
      <c r="D73" s="16">
        <f>'[1]21'!D75</f>
        <v>0</v>
      </c>
      <c r="E73" s="16">
        <f>'[1]21'!E75</f>
        <v>0</v>
      </c>
      <c r="F73" s="15">
        <f t="shared" si="17"/>
        <v>290</v>
      </c>
      <c r="G73" s="15">
        <f>'[1]21'!H75</f>
        <v>290</v>
      </c>
      <c r="H73" s="16">
        <f>'[1]21'!I75</f>
        <v>0</v>
      </c>
      <c r="I73" s="16">
        <f>'[1]21'!J75</f>
        <v>0</v>
      </c>
      <c r="J73" s="16">
        <f>'[1]21'!K75</f>
        <v>0</v>
      </c>
      <c r="K73" s="15">
        <f t="shared" si="15"/>
        <v>290</v>
      </c>
      <c r="L73" s="18">
        <f>frq!C73</f>
        <v>1</v>
      </c>
      <c r="M73" s="16">
        <f t="shared" si="11"/>
        <v>290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290</v>
      </c>
      <c r="R73" s="17"/>
    </row>
    <row r="74" spans="1:19">
      <c r="A74" s="8" t="s">
        <v>116</v>
      </c>
      <c r="B74" s="15">
        <f>'[1]21'!B76</f>
        <v>290</v>
      </c>
      <c r="C74" s="16">
        <f>'[1]21'!C76</f>
        <v>0</v>
      </c>
      <c r="D74" s="16">
        <f>'[1]21'!D76</f>
        <v>0</v>
      </c>
      <c r="E74" s="16">
        <f>'[1]21'!E76</f>
        <v>0</v>
      </c>
      <c r="F74" s="15">
        <f t="shared" si="17"/>
        <v>290</v>
      </c>
      <c r="G74" s="15">
        <f>'[1]21'!H76</f>
        <v>290</v>
      </c>
      <c r="H74" s="16">
        <f>'[1]21'!I76</f>
        <v>0</v>
      </c>
      <c r="I74" s="16">
        <f>'[1]21'!J76</f>
        <v>0</v>
      </c>
      <c r="J74" s="16">
        <f>'[1]21'!K76</f>
        <v>0</v>
      </c>
      <c r="K74" s="15">
        <f t="shared" si="15"/>
        <v>290</v>
      </c>
      <c r="L74" s="18">
        <f>frq!C74</f>
        <v>1</v>
      </c>
      <c r="M74" s="16">
        <f t="shared" si="11"/>
        <v>290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290</v>
      </c>
      <c r="R74" s="17"/>
    </row>
    <row r="75" spans="1:19">
      <c r="A75" s="8" t="s">
        <v>117</v>
      </c>
      <c r="B75" s="15">
        <f>'[1]21'!B77</f>
        <v>290</v>
      </c>
      <c r="C75" s="16">
        <f>'[1]21'!C77</f>
        <v>0</v>
      </c>
      <c r="D75" s="16">
        <f>'[1]21'!D77</f>
        <v>0</v>
      </c>
      <c r="E75" s="16">
        <f>'[1]21'!E77</f>
        <v>0</v>
      </c>
      <c r="F75" s="15">
        <f t="shared" si="17"/>
        <v>290</v>
      </c>
      <c r="G75" s="15">
        <f>'[1]21'!H77</f>
        <v>290</v>
      </c>
      <c r="H75" s="16">
        <f>'[1]21'!I77</f>
        <v>0</v>
      </c>
      <c r="I75" s="16">
        <f>'[1]21'!J77</f>
        <v>0</v>
      </c>
      <c r="J75" s="16">
        <f>'[1]21'!K77</f>
        <v>0</v>
      </c>
      <c r="K75" s="15">
        <f t="shared" si="15"/>
        <v>290</v>
      </c>
      <c r="L75" s="18">
        <f>frq!C75</f>
        <v>1</v>
      </c>
      <c r="M75" s="16">
        <f t="shared" si="11"/>
        <v>290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290</v>
      </c>
      <c r="R75" s="17"/>
    </row>
    <row r="76" spans="1:19">
      <c r="A76" s="8" t="s">
        <v>118</v>
      </c>
      <c r="B76" s="15">
        <f>'[1]21'!B78</f>
        <v>290</v>
      </c>
      <c r="C76" s="16">
        <f>'[1]21'!C78</f>
        <v>0</v>
      </c>
      <c r="D76" s="16">
        <f>'[1]21'!D78</f>
        <v>0</v>
      </c>
      <c r="E76" s="16">
        <f>'[1]21'!E78</f>
        <v>0</v>
      </c>
      <c r="F76" s="15">
        <f t="shared" si="17"/>
        <v>290</v>
      </c>
      <c r="G76" s="15">
        <f>'[1]21'!H78</f>
        <v>290</v>
      </c>
      <c r="H76" s="16">
        <f>'[1]21'!I78</f>
        <v>0</v>
      </c>
      <c r="I76" s="16">
        <f>'[1]21'!J78</f>
        <v>0</v>
      </c>
      <c r="J76" s="16">
        <f>'[1]21'!K78</f>
        <v>0</v>
      </c>
      <c r="K76" s="15">
        <f t="shared" si="15"/>
        <v>290</v>
      </c>
      <c r="L76" s="18">
        <f>frq!C76</f>
        <v>1</v>
      </c>
      <c r="M76" s="16">
        <f t="shared" si="11"/>
        <v>290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290</v>
      </c>
      <c r="R76" s="17"/>
    </row>
    <row r="77" spans="1:19">
      <c r="A77" s="8" t="s">
        <v>119</v>
      </c>
      <c r="B77" s="15">
        <f>'[1]21'!B79</f>
        <v>290</v>
      </c>
      <c r="C77" s="16">
        <f>'[1]21'!C79</f>
        <v>0</v>
      </c>
      <c r="D77" s="16">
        <f>'[1]21'!D79</f>
        <v>0</v>
      </c>
      <c r="E77" s="16">
        <f>'[1]21'!E79</f>
        <v>0</v>
      </c>
      <c r="F77" s="15">
        <f t="shared" si="17"/>
        <v>290</v>
      </c>
      <c r="G77" s="15">
        <f>'[1]21'!H79</f>
        <v>290</v>
      </c>
      <c r="H77" s="16">
        <f>'[1]21'!I79</f>
        <v>0</v>
      </c>
      <c r="I77" s="16">
        <f>'[1]21'!J79</f>
        <v>0</v>
      </c>
      <c r="J77" s="16">
        <f>'[1]21'!K79</f>
        <v>0</v>
      </c>
      <c r="K77" s="15">
        <f t="shared" si="15"/>
        <v>290</v>
      </c>
      <c r="L77" s="18">
        <f>frq!C77</f>
        <v>1</v>
      </c>
      <c r="M77" s="16">
        <f t="shared" si="11"/>
        <v>290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290</v>
      </c>
      <c r="R77" s="17"/>
    </row>
    <row r="78" spans="1:19">
      <c r="A78" s="8" t="s">
        <v>120</v>
      </c>
      <c r="B78" s="15">
        <f>'[1]21'!B80</f>
        <v>290</v>
      </c>
      <c r="C78" s="16">
        <f>'[1]21'!C80</f>
        <v>0</v>
      </c>
      <c r="D78" s="16">
        <f>'[1]21'!D80</f>
        <v>0</v>
      </c>
      <c r="E78" s="16">
        <f>'[1]21'!E80</f>
        <v>0</v>
      </c>
      <c r="F78" s="15">
        <f t="shared" si="17"/>
        <v>290</v>
      </c>
      <c r="G78" s="15">
        <f>'[1]21'!H80</f>
        <v>290</v>
      </c>
      <c r="H78" s="16">
        <f>'[1]21'!I80</f>
        <v>0</v>
      </c>
      <c r="I78" s="16">
        <f>'[1]21'!J80</f>
        <v>0</v>
      </c>
      <c r="J78" s="16">
        <f>'[1]21'!K80</f>
        <v>0</v>
      </c>
      <c r="K78" s="15">
        <f t="shared" si="15"/>
        <v>290</v>
      </c>
      <c r="L78" s="18">
        <f>frq!C78</f>
        <v>1</v>
      </c>
      <c r="M78" s="16">
        <f t="shared" si="11"/>
        <v>290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290</v>
      </c>
      <c r="R78" s="17"/>
    </row>
    <row r="79" spans="1:19">
      <c r="A79" s="8" t="s">
        <v>121</v>
      </c>
      <c r="B79" s="15">
        <f>'[1]21'!B81</f>
        <v>290</v>
      </c>
      <c r="C79" s="16">
        <f>'[1]21'!C81</f>
        <v>0</v>
      </c>
      <c r="D79" s="16">
        <f>'[1]21'!D81</f>
        <v>0</v>
      </c>
      <c r="E79" s="16">
        <f>'[1]21'!E81</f>
        <v>0</v>
      </c>
      <c r="F79" s="15">
        <f t="shared" si="17"/>
        <v>290</v>
      </c>
      <c r="G79" s="15">
        <f>'[1]21'!H81</f>
        <v>290</v>
      </c>
      <c r="H79" s="16">
        <f>'[1]21'!I81</f>
        <v>0</v>
      </c>
      <c r="I79" s="16">
        <f>'[1]21'!J81</f>
        <v>0</v>
      </c>
      <c r="J79" s="16">
        <f>'[1]21'!K81</f>
        <v>0</v>
      </c>
      <c r="K79" s="15">
        <f t="shared" si="15"/>
        <v>290</v>
      </c>
      <c r="L79" s="18">
        <f>frq!C79</f>
        <v>1</v>
      </c>
      <c r="M79" s="16">
        <f t="shared" si="11"/>
        <v>290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290</v>
      </c>
      <c r="R79" s="17"/>
    </row>
    <row r="80" spans="1:19">
      <c r="A80" s="8" t="s">
        <v>122</v>
      </c>
      <c r="B80" s="15">
        <f>'[1]21'!B82</f>
        <v>290</v>
      </c>
      <c r="C80" s="16">
        <f>'[1]21'!C82</f>
        <v>0</v>
      </c>
      <c r="D80" s="16">
        <f>'[1]21'!D82</f>
        <v>0</v>
      </c>
      <c r="E80" s="16">
        <f>'[1]21'!E82</f>
        <v>0</v>
      </c>
      <c r="F80" s="15">
        <f t="shared" si="17"/>
        <v>290</v>
      </c>
      <c r="G80" s="15">
        <f>'[1]21'!H82</f>
        <v>290</v>
      </c>
      <c r="H80" s="16">
        <f>'[1]21'!I82</f>
        <v>0</v>
      </c>
      <c r="I80" s="16">
        <f>'[1]21'!J82</f>
        <v>0</v>
      </c>
      <c r="J80" s="16">
        <f>'[1]21'!K82</f>
        <v>0</v>
      </c>
      <c r="K80" s="15">
        <f t="shared" si="15"/>
        <v>290</v>
      </c>
      <c r="L80" s="18">
        <f>frq!C80</f>
        <v>1</v>
      </c>
      <c r="M80" s="16">
        <f t="shared" si="11"/>
        <v>290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290</v>
      </c>
      <c r="R80" s="17"/>
    </row>
    <row r="81" spans="1:18">
      <c r="A81" s="8" t="s">
        <v>123</v>
      </c>
      <c r="B81" s="15">
        <f>'[1]21'!B83</f>
        <v>290</v>
      </c>
      <c r="C81" s="16">
        <f>'[1]21'!C83</f>
        <v>0</v>
      </c>
      <c r="D81" s="16">
        <f>'[1]21'!D83</f>
        <v>0</v>
      </c>
      <c r="E81" s="16">
        <f>'[1]21'!E83</f>
        <v>0</v>
      </c>
      <c r="F81" s="15">
        <f t="shared" si="17"/>
        <v>290</v>
      </c>
      <c r="G81" s="15">
        <f>'[1]21'!H83</f>
        <v>290</v>
      </c>
      <c r="H81" s="16">
        <f>'[1]21'!I83</f>
        <v>0</v>
      </c>
      <c r="I81" s="16">
        <f>'[1]21'!J83</f>
        <v>0</v>
      </c>
      <c r="J81" s="16">
        <f>'[1]21'!K83</f>
        <v>0</v>
      </c>
      <c r="K81" s="15">
        <f t="shared" si="15"/>
        <v>290</v>
      </c>
      <c r="L81" s="18">
        <f>frq!C81</f>
        <v>1</v>
      </c>
      <c r="M81" s="16">
        <f t="shared" si="11"/>
        <v>290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290</v>
      </c>
      <c r="R81" s="17"/>
    </row>
    <row r="82" spans="1:18">
      <c r="A82" s="8" t="s">
        <v>124</v>
      </c>
      <c r="B82" s="15">
        <f>'[1]21'!B84</f>
        <v>290</v>
      </c>
      <c r="C82" s="16">
        <f>'[1]21'!C84</f>
        <v>0</v>
      </c>
      <c r="D82" s="16">
        <f>'[1]21'!D84</f>
        <v>0</v>
      </c>
      <c r="E82" s="16">
        <f>'[1]21'!E84</f>
        <v>0</v>
      </c>
      <c r="F82" s="15">
        <f t="shared" si="17"/>
        <v>290</v>
      </c>
      <c r="G82" s="15">
        <f>'[1]21'!H84</f>
        <v>290</v>
      </c>
      <c r="H82" s="16">
        <f>'[1]21'!I84</f>
        <v>0</v>
      </c>
      <c r="I82" s="16">
        <f>'[1]21'!J84</f>
        <v>0</v>
      </c>
      <c r="J82" s="16">
        <f>'[1]21'!K84</f>
        <v>0</v>
      </c>
      <c r="K82" s="15">
        <f t="shared" si="15"/>
        <v>290</v>
      </c>
      <c r="L82" s="18">
        <f>frq!C82</f>
        <v>1</v>
      </c>
      <c r="M82" s="16">
        <f t="shared" si="11"/>
        <v>290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290</v>
      </c>
      <c r="R82" s="17"/>
    </row>
    <row r="83" spans="1:18">
      <c r="A83" s="8" t="s">
        <v>125</v>
      </c>
      <c r="B83" s="15">
        <f>'[1]21'!B85</f>
        <v>290</v>
      </c>
      <c r="C83" s="16">
        <f>'[1]21'!C85</f>
        <v>0</v>
      </c>
      <c r="D83" s="16">
        <f>'[1]21'!D85</f>
        <v>0</v>
      </c>
      <c r="E83" s="16">
        <f>'[1]21'!E85</f>
        <v>0</v>
      </c>
      <c r="F83" s="15">
        <f t="shared" si="17"/>
        <v>290</v>
      </c>
      <c r="G83" s="15">
        <f>'[1]21'!H85</f>
        <v>290</v>
      </c>
      <c r="H83" s="16">
        <f>'[1]21'!I85</f>
        <v>0</v>
      </c>
      <c r="I83" s="16">
        <f>'[1]21'!J85</f>
        <v>0</v>
      </c>
      <c r="J83" s="16">
        <f>'[1]21'!K85</f>
        <v>0</v>
      </c>
      <c r="K83" s="15">
        <f t="shared" si="15"/>
        <v>290</v>
      </c>
      <c r="L83" s="18">
        <f>frq!C83</f>
        <v>1</v>
      </c>
      <c r="M83" s="16">
        <f t="shared" si="11"/>
        <v>290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290</v>
      </c>
      <c r="R83" s="17"/>
    </row>
    <row r="84" spans="1:18">
      <c r="A84" s="8" t="s">
        <v>126</v>
      </c>
      <c r="B84" s="15">
        <f>'[1]21'!B86</f>
        <v>290</v>
      </c>
      <c r="C84" s="16">
        <f>'[1]21'!C86</f>
        <v>0</v>
      </c>
      <c r="D84" s="16">
        <f>'[1]21'!D86</f>
        <v>0</v>
      </c>
      <c r="E84" s="16">
        <f>'[1]21'!E86</f>
        <v>0</v>
      </c>
      <c r="F84" s="15">
        <f t="shared" si="17"/>
        <v>290</v>
      </c>
      <c r="G84" s="15">
        <f>'[1]21'!H86</f>
        <v>290</v>
      </c>
      <c r="H84" s="16">
        <f>'[1]21'!I86</f>
        <v>0</v>
      </c>
      <c r="I84" s="16">
        <f>'[1]21'!J86</f>
        <v>0</v>
      </c>
      <c r="J84" s="16">
        <f>'[1]21'!K86</f>
        <v>0</v>
      </c>
      <c r="K84" s="15">
        <f t="shared" si="15"/>
        <v>290</v>
      </c>
      <c r="L84" s="18">
        <f>frq!C84</f>
        <v>1</v>
      </c>
      <c r="M84" s="16">
        <f t="shared" si="11"/>
        <v>290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290</v>
      </c>
      <c r="R84" s="17"/>
    </row>
    <row r="85" spans="1:18">
      <c r="A85" s="8" t="s">
        <v>127</v>
      </c>
      <c r="B85" s="15">
        <f>'[1]21'!B87</f>
        <v>290</v>
      </c>
      <c r="C85" s="16">
        <f>'[1]21'!C87</f>
        <v>0</v>
      </c>
      <c r="D85" s="16">
        <f>'[1]21'!D87</f>
        <v>0</v>
      </c>
      <c r="E85" s="16">
        <f>'[1]21'!E87</f>
        <v>0</v>
      </c>
      <c r="F85" s="15">
        <f t="shared" si="17"/>
        <v>290</v>
      </c>
      <c r="G85" s="15">
        <f>'[1]21'!H87</f>
        <v>290</v>
      </c>
      <c r="H85" s="16">
        <f>'[1]21'!I87</f>
        <v>0</v>
      </c>
      <c r="I85" s="16">
        <f>'[1]21'!J87</f>
        <v>0</v>
      </c>
      <c r="J85" s="16">
        <f>'[1]21'!K87</f>
        <v>0</v>
      </c>
      <c r="K85" s="15">
        <f t="shared" si="15"/>
        <v>290</v>
      </c>
      <c r="L85" s="18">
        <f>frq!C85</f>
        <v>1</v>
      </c>
      <c r="M85" s="16">
        <f t="shared" si="11"/>
        <v>290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290</v>
      </c>
      <c r="R85" s="17"/>
    </row>
    <row r="86" spans="1:18">
      <c r="A86" s="8" t="s">
        <v>128</v>
      </c>
      <c r="B86" s="15">
        <f>'[1]21'!B88</f>
        <v>290</v>
      </c>
      <c r="C86" s="16">
        <f>'[1]21'!C88</f>
        <v>0</v>
      </c>
      <c r="D86" s="16">
        <f>'[1]21'!D88</f>
        <v>0</v>
      </c>
      <c r="E86" s="16">
        <f>'[1]21'!E88</f>
        <v>0</v>
      </c>
      <c r="F86" s="15">
        <f t="shared" si="17"/>
        <v>290</v>
      </c>
      <c r="G86" s="15">
        <f>'[1]21'!H88</f>
        <v>290</v>
      </c>
      <c r="H86" s="16">
        <f>'[1]21'!I88</f>
        <v>0</v>
      </c>
      <c r="I86" s="16">
        <f>'[1]21'!J88</f>
        <v>0</v>
      </c>
      <c r="J86" s="16">
        <f>'[1]21'!K88</f>
        <v>0</v>
      </c>
      <c r="K86" s="15">
        <f t="shared" si="15"/>
        <v>290</v>
      </c>
      <c r="L86" s="18">
        <f>frq!C86</f>
        <v>1</v>
      </c>
      <c r="M86" s="16">
        <f t="shared" si="11"/>
        <v>290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290</v>
      </c>
      <c r="R86" s="17"/>
    </row>
    <row r="87" spans="1:18">
      <c r="A87" s="8" t="s">
        <v>129</v>
      </c>
      <c r="B87" s="15">
        <f>'[1]21'!B89</f>
        <v>290</v>
      </c>
      <c r="C87" s="16">
        <f>'[1]21'!C89</f>
        <v>0</v>
      </c>
      <c r="D87" s="16">
        <f>'[1]21'!D89</f>
        <v>0</v>
      </c>
      <c r="E87" s="16">
        <f>'[1]21'!E89</f>
        <v>0</v>
      </c>
      <c r="F87" s="15">
        <f t="shared" si="17"/>
        <v>290</v>
      </c>
      <c r="G87" s="15">
        <f>'[1]21'!H89</f>
        <v>290</v>
      </c>
      <c r="H87" s="16">
        <f>'[1]21'!I89</f>
        <v>0</v>
      </c>
      <c r="I87" s="16">
        <f>'[1]21'!J89</f>
        <v>0</v>
      </c>
      <c r="J87" s="16">
        <f>'[1]21'!K89</f>
        <v>0</v>
      </c>
      <c r="K87" s="15">
        <f t="shared" si="15"/>
        <v>290</v>
      </c>
      <c r="L87" s="18">
        <f>frq!C87</f>
        <v>1</v>
      </c>
      <c r="M87" s="16">
        <f t="shared" si="11"/>
        <v>290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290</v>
      </c>
      <c r="R87" s="17"/>
    </row>
    <row r="88" spans="1:18">
      <c r="A88" s="8" t="s">
        <v>130</v>
      </c>
      <c r="B88" s="15">
        <f>'[1]21'!B90</f>
        <v>290</v>
      </c>
      <c r="C88" s="16">
        <f>'[1]21'!C90</f>
        <v>0</v>
      </c>
      <c r="D88" s="16">
        <f>'[1]21'!D90</f>
        <v>0</v>
      </c>
      <c r="E88" s="16">
        <f>'[1]21'!E90</f>
        <v>0</v>
      </c>
      <c r="F88" s="15">
        <f t="shared" si="17"/>
        <v>290</v>
      </c>
      <c r="G88" s="15">
        <f>'[1]21'!H90</f>
        <v>290</v>
      </c>
      <c r="H88" s="16">
        <f>'[1]21'!I90</f>
        <v>0</v>
      </c>
      <c r="I88" s="16">
        <f>'[1]21'!J90</f>
        <v>0</v>
      </c>
      <c r="J88" s="16">
        <f>'[1]21'!K90</f>
        <v>0</v>
      </c>
      <c r="K88" s="15">
        <f t="shared" si="15"/>
        <v>290</v>
      </c>
      <c r="L88" s="18">
        <f>frq!C88</f>
        <v>1</v>
      </c>
      <c r="M88" s="16">
        <f t="shared" si="11"/>
        <v>290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290</v>
      </c>
      <c r="R88" s="17"/>
    </row>
    <row r="89" spans="1:18">
      <c r="A89" s="8" t="s">
        <v>131</v>
      </c>
      <c r="B89" s="15">
        <f>'[1]21'!B91</f>
        <v>290</v>
      </c>
      <c r="C89" s="16">
        <f>'[1]21'!C91</f>
        <v>0</v>
      </c>
      <c r="D89" s="16">
        <f>'[1]21'!D91</f>
        <v>0</v>
      </c>
      <c r="E89" s="16">
        <f>'[1]21'!E91</f>
        <v>0</v>
      </c>
      <c r="F89" s="15">
        <f t="shared" si="17"/>
        <v>290</v>
      </c>
      <c r="G89" s="15">
        <f>'[1]21'!H91</f>
        <v>290</v>
      </c>
      <c r="H89" s="16">
        <f>'[1]21'!I91</f>
        <v>0</v>
      </c>
      <c r="I89" s="16">
        <f>'[1]21'!J91</f>
        <v>0</v>
      </c>
      <c r="J89" s="16">
        <f>'[1]21'!K91</f>
        <v>0</v>
      </c>
      <c r="K89" s="15">
        <f t="shared" si="15"/>
        <v>290</v>
      </c>
      <c r="L89" s="18">
        <f>frq!C89</f>
        <v>1</v>
      </c>
      <c r="M89" s="16">
        <f t="shared" si="11"/>
        <v>290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290</v>
      </c>
      <c r="R89" s="17"/>
    </row>
    <row r="90" spans="1:18">
      <c r="A90" s="8" t="s">
        <v>132</v>
      </c>
      <c r="B90" s="15">
        <f>'[1]21'!B92</f>
        <v>290</v>
      </c>
      <c r="C90" s="16">
        <f>'[1]21'!C92</f>
        <v>0</v>
      </c>
      <c r="D90" s="16">
        <f>'[1]21'!D92</f>
        <v>0</v>
      </c>
      <c r="E90" s="16">
        <f>'[1]21'!E92</f>
        <v>0</v>
      </c>
      <c r="F90" s="15">
        <f t="shared" si="17"/>
        <v>290</v>
      </c>
      <c r="G90" s="15">
        <f>'[1]21'!H92</f>
        <v>290</v>
      </c>
      <c r="H90" s="16">
        <f>'[1]21'!I92</f>
        <v>0</v>
      </c>
      <c r="I90" s="16">
        <f>'[1]21'!J92</f>
        <v>0</v>
      </c>
      <c r="J90" s="16">
        <f>'[1]21'!K92</f>
        <v>0</v>
      </c>
      <c r="K90" s="15">
        <f t="shared" si="15"/>
        <v>290</v>
      </c>
      <c r="L90" s="18">
        <f>frq!C90</f>
        <v>1</v>
      </c>
      <c r="M90" s="16">
        <f t="shared" si="11"/>
        <v>290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290</v>
      </c>
      <c r="R90" s="17"/>
    </row>
    <row r="91" spans="1:18">
      <c r="A91" s="8" t="s">
        <v>133</v>
      </c>
      <c r="B91" s="15">
        <f>'[1]21'!B93</f>
        <v>290</v>
      </c>
      <c r="C91" s="16">
        <f>'[1]21'!C93</f>
        <v>0</v>
      </c>
      <c r="D91" s="16">
        <f>'[1]21'!D93</f>
        <v>0</v>
      </c>
      <c r="E91" s="16">
        <f>'[1]21'!E93</f>
        <v>0</v>
      </c>
      <c r="F91" s="15">
        <f t="shared" si="17"/>
        <v>290</v>
      </c>
      <c r="G91" s="15">
        <f>'[1]21'!H93</f>
        <v>290</v>
      </c>
      <c r="H91" s="16">
        <f>'[1]21'!I93</f>
        <v>0</v>
      </c>
      <c r="I91" s="16">
        <f>'[1]21'!J93</f>
        <v>0</v>
      </c>
      <c r="J91" s="16">
        <f>'[1]21'!K93</f>
        <v>0</v>
      </c>
      <c r="K91" s="15">
        <f t="shared" si="15"/>
        <v>290</v>
      </c>
      <c r="L91" s="18">
        <f>frq!C91</f>
        <v>1</v>
      </c>
      <c r="M91" s="16">
        <f t="shared" si="11"/>
        <v>290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290</v>
      </c>
      <c r="R91" s="17"/>
    </row>
    <row r="92" spans="1:18">
      <c r="A92" s="8" t="s">
        <v>134</v>
      </c>
      <c r="B92" s="15">
        <f>'[1]21'!B94</f>
        <v>290</v>
      </c>
      <c r="C92" s="16">
        <f>'[1]21'!C94</f>
        <v>0</v>
      </c>
      <c r="D92" s="16">
        <f>'[1]21'!D94</f>
        <v>0</v>
      </c>
      <c r="E92" s="16">
        <f>'[1]21'!E94</f>
        <v>0</v>
      </c>
      <c r="F92" s="15">
        <f t="shared" si="17"/>
        <v>290</v>
      </c>
      <c r="G92" s="15">
        <f>'[1]21'!H94</f>
        <v>290</v>
      </c>
      <c r="H92" s="16">
        <f>'[1]21'!I94</f>
        <v>0</v>
      </c>
      <c r="I92" s="16">
        <f>'[1]21'!J94</f>
        <v>0</v>
      </c>
      <c r="J92" s="16">
        <f>'[1]21'!K94</f>
        <v>0</v>
      </c>
      <c r="K92" s="15">
        <f t="shared" si="15"/>
        <v>290</v>
      </c>
      <c r="L92" s="18">
        <f>frq!C92</f>
        <v>1</v>
      </c>
      <c r="M92" s="16">
        <f t="shared" si="11"/>
        <v>290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290</v>
      </c>
      <c r="R92" s="17"/>
    </row>
    <row r="93" spans="1:18">
      <c r="A93" s="8" t="s">
        <v>135</v>
      </c>
      <c r="B93" s="15">
        <f>'[1]21'!B95</f>
        <v>290</v>
      </c>
      <c r="C93" s="16">
        <f>'[1]21'!C95</f>
        <v>0</v>
      </c>
      <c r="D93" s="16">
        <f>'[1]21'!D95</f>
        <v>0</v>
      </c>
      <c r="E93" s="16">
        <f>'[1]21'!E95</f>
        <v>0</v>
      </c>
      <c r="F93" s="15">
        <f t="shared" si="17"/>
        <v>290</v>
      </c>
      <c r="G93" s="15">
        <f>'[1]21'!H95</f>
        <v>290</v>
      </c>
      <c r="H93" s="16">
        <f>'[1]21'!I95</f>
        <v>0</v>
      </c>
      <c r="I93" s="16">
        <f>'[1]21'!J95</f>
        <v>0</v>
      </c>
      <c r="J93" s="16">
        <f>'[1]21'!K95</f>
        <v>0</v>
      </c>
      <c r="K93" s="15">
        <f t="shared" si="15"/>
        <v>290</v>
      </c>
      <c r="L93" s="18">
        <f>frq!C93</f>
        <v>1</v>
      </c>
      <c r="M93" s="16">
        <f t="shared" si="11"/>
        <v>290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290</v>
      </c>
      <c r="R93" s="17"/>
    </row>
    <row r="94" spans="1:18">
      <c r="A94" s="8" t="s">
        <v>136</v>
      </c>
      <c r="B94" s="15">
        <f>'[1]21'!B96</f>
        <v>290</v>
      </c>
      <c r="C94" s="16">
        <f>'[1]21'!C96</f>
        <v>0</v>
      </c>
      <c r="D94" s="16">
        <f>'[1]21'!D96</f>
        <v>0</v>
      </c>
      <c r="E94" s="16">
        <f>'[1]21'!E96</f>
        <v>0</v>
      </c>
      <c r="F94" s="15">
        <f t="shared" si="17"/>
        <v>290</v>
      </c>
      <c r="G94" s="15">
        <f>'[1]21'!H96</f>
        <v>290</v>
      </c>
      <c r="H94" s="16">
        <f>'[1]21'!I96</f>
        <v>0</v>
      </c>
      <c r="I94" s="16">
        <f>'[1]21'!J96</f>
        <v>0</v>
      </c>
      <c r="J94" s="16">
        <f>'[1]21'!K96</f>
        <v>0</v>
      </c>
      <c r="K94" s="15">
        <f t="shared" si="15"/>
        <v>290</v>
      </c>
      <c r="L94" s="18">
        <f>frq!C94</f>
        <v>1</v>
      </c>
      <c r="M94" s="16">
        <f t="shared" si="11"/>
        <v>290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290</v>
      </c>
      <c r="R94" s="17"/>
    </row>
    <row r="95" spans="1:18">
      <c r="A95" s="8" t="s">
        <v>137</v>
      </c>
      <c r="B95" s="15">
        <f>'[1]21'!B97</f>
        <v>290</v>
      </c>
      <c r="C95" s="16">
        <f>'[1]21'!C97</f>
        <v>0</v>
      </c>
      <c r="D95" s="16">
        <f>'[1]21'!D97</f>
        <v>0</v>
      </c>
      <c r="E95" s="16">
        <f>'[1]21'!E97</f>
        <v>0</v>
      </c>
      <c r="F95" s="15">
        <f t="shared" si="17"/>
        <v>290</v>
      </c>
      <c r="G95" s="15">
        <f>'[1]21'!H97</f>
        <v>290</v>
      </c>
      <c r="H95" s="16">
        <f>'[1]21'!I97</f>
        <v>0</v>
      </c>
      <c r="I95" s="16">
        <f>'[1]21'!J97</f>
        <v>0</v>
      </c>
      <c r="J95" s="16">
        <f>'[1]21'!K97</f>
        <v>0</v>
      </c>
      <c r="K95" s="15">
        <f t="shared" si="15"/>
        <v>290</v>
      </c>
      <c r="L95" s="18">
        <f>frq!C95</f>
        <v>1</v>
      </c>
      <c r="M95" s="16">
        <f t="shared" si="11"/>
        <v>290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290</v>
      </c>
      <c r="R95" s="17"/>
    </row>
    <row r="96" spans="1:18">
      <c r="A96" s="8" t="s">
        <v>138</v>
      </c>
      <c r="B96" s="15">
        <f>'[1]21'!B98</f>
        <v>290</v>
      </c>
      <c r="C96" s="16">
        <f>'[1]21'!C98</f>
        <v>0</v>
      </c>
      <c r="D96" s="16">
        <f>'[1]21'!D98</f>
        <v>0</v>
      </c>
      <c r="E96" s="16">
        <f>'[1]21'!E98</f>
        <v>0</v>
      </c>
      <c r="F96" s="15">
        <f t="shared" si="17"/>
        <v>290</v>
      </c>
      <c r="G96" s="15">
        <f>'[1]21'!H98</f>
        <v>290</v>
      </c>
      <c r="H96" s="16">
        <f>'[1]21'!I98</f>
        <v>0</v>
      </c>
      <c r="I96" s="16">
        <f>'[1]21'!J98</f>
        <v>0</v>
      </c>
      <c r="J96" s="16">
        <f>'[1]21'!K98</f>
        <v>0</v>
      </c>
      <c r="K96" s="15">
        <f t="shared" si="15"/>
        <v>290</v>
      </c>
      <c r="L96" s="18">
        <f>frq!C96</f>
        <v>1</v>
      </c>
      <c r="M96" s="16">
        <f t="shared" si="11"/>
        <v>290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290</v>
      </c>
      <c r="R96" s="17"/>
    </row>
    <row r="97" spans="1:18">
      <c r="A97" s="8" t="s">
        <v>139</v>
      </c>
      <c r="B97" s="15">
        <f>'[1]21'!B99</f>
        <v>290</v>
      </c>
      <c r="C97" s="16">
        <f>'[1]21'!C99</f>
        <v>0</v>
      </c>
      <c r="D97" s="16">
        <f>'[1]21'!D99</f>
        <v>0</v>
      </c>
      <c r="E97" s="16">
        <f>'[1]21'!E99</f>
        <v>0</v>
      </c>
      <c r="F97" s="15">
        <f t="shared" si="17"/>
        <v>290</v>
      </c>
      <c r="G97" s="15">
        <f>'[1]21'!H99</f>
        <v>290</v>
      </c>
      <c r="H97" s="16">
        <f>'[1]21'!I99</f>
        <v>0</v>
      </c>
      <c r="I97" s="16">
        <f>'[1]21'!J99</f>
        <v>0</v>
      </c>
      <c r="J97" s="16">
        <f>'[1]21'!K99</f>
        <v>0</v>
      </c>
      <c r="K97" s="15">
        <f t="shared" si="15"/>
        <v>290</v>
      </c>
      <c r="L97" s="18">
        <f>frq!C97</f>
        <v>1</v>
      </c>
      <c r="M97" s="16">
        <f t="shared" si="11"/>
        <v>290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290</v>
      </c>
      <c r="R97" s="17"/>
    </row>
    <row r="98" spans="1:18">
      <c r="A98" s="8" t="s">
        <v>140</v>
      </c>
      <c r="B98" s="15">
        <f>'[1]21'!B100</f>
        <v>290</v>
      </c>
      <c r="C98" s="16">
        <f>'[1]21'!C100</f>
        <v>0</v>
      </c>
      <c r="D98" s="16">
        <f>'[1]21'!D100</f>
        <v>0</v>
      </c>
      <c r="E98" s="16">
        <f>'[1]21'!E100</f>
        <v>0</v>
      </c>
      <c r="F98" s="15">
        <f t="shared" si="17"/>
        <v>290</v>
      </c>
      <c r="G98" s="15">
        <f>'[1]21'!H100</f>
        <v>290</v>
      </c>
      <c r="H98" s="16">
        <f>'[1]21'!I100</f>
        <v>0</v>
      </c>
      <c r="I98" s="16">
        <f>'[1]21'!J100</f>
        <v>0</v>
      </c>
      <c r="J98" s="16">
        <f>'[1]21'!K100</f>
        <v>0</v>
      </c>
      <c r="K98" s="15">
        <f t="shared" si="15"/>
        <v>290</v>
      </c>
      <c r="L98" s="18">
        <f>frq!C98</f>
        <v>1</v>
      </c>
      <c r="M98" s="16">
        <f t="shared" si="11"/>
        <v>290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290</v>
      </c>
      <c r="R98" s="17"/>
    </row>
    <row r="99" spans="1:18">
      <c r="A99" s="8" t="s">
        <v>171</v>
      </c>
      <c r="B99" s="15">
        <f t="shared" ref="B99:R99" si="18">SUM(B3:B98)/4000</f>
        <v>6.96</v>
      </c>
      <c r="C99" s="15">
        <f t="shared" si="18"/>
        <v>0</v>
      </c>
      <c r="D99" s="15">
        <f t="shared" si="18"/>
        <v>0</v>
      </c>
      <c r="E99" s="15">
        <f t="shared" si="18"/>
        <v>0</v>
      </c>
      <c r="F99" s="15">
        <f t="shared" si="18"/>
        <v>6.96</v>
      </c>
      <c r="G99" s="15">
        <f t="shared" si="18"/>
        <v>6.96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6.96</v>
      </c>
      <c r="L99" s="15">
        <f t="shared" si="18"/>
        <v>2.4E-2</v>
      </c>
      <c r="M99" s="15">
        <f t="shared" si="18"/>
        <v>6.96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6.96</v>
      </c>
      <c r="R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topLeftCell="A85" workbookViewId="0">
      <selection activeCell="R99" sqref="R99:S99"/>
    </sheetView>
  </sheetViews>
  <sheetFormatPr defaultRowHeight="15"/>
  <cols>
    <col min="1" max="1" width="13.28515625" bestFit="1" customWidth="1"/>
  </cols>
  <sheetData>
    <row r="1" spans="1:19" ht="39">
      <c r="A1" s="191">
        <f>Allocation_SG!A1</f>
        <v>45464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  <c r="S1" s="6" t="s">
        <v>535</v>
      </c>
    </row>
    <row r="2" spans="1:19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  <c r="S2" s="123" t="s">
        <v>534</v>
      </c>
    </row>
    <row r="3" spans="1:19">
      <c r="A3" s="8" t="s">
        <v>45</v>
      </c>
      <c r="B3" s="199">
        <f>'[2]21'!B5</f>
        <v>40</v>
      </c>
      <c r="C3" s="200">
        <f>'[2]21'!C5</f>
        <v>0</v>
      </c>
      <c r="D3" s="200">
        <f>'[2]21'!D5</f>
        <v>0</v>
      </c>
      <c r="E3" s="200">
        <f>'[2]21'!E5</f>
        <v>0</v>
      </c>
      <c r="F3" s="15">
        <f>SUM(B3:E3)</f>
        <v>40</v>
      </c>
      <c r="G3" s="199">
        <f>'[2]21'!H5</f>
        <v>36</v>
      </c>
      <c r="H3" s="200">
        <f>'[2]21'!I5</f>
        <v>0</v>
      </c>
      <c r="I3" s="200">
        <f>'[2]21'!J5</f>
        <v>0</v>
      </c>
      <c r="J3" s="200">
        <f>'[2]21'!K5</f>
        <v>0</v>
      </c>
      <c r="K3" s="15">
        <f>SUM(G3:J3)</f>
        <v>36</v>
      </c>
      <c r="L3" s="18">
        <f>frq!C3</f>
        <v>1</v>
      </c>
      <c r="M3" s="124">
        <f>IF($L3=1,G3,IF(AND($L3=0.985,G3&gt;0.985*B3),B3*0.985,IF(AND($L3=0.965,G3&gt;0.965*B3),0.965*B3,G3)))-R3</f>
        <v>35.6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35.6</v>
      </c>
      <c r="R3" s="18">
        <v>0.4</v>
      </c>
      <c r="S3" s="18"/>
    </row>
    <row r="4" spans="1:19">
      <c r="A4" s="8" t="s">
        <v>46</v>
      </c>
      <c r="B4" s="199">
        <f>'[2]21'!B6</f>
        <v>40</v>
      </c>
      <c r="C4" s="200">
        <f>'[2]21'!C6</f>
        <v>0</v>
      </c>
      <c r="D4" s="200">
        <f>'[2]21'!D6</f>
        <v>0</v>
      </c>
      <c r="E4" s="200">
        <f>'[2]21'!E6</f>
        <v>0</v>
      </c>
      <c r="F4" s="15">
        <f>SUM(B4:E4)</f>
        <v>40</v>
      </c>
      <c r="G4" s="199">
        <f>'[2]21'!H6</f>
        <v>36</v>
      </c>
      <c r="H4" s="200">
        <f>'[2]21'!I6</f>
        <v>0</v>
      </c>
      <c r="I4" s="200">
        <f>'[2]21'!J6</f>
        <v>0</v>
      </c>
      <c r="J4" s="200">
        <f>'[2]21'!K6</f>
        <v>0</v>
      </c>
      <c r="K4" s="15">
        <f t="shared" ref="K4:K67" si="3">SUM(G4:J4)</f>
        <v>36</v>
      </c>
      <c r="L4" s="18">
        <f>frq!C4</f>
        <v>1</v>
      </c>
      <c r="M4" s="124">
        <f t="shared" ref="M4:M67" si="4">IF($L4=1,G4,IF(AND($L4=0.985,G4&gt;0.985*B4),B4*0.985,IF(AND($L4=0.965,G4&gt;0.965*B4),0.965*B4,G4)))-R4</f>
        <v>35.6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35.6</v>
      </c>
      <c r="R4" s="18">
        <v>0.4</v>
      </c>
      <c r="S4" s="18"/>
    </row>
    <row r="5" spans="1:19">
      <c r="A5" s="8" t="s">
        <v>47</v>
      </c>
      <c r="B5" s="199">
        <f>'[2]21'!B7</f>
        <v>40</v>
      </c>
      <c r="C5" s="200">
        <f>'[2]21'!C7</f>
        <v>0</v>
      </c>
      <c r="D5" s="200">
        <f>'[2]21'!D7</f>
        <v>0</v>
      </c>
      <c r="E5" s="200">
        <f>'[2]21'!E7</f>
        <v>0</v>
      </c>
      <c r="F5" s="15">
        <f t="shared" ref="F5:F68" si="6">SUM(B5:E5)</f>
        <v>40</v>
      </c>
      <c r="G5" s="199">
        <f>'[2]21'!H7</f>
        <v>36</v>
      </c>
      <c r="H5" s="200">
        <f>'[2]21'!I7</f>
        <v>0</v>
      </c>
      <c r="I5" s="200">
        <f>'[2]21'!J7</f>
        <v>0</v>
      </c>
      <c r="J5" s="200">
        <f>'[2]21'!K7</f>
        <v>0</v>
      </c>
      <c r="K5" s="15">
        <f t="shared" si="3"/>
        <v>36</v>
      </c>
      <c r="L5" s="18">
        <f>frq!C5</f>
        <v>1</v>
      </c>
      <c r="M5" s="124">
        <f t="shared" si="4"/>
        <v>35.6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35.6</v>
      </c>
      <c r="R5" s="18">
        <v>0.4</v>
      </c>
      <c r="S5" s="18"/>
    </row>
    <row r="6" spans="1:19">
      <c r="A6" s="8" t="s">
        <v>48</v>
      </c>
      <c r="B6" s="199">
        <f>'[2]21'!B8</f>
        <v>40</v>
      </c>
      <c r="C6" s="200">
        <f>'[2]21'!C8</f>
        <v>0</v>
      </c>
      <c r="D6" s="200">
        <f>'[2]21'!D8</f>
        <v>0</v>
      </c>
      <c r="E6" s="200">
        <f>'[2]21'!E8</f>
        <v>0</v>
      </c>
      <c r="F6" s="15">
        <f t="shared" si="6"/>
        <v>40</v>
      </c>
      <c r="G6" s="199">
        <f>'[2]21'!H8</f>
        <v>36</v>
      </c>
      <c r="H6" s="200">
        <f>'[2]21'!I8</f>
        <v>0</v>
      </c>
      <c r="I6" s="200">
        <f>'[2]21'!J8</f>
        <v>0</v>
      </c>
      <c r="J6" s="200">
        <f>'[2]21'!K8</f>
        <v>0</v>
      </c>
      <c r="K6" s="15">
        <f t="shared" si="3"/>
        <v>36</v>
      </c>
      <c r="L6" s="18">
        <f>frq!C6</f>
        <v>1</v>
      </c>
      <c r="M6" s="124">
        <f t="shared" si="4"/>
        <v>35.6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35.6</v>
      </c>
      <c r="R6" s="18">
        <v>0.4</v>
      </c>
      <c r="S6" s="18"/>
    </row>
    <row r="7" spans="1:19">
      <c r="A7" s="8" t="s">
        <v>49</v>
      </c>
      <c r="B7" s="199">
        <f>'[2]21'!B9</f>
        <v>40</v>
      </c>
      <c r="C7" s="200">
        <f>'[2]21'!C9</f>
        <v>0</v>
      </c>
      <c r="D7" s="200">
        <f>'[2]21'!D9</f>
        <v>0</v>
      </c>
      <c r="E7" s="200">
        <f>'[2]21'!E9</f>
        <v>0</v>
      </c>
      <c r="F7" s="15">
        <f t="shared" si="6"/>
        <v>40</v>
      </c>
      <c r="G7" s="199">
        <f>'[2]21'!H9</f>
        <v>35</v>
      </c>
      <c r="H7" s="200">
        <f>'[2]21'!I9</f>
        <v>0</v>
      </c>
      <c r="I7" s="200">
        <f>'[2]21'!J9</f>
        <v>0</v>
      </c>
      <c r="J7" s="200">
        <f>'[2]21'!K9</f>
        <v>0</v>
      </c>
      <c r="K7" s="15">
        <f t="shared" si="3"/>
        <v>35</v>
      </c>
      <c r="L7" s="18">
        <f>frq!C7</f>
        <v>1</v>
      </c>
      <c r="M7" s="124">
        <f t="shared" si="4"/>
        <v>34.6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34.6</v>
      </c>
      <c r="R7" s="18">
        <v>0.4</v>
      </c>
      <c r="S7" s="18"/>
    </row>
    <row r="8" spans="1:19">
      <c r="A8" s="8" t="s">
        <v>50</v>
      </c>
      <c r="B8" s="199">
        <f>'[2]21'!B10</f>
        <v>40</v>
      </c>
      <c r="C8" s="200">
        <f>'[2]21'!C10</f>
        <v>0</v>
      </c>
      <c r="D8" s="200">
        <f>'[2]21'!D10</f>
        <v>0</v>
      </c>
      <c r="E8" s="200">
        <f>'[2]21'!E10</f>
        <v>0</v>
      </c>
      <c r="F8" s="15">
        <f t="shared" si="6"/>
        <v>40</v>
      </c>
      <c r="G8" s="199">
        <f>'[2]21'!H10</f>
        <v>35</v>
      </c>
      <c r="H8" s="200">
        <f>'[2]21'!I10</f>
        <v>0</v>
      </c>
      <c r="I8" s="200">
        <f>'[2]21'!J10</f>
        <v>0</v>
      </c>
      <c r="J8" s="200">
        <f>'[2]21'!K10</f>
        <v>0</v>
      </c>
      <c r="K8" s="15">
        <f t="shared" si="3"/>
        <v>35</v>
      </c>
      <c r="L8" s="18">
        <f>frq!C8</f>
        <v>1</v>
      </c>
      <c r="M8" s="124">
        <f t="shared" si="4"/>
        <v>34.6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34.6</v>
      </c>
      <c r="R8" s="18">
        <v>0.4</v>
      </c>
      <c r="S8" s="18"/>
    </row>
    <row r="9" spans="1:19">
      <c r="A9" s="8" t="s">
        <v>51</v>
      </c>
      <c r="B9" s="199">
        <f>'[2]21'!B11</f>
        <v>40</v>
      </c>
      <c r="C9" s="200">
        <f>'[2]21'!C11</f>
        <v>0</v>
      </c>
      <c r="D9" s="200">
        <f>'[2]21'!D11</f>
        <v>0</v>
      </c>
      <c r="E9" s="200">
        <f>'[2]21'!E11</f>
        <v>0</v>
      </c>
      <c r="F9" s="15">
        <f t="shared" si="6"/>
        <v>40</v>
      </c>
      <c r="G9" s="199">
        <f>'[2]21'!H11</f>
        <v>35</v>
      </c>
      <c r="H9" s="200">
        <f>'[2]21'!I11</f>
        <v>0</v>
      </c>
      <c r="I9" s="200">
        <f>'[2]21'!J11</f>
        <v>0</v>
      </c>
      <c r="J9" s="200">
        <f>'[2]21'!K11</f>
        <v>0</v>
      </c>
      <c r="K9" s="15">
        <f t="shared" si="3"/>
        <v>35</v>
      </c>
      <c r="L9" s="18">
        <f>frq!C9</f>
        <v>1</v>
      </c>
      <c r="M9" s="124">
        <f t="shared" si="4"/>
        <v>34.6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34.6</v>
      </c>
      <c r="R9" s="18">
        <v>0.4</v>
      </c>
      <c r="S9" s="18"/>
    </row>
    <row r="10" spans="1:19">
      <c r="A10" s="8" t="s">
        <v>52</v>
      </c>
      <c r="B10" s="199">
        <f>'[2]21'!B12</f>
        <v>40</v>
      </c>
      <c r="C10" s="200">
        <f>'[2]21'!C12</f>
        <v>0</v>
      </c>
      <c r="D10" s="200">
        <f>'[2]21'!D12</f>
        <v>0</v>
      </c>
      <c r="E10" s="200">
        <f>'[2]21'!E12</f>
        <v>0</v>
      </c>
      <c r="F10" s="15">
        <f t="shared" si="6"/>
        <v>40</v>
      </c>
      <c r="G10" s="199">
        <f>'[2]21'!H12</f>
        <v>35</v>
      </c>
      <c r="H10" s="200">
        <f>'[2]21'!I12</f>
        <v>0</v>
      </c>
      <c r="I10" s="200">
        <f>'[2]21'!J12</f>
        <v>0</v>
      </c>
      <c r="J10" s="200">
        <f>'[2]21'!K12</f>
        <v>0</v>
      </c>
      <c r="K10" s="15">
        <f t="shared" si="3"/>
        <v>35</v>
      </c>
      <c r="L10" s="18">
        <f>frq!C10</f>
        <v>1</v>
      </c>
      <c r="M10" s="124">
        <f t="shared" si="4"/>
        <v>34.6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34.6</v>
      </c>
      <c r="R10" s="18">
        <v>0.4</v>
      </c>
      <c r="S10" s="18"/>
    </row>
    <row r="11" spans="1:19">
      <c r="A11" s="8" t="s">
        <v>53</v>
      </c>
      <c r="B11" s="199">
        <f>'[2]21'!B13</f>
        <v>40</v>
      </c>
      <c r="C11" s="200">
        <f>'[2]21'!C13</f>
        <v>0</v>
      </c>
      <c r="D11" s="200">
        <f>'[2]21'!D13</f>
        <v>0</v>
      </c>
      <c r="E11" s="200">
        <f>'[2]21'!E13</f>
        <v>0</v>
      </c>
      <c r="F11" s="15">
        <f t="shared" si="6"/>
        <v>40</v>
      </c>
      <c r="G11" s="199">
        <f>'[2]21'!H13</f>
        <v>35</v>
      </c>
      <c r="H11" s="200">
        <f>'[2]21'!I13</f>
        <v>0</v>
      </c>
      <c r="I11" s="200">
        <f>'[2]21'!J13</f>
        <v>0</v>
      </c>
      <c r="J11" s="200">
        <f>'[2]21'!K13</f>
        <v>0</v>
      </c>
      <c r="K11" s="15">
        <f t="shared" si="3"/>
        <v>35</v>
      </c>
      <c r="L11" s="18">
        <f>frq!C11</f>
        <v>1</v>
      </c>
      <c r="M11" s="124">
        <f t="shared" si="4"/>
        <v>34.6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34.6</v>
      </c>
      <c r="R11" s="18">
        <v>0.4</v>
      </c>
      <c r="S11" s="18"/>
    </row>
    <row r="12" spans="1:19">
      <c r="A12" s="8" t="s">
        <v>54</v>
      </c>
      <c r="B12" s="199">
        <f>'[2]21'!B14</f>
        <v>40</v>
      </c>
      <c r="C12" s="200">
        <f>'[2]21'!C14</f>
        <v>0</v>
      </c>
      <c r="D12" s="200">
        <f>'[2]21'!D14</f>
        <v>0</v>
      </c>
      <c r="E12" s="200">
        <f>'[2]21'!E14</f>
        <v>0</v>
      </c>
      <c r="F12" s="15">
        <f t="shared" si="6"/>
        <v>40</v>
      </c>
      <c r="G12" s="199">
        <f>'[2]21'!H14</f>
        <v>35</v>
      </c>
      <c r="H12" s="200">
        <f>'[2]21'!I14</f>
        <v>0</v>
      </c>
      <c r="I12" s="200">
        <f>'[2]21'!J14</f>
        <v>0</v>
      </c>
      <c r="J12" s="200">
        <f>'[2]21'!K14</f>
        <v>0</v>
      </c>
      <c r="K12" s="15">
        <f t="shared" si="3"/>
        <v>35</v>
      </c>
      <c r="L12" s="18">
        <f>frq!C12</f>
        <v>1</v>
      </c>
      <c r="M12" s="124">
        <f t="shared" si="4"/>
        <v>34.6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34.6</v>
      </c>
      <c r="R12" s="18">
        <v>0.4</v>
      </c>
      <c r="S12" s="18"/>
    </row>
    <row r="13" spans="1:19">
      <c r="A13" s="8" t="s">
        <v>55</v>
      </c>
      <c r="B13" s="199">
        <f>'[2]21'!B15</f>
        <v>40</v>
      </c>
      <c r="C13" s="200">
        <f>'[2]21'!C15</f>
        <v>0</v>
      </c>
      <c r="D13" s="200">
        <f>'[2]21'!D15</f>
        <v>0</v>
      </c>
      <c r="E13" s="200">
        <f>'[2]21'!E15</f>
        <v>0</v>
      </c>
      <c r="F13" s="15">
        <f t="shared" si="6"/>
        <v>40</v>
      </c>
      <c r="G13" s="199">
        <f>'[2]21'!H15</f>
        <v>35</v>
      </c>
      <c r="H13" s="200">
        <f>'[2]21'!I15</f>
        <v>0</v>
      </c>
      <c r="I13" s="200">
        <f>'[2]21'!J15</f>
        <v>0</v>
      </c>
      <c r="J13" s="200">
        <f>'[2]21'!K15</f>
        <v>0</v>
      </c>
      <c r="K13" s="15">
        <f t="shared" si="3"/>
        <v>35</v>
      </c>
      <c r="L13" s="18">
        <f>frq!C13</f>
        <v>1</v>
      </c>
      <c r="M13" s="124">
        <f t="shared" si="4"/>
        <v>34.6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34.6</v>
      </c>
      <c r="R13" s="18">
        <v>0.4</v>
      </c>
      <c r="S13" s="18"/>
    </row>
    <row r="14" spans="1:19">
      <c r="A14" s="8" t="s">
        <v>56</v>
      </c>
      <c r="B14" s="199">
        <f>'[2]21'!B16</f>
        <v>40</v>
      </c>
      <c r="C14" s="200">
        <f>'[2]21'!C16</f>
        <v>0</v>
      </c>
      <c r="D14" s="200">
        <f>'[2]21'!D16</f>
        <v>0</v>
      </c>
      <c r="E14" s="200">
        <f>'[2]21'!E16</f>
        <v>0</v>
      </c>
      <c r="F14" s="15">
        <f t="shared" si="6"/>
        <v>40</v>
      </c>
      <c r="G14" s="199">
        <f>'[2]21'!H16</f>
        <v>35</v>
      </c>
      <c r="H14" s="200">
        <f>'[2]21'!I16</f>
        <v>0</v>
      </c>
      <c r="I14" s="200">
        <f>'[2]21'!J16</f>
        <v>0</v>
      </c>
      <c r="J14" s="200">
        <f>'[2]21'!K16</f>
        <v>0</v>
      </c>
      <c r="K14" s="15">
        <f t="shared" si="3"/>
        <v>35</v>
      </c>
      <c r="L14" s="18">
        <f>frq!C14</f>
        <v>1</v>
      </c>
      <c r="M14" s="124">
        <f t="shared" si="4"/>
        <v>34.6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34.6</v>
      </c>
      <c r="R14" s="18">
        <v>0.4</v>
      </c>
      <c r="S14" s="18"/>
    </row>
    <row r="15" spans="1:19">
      <c r="A15" s="8" t="s">
        <v>57</v>
      </c>
      <c r="B15" s="199">
        <f>'[2]21'!B17</f>
        <v>40</v>
      </c>
      <c r="C15" s="200">
        <f>'[2]21'!C17</f>
        <v>0</v>
      </c>
      <c r="D15" s="200">
        <f>'[2]21'!D17</f>
        <v>0</v>
      </c>
      <c r="E15" s="200">
        <f>'[2]21'!E17</f>
        <v>0</v>
      </c>
      <c r="F15" s="15">
        <f t="shared" si="6"/>
        <v>40</v>
      </c>
      <c r="G15" s="199">
        <f>'[2]21'!H17</f>
        <v>35</v>
      </c>
      <c r="H15" s="200">
        <f>'[2]21'!I17</f>
        <v>0</v>
      </c>
      <c r="I15" s="200">
        <f>'[2]21'!J17</f>
        <v>0</v>
      </c>
      <c r="J15" s="200">
        <f>'[2]21'!K17</f>
        <v>0</v>
      </c>
      <c r="K15" s="15">
        <f t="shared" si="3"/>
        <v>35</v>
      </c>
      <c r="L15" s="18">
        <f>frq!C15</f>
        <v>1</v>
      </c>
      <c r="M15" s="124">
        <f t="shared" si="4"/>
        <v>34.6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34.6</v>
      </c>
      <c r="R15" s="18">
        <v>0.4</v>
      </c>
      <c r="S15" s="18"/>
    </row>
    <row r="16" spans="1:19">
      <c r="A16" s="8" t="s">
        <v>58</v>
      </c>
      <c r="B16" s="199">
        <f>'[2]21'!B18</f>
        <v>40</v>
      </c>
      <c r="C16" s="200">
        <f>'[2]21'!C18</f>
        <v>0</v>
      </c>
      <c r="D16" s="200">
        <f>'[2]21'!D18</f>
        <v>0</v>
      </c>
      <c r="E16" s="200">
        <f>'[2]21'!E18</f>
        <v>0</v>
      </c>
      <c r="F16" s="15">
        <f t="shared" si="6"/>
        <v>40</v>
      </c>
      <c r="G16" s="199">
        <f>'[2]21'!H18</f>
        <v>35</v>
      </c>
      <c r="H16" s="200">
        <f>'[2]21'!I18</f>
        <v>0</v>
      </c>
      <c r="I16" s="200">
        <f>'[2]21'!J18</f>
        <v>0</v>
      </c>
      <c r="J16" s="200">
        <f>'[2]21'!K18</f>
        <v>0</v>
      </c>
      <c r="K16" s="15">
        <f t="shared" si="3"/>
        <v>35</v>
      </c>
      <c r="L16" s="18">
        <f>frq!C16</f>
        <v>1</v>
      </c>
      <c r="M16" s="124">
        <f t="shared" si="4"/>
        <v>34.6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34.6</v>
      </c>
      <c r="R16" s="18">
        <v>0.4</v>
      </c>
      <c r="S16" s="18"/>
    </row>
    <row r="17" spans="1:19">
      <c r="A17" s="8" t="s">
        <v>59</v>
      </c>
      <c r="B17" s="199">
        <f>'[2]21'!B19</f>
        <v>40</v>
      </c>
      <c r="C17" s="200">
        <f>'[2]21'!C19</f>
        <v>0</v>
      </c>
      <c r="D17" s="200">
        <f>'[2]21'!D19</f>
        <v>0</v>
      </c>
      <c r="E17" s="200">
        <f>'[2]21'!E19</f>
        <v>0</v>
      </c>
      <c r="F17" s="15">
        <f t="shared" si="6"/>
        <v>40</v>
      </c>
      <c r="G17" s="199">
        <f>'[2]21'!H19</f>
        <v>35</v>
      </c>
      <c r="H17" s="200">
        <f>'[2]21'!I19</f>
        <v>0</v>
      </c>
      <c r="I17" s="200">
        <f>'[2]21'!J19</f>
        <v>0</v>
      </c>
      <c r="J17" s="200">
        <f>'[2]21'!K19</f>
        <v>0</v>
      </c>
      <c r="K17" s="15">
        <f t="shared" si="3"/>
        <v>35</v>
      </c>
      <c r="L17" s="18">
        <f>frq!C17</f>
        <v>1</v>
      </c>
      <c r="M17" s="124">
        <f t="shared" si="4"/>
        <v>34.6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34.6</v>
      </c>
      <c r="R17" s="18">
        <v>0.4</v>
      </c>
      <c r="S17" s="18"/>
    </row>
    <row r="18" spans="1:19">
      <c r="A18" s="8" t="s">
        <v>60</v>
      </c>
      <c r="B18" s="199">
        <f>'[2]21'!B20</f>
        <v>40</v>
      </c>
      <c r="C18" s="200">
        <f>'[2]21'!C20</f>
        <v>0</v>
      </c>
      <c r="D18" s="200">
        <f>'[2]21'!D20</f>
        <v>0</v>
      </c>
      <c r="E18" s="200">
        <f>'[2]21'!E20</f>
        <v>0</v>
      </c>
      <c r="F18" s="15">
        <f t="shared" si="6"/>
        <v>40</v>
      </c>
      <c r="G18" s="199">
        <f>'[2]21'!H20</f>
        <v>35</v>
      </c>
      <c r="H18" s="200">
        <f>'[2]21'!I20</f>
        <v>0</v>
      </c>
      <c r="I18" s="200">
        <f>'[2]21'!J20</f>
        <v>0</v>
      </c>
      <c r="J18" s="200">
        <f>'[2]21'!K20</f>
        <v>0</v>
      </c>
      <c r="K18" s="15">
        <f t="shared" si="3"/>
        <v>35</v>
      </c>
      <c r="L18" s="18">
        <f>frq!C18</f>
        <v>1</v>
      </c>
      <c r="M18" s="124">
        <f t="shared" si="4"/>
        <v>34.6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34.6</v>
      </c>
      <c r="R18" s="18">
        <v>0.4</v>
      </c>
      <c r="S18" s="18"/>
    </row>
    <row r="19" spans="1:19">
      <c r="A19" s="8" t="s">
        <v>61</v>
      </c>
      <c r="B19" s="199">
        <f>'[2]21'!B21</f>
        <v>40</v>
      </c>
      <c r="C19" s="200">
        <f>'[2]21'!C21</f>
        <v>0</v>
      </c>
      <c r="D19" s="200">
        <f>'[2]21'!D21</f>
        <v>0</v>
      </c>
      <c r="E19" s="200">
        <f>'[2]21'!E21</f>
        <v>0</v>
      </c>
      <c r="F19" s="15">
        <f t="shared" si="6"/>
        <v>40</v>
      </c>
      <c r="G19" s="199">
        <f>'[2]21'!H21</f>
        <v>35</v>
      </c>
      <c r="H19" s="200">
        <f>'[2]21'!I21</f>
        <v>0</v>
      </c>
      <c r="I19" s="200">
        <f>'[2]21'!J21</f>
        <v>0</v>
      </c>
      <c r="J19" s="200">
        <f>'[2]21'!K21</f>
        <v>0</v>
      </c>
      <c r="K19" s="15">
        <f t="shared" si="3"/>
        <v>35</v>
      </c>
      <c r="L19" s="18">
        <f>frq!C19</f>
        <v>1</v>
      </c>
      <c r="M19" s="124">
        <f t="shared" si="4"/>
        <v>34.6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34.6</v>
      </c>
      <c r="R19" s="18">
        <v>0.4</v>
      </c>
      <c r="S19" s="18"/>
    </row>
    <row r="20" spans="1:19">
      <c r="A20" s="8" t="s">
        <v>62</v>
      </c>
      <c r="B20" s="199">
        <f>'[2]21'!B22</f>
        <v>40</v>
      </c>
      <c r="C20" s="200">
        <f>'[2]21'!C22</f>
        <v>0</v>
      </c>
      <c r="D20" s="200">
        <f>'[2]21'!D22</f>
        <v>0</v>
      </c>
      <c r="E20" s="200">
        <f>'[2]21'!E22</f>
        <v>0</v>
      </c>
      <c r="F20" s="15">
        <f t="shared" si="6"/>
        <v>40</v>
      </c>
      <c r="G20" s="199">
        <f>'[2]21'!H22</f>
        <v>35</v>
      </c>
      <c r="H20" s="200">
        <f>'[2]21'!I22</f>
        <v>0</v>
      </c>
      <c r="I20" s="200">
        <f>'[2]21'!J22</f>
        <v>0</v>
      </c>
      <c r="J20" s="200">
        <f>'[2]21'!K22</f>
        <v>0</v>
      </c>
      <c r="K20" s="15">
        <f t="shared" si="3"/>
        <v>35</v>
      </c>
      <c r="L20" s="18">
        <f>frq!C20</f>
        <v>1</v>
      </c>
      <c r="M20" s="124">
        <f t="shared" si="4"/>
        <v>34.6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34.6</v>
      </c>
      <c r="R20" s="18">
        <v>0.4</v>
      </c>
      <c r="S20" s="18"/>
    </row>
    <row r="21" spans="1:19">
      <c r="A21" s="8" t="s">
        <v>63</v>
      </c>
      <c r="B21" s="199">
        <f>'[2]21'!B23</f>
        <v>40</v>
      </c>
      <c r="C21" s="200">
        <f>'[2]21'!C23</f>
        <v>0</v>
      </c>
      <c r="D21" s="200">
        <f>'[2]21'!D23</f>
        <v>0</v>
      </c>
      <c r="E21" s="200">
        <f>'[2]21'!E23</f>
        <v>0</v>
      </c>
      <c r="F21" s="15">
        <f t="shared" si="6"/>
        <v>40</v>
      </c>
      <c r="G21" s="199">
        <f>'[2]21'!H23</f>
        <v>36</v>
      </c>
      <c r="H21" s="200">
        <f>'[2]21'!I23</f>
        <v>0</v>
      </c>
      <c r="I21" s="200">
        <f>'[2]21'!J23</f>
        <v>0</v>
      </c>
      <c r="J21" s="200">
        <f>'[2]21'!K23</f>
        <v>0</v>
      </c>
      <c r="K21" s="15">
        <f t="shared" si="3"/>
        <v>36</v>
      </c>
      <c r="L21" s="18">
        <f>frq!C21</f>
        <v>1</v>
      </c>
      <c r="M21" s="124">
        <f t="shared" si="4"/>
        <v>35.6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35.6</v>
      </c>
      <c r="R21" s="18">
        <v>0.4</v>
      </c>
      <c r="S21" s="18"/>
    </row>
    <row r="22" spans="1:19">
      <c r="A22" s="8" t="s">
        <v>64</v>
      </c>
      <c r="B22" s="199">
        <f>'[2]21'!B24</f>
        <v>40</v>
      </c>
      <c r="C22" s="200">
        <f>'[2]21'!C24</f>
        <v>0</v>
      </c>
      <c r="D22" s="200">
        <f>'[2]21'!D24</f>
        <v>0</v>
      </c>
      <c r="E22" s="200">
        <f>'[2]21'!E24</f>
        <v>0</v>
      </c>
      <c r="F22" s="15">
        <f t="shared" si="6"/>
        <v>40</v>
      </c>
      <c r="G22" s="199">
        <f>'[2]21'!H24</f>
        <v>36</v>
      </c>
      <c r="H22" s="200">
        <f>'[2]21'!I24</f>
        <v>0</v>
      </c>
      <c r="I22" s="200">
        <f>'[2]21'!J24</f>
        <v>0</v>
      </c>
      <c r="J22" s="200">
        <f>'[2]21'!K24</f>
        <v>0</v>
      </c>
      <c r="K22" s="15">
        <f t="shared" si="3"/>
        <v>36</v>
      </c>
      <c r="L22" s="18">
        <f>frq!C22</f>
        <v>1</v>
      </c>
      <c r="M22" s="124">
        <f t="shared" si="4"/>
        <v>35.6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35.6</v>
      </c>
      <c r="R22" s="18">
        <v>0.4</v>
      </c>
      <c r="S22" s="18"/>
    </row>
    <row r="23" spans="1:19">
      <c r="A23" s="8" t="s">
        <v>65</v>
      </c>
      <c r="B23" s="199">
        <f>'[2]21'!B25</f>
        <v>40</v>
      </c>
      <c r="C23" s="200">
        <f>'[2]21'!C25</f>
        <v>0</v>
      </c>
      <c r="D23" s="200">
        <f>'[2]21'!D25</f>
        <v>0</v>
      </c>
      <c r="E23" s="200">
        <f>'[2]21'!E25</f>
        <v>0</v>
      </c>
      <c r="F23" s="15">
        <f t="shared" si="6"/>
        <v>40</v>
      </c>
      <c r="G23" s="199">
        <f>'[2]21'!H25</f>
        <v>37</v>
      </c>
      <c r="H23" s="200">
        <f>'[2]21'!I25</f>
        <v>0</v>
      </c>
      <c r="I23" s="200">
        <f>'[2]21'!J25</f>
        <v>0</v>
      </c>
      <c r="J23" s="200">
        <f>'[2]21'!K25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  <c r="S23" s="18"/>
    </row>
    <row r="24" spans="1:19">
      <c r="A24" s="8" t="s">
        <v>66</v>
      </c>
      <c r="B24" s="199">
        <f>'[2]21'!B26</f>
        <v>40</v>
      </c>
      <c r="C24" s="200">
        <f>'[2]21'!C26</f>
        <v>0</v>
      </c>
      <c r="D24" s="200">
        <f>'[2]21'!D26</f>
        <v>0</v>
      </c>
      <c r="E24" s="200">
        <f>'[2]21'!E26</f>
        <v>0</v>
      </c>
      <c r="F24" s="15">
        <f t="shared" si="6"/>
        <v>40</v>
      </c>
      <c r="G24" s="199">
        <f>'[2]21'!H26</f>
        <v>37</v>
      </c>
      <c r="H24" s="200">
        <f>'[2]21'!I26</f>
        <v>0</v>
      </c>
      <c r="I24" s="200">
        <f>'[2]21'!J26</f>
        <v>0</v>
      </c>
      <c r="J24" s="200">
        <f>'[2]21'!K26</f>
        <v>0</v>
      </c>
      <c r="K24" s="15">
        <f t="shared" si="3"/>
        <v>37</v>
      </c>
      <c r="L24" s="18">
        <f>frq!C24</f>
        <v>1</v>
      </c>
      <c r="M24" s="124">
        <f t="shared" si="4"/>
        <v>36.6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36.6</v>
      </c>
      <c r="R24" s="18">
        <v>0.4</v>
      </c>
      <c r="S24" s="18"/>
    </row>
    <row r="25" spans="1:19">
      <c r="A25" s="8" t="s">
        <v>67</v>
      </c>
      <c r="B25" s="199">
        <f>'[2]21'!B27</f>
        <v>40</v>
      </c>
      <c r="C25" s="200">
        <f>'[2]21'!C27</f>
        <v>0</v>
      </c>
      <c r="D25" s="200">
        <f>'[2]21'!D27</f>
        <v>0</v>
      </c>
      <c r="E25" s="200">
        <f>'[2]21'!E27</f>
        <v>0</v>
      </c>
      <c r="F25" s="15">
        <f t="shared" si="6"/>
        <v>40</v>
      </c>
      <c r="G25" s="199">
        <f>'[2]21'!H27</f>
        <v>37</v>
      </c>
      <c r="H25" s="200">
        <f>'[2]21'!I27</f>
        <v>0</v>
      </c>
      <c r="I25" s="200">
        <f>'[2]21'!J27</f>
        <v>0</v>
      </c>
      <c r="J25" s="200">
        <f>'[2]21'!K27</f>
        <v>0</v>
      </c>
      <c r="K25" s="15">
        <f t="shared" si="3"/>
        <v>37</v>
      </c>
      <c r="L25" s="18">
        <f>frq!C25</f>
        <v>1</v>
      </c>
      <c r="M25" s="124">
        <f t="shared" si="4"/>
        <v>36.6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36.6</v>
      </c>
      <c r="R25" s="18">
        <v>0.4</v>
      </c>
      <c r="S25" s="18"/>
    </row>
    <row r="26" spans="1:19">
      <c r="A26" s="8" t="s">
        <v>68</v>
      </c>
      <c r="B26" s="199">
        <f>'[2]21'!B28</f>
        <v>40</v>
      </c>
      <c r="C26" s="200">
        <f>'[2]21'!C28</f>
        <v>0</v>
      </c>
      <c r="D26" s="200">
        <f>'[2]21'!D28</f>
        <v>0</v>
      </c>
      <c r="E26" s="200">
        <f>'[2]21'!E28</f>
        <v>0</v>
      </c>
      <c r="F26" s="15">
        <f t="shared" si="6"/>
        <v>40</v>
      </c>
      <c r="G26" s="199">
        <f>'[2]21'!H28</f>
        <v>37</v>
      </c>
      <c r="H26" s="200">
        <f>'[2]21'!I28</f>
        <v>0</v>
      </c>
      <c r="I26" s="200">
        <f>'[2]21'!J28</f>
        <v>0</v>
      </c>
      <c r="J26" s="200">
        <f>'[2]21'!K28</f>
        <v>0</v>
      </c>
      <c r="K26" s="15">
        <f t="shared" si="3"/>
        <v>37</v>
      </c>
      <c r="L26" s="18">
        <f>frq!C26</f>
        <v>1</v>
      </c>
      <c r="M26" s="124">
        <f t="shared" si="4"/>
        <v>36.6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36.6</v>
      </c>
      <c r="R26" s="18">
        <v>0.4</v>
      </c>
      <c r="S26" s="18"/>
    </row>
    <row r="27" spans="1:19">
      <c r="A27" s="8" t="s">
        <v>69</v>
      </c>
      <c r="B27" s="199">
        <f>'[2]21'!B29</f>
        <v>40</v>
      </c>
      <c r="C27" s="200">
        <f>'[2]21'!C29</f>
        <v>0</v>
      </c>
      <c r="D27" s="200">
        <f>'[2]21'!D29</f>
        <v>0</v>
      </c>
      <c r="E27" s="200">
        <f>'[2]21'!E29</f>
        <v>0</v>
      </c>
      <c r="F27" s="15">
        <f t="shared" si="6"/>
        <v>40</v>
      </c>
      <c r="G27" s="199">
        <f>'[2]21'!H29</f>
        <v>37</v>
      </c>
      <c r="H27" s="200">
        <f>'[2]21'!I29</f>
        <v>0</v>
      </c>
      <c r="I27" s="200">
        <f>'[2]21'!J29</f>
        <v>0</v>
      </c>
      <c r="J27" s="200">
        <f>'[2]21'!K29</f>
        <v>0</v>
      </c>
      <c r="K27" s="15">
        <f t="shared" si="3"/>
        <v>37</v>
      </c>
      <c r="L27" s="18">
        <f>frq!C27</f>
        <v>1</v>
      </c>
      <c r="M27" s="124">
        <f t="shared" si="4"/>
        <v>36.6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36.6</v>
      </c>
      <c r="R27" s="18">
        <v>0.4</v>
      </c>
      <c r="S27" s="18"/>
    </row>
    <row r="28" spans="1:19">
      <c r="A28" s="8" t="s">
        <v>70</v>
      </c>
      <c r="B28" s="199">
        <f>'[2]21'!B30</f>
        <v>40</v>
      </c>
      <c r="C28" s="200">
        <f>'[2]21'!C30</f>
        <v>0</v>
      </c>
      <c r="D28" s="200">
        <f>'[2]21'!D30</f>
        <v>0</v>
      </c>
      <c r="E28" s="200">
        <f>'[2]21'!E30</f>
        <v>0</v>
      </c>
      <c r="F28" s="15">
        <f t="shared" si="6"/>
        <v>40</v>
      </c>
      <c r="G28" s="199">
        <f>'[2]21'!H30</f>
        <v>37</v>
      </c>
      <c r="H28" s="200">
        <f>'[2]21'!I30</f>
        <v>0</v>
      </c>
      <c r="I28" s="200">
        <f>'[2]21'!J30</f>
        <v>0</v>
      </c>
      <c r="J28" s="200">
        <f>'[2]21'!K30</f>
        <v>0</v>
      </c>
      <c r="K28" s="15">
        <f t="shared" si="3"/>
        <v>37</v>
      </c>
      <c r="L28" s="18">
        <f>frq!C28</f>
        <v>1</v>
      </c>
      <c r="M28" s="124">
        <f t="shared" si="4"/>
        <v>36.6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36.6</v>
      </c>
      <c r="R28" s="18">
        <v>0.4</v>
      </c>
      <c r="S28" s="18"/>
    </row>
    <row r="29" spans="1:19">
      <c r="A29" s="8" t="s">
        <v>71</v>
      </c>
      <c r="B29" s="199">
        <f>'[2]21'!B31</f>
        <v>40</v>
      </c>
      <c r="C29" s="200">
        <f>'[2]21'!C31</f>
        <v>0</v>
      </c>
      <c r="D29" s="200">
        <f>'[2]21'!D31</f>
        <v>0</v>
      </c>
      <c r="E29" s="200">
        <f>'[2]21'!E31</f>
        <v>0</v>
      </c>
      <c r="F29" s="15">
        <f t="shared" si="6"/>
        <v>40</v>
      </c>
      <c r="G29" s="199">
        <f>'[2]21'!H31</f>
        <v>37</v>
      </c>
      <c r="H29" s="200">
        <f>'[2]21'!I31</f>
        <v>0</v>
      </c>
      <c r="I29" s="200">
        <f>'[2]21'!J31</f>
        <v>0</v>
      </c>
      <c r="J29" s="200">
        <f>'[2]21'!K31</f>
        <v>0</v>
      </c>
      <c r="K29" s="15">
        <f t="shared" si="3"/>
        <v>37</v>
      </c>
      <c r="L29" s="18">
        <f>frq!C29</f>
        <v>1</v>
      </c>
      <c r="M29" s="124">
        <f t="shared" si="4"/>
        <v>36.6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36.6</v>
      </c>
      <c r="R29" s="18">
        <v>0.4</v>
      </c>
      <c r="S29" s="18"/>
    </row>
    <row r="30" spans="1:19">
      <c r="A30" s="8" t="s">
        <v>72</v>
      </c>
      <c r="B30" s="199">
        <f>'[2]21'!B32</f>
        <v>40</v>
      </c>
      <c r="C30" s="200">
        <f>'[2]21'!C32</f>
        <v>0</v>
      </c>
      <c r="D30" s="200">
        <f>'[2]21'!D32</f>
        <v>0</v>
      </c>
      <c r="E30" s="200">
        <f>'[2]21'!E32</f>
        <v>0</v>
      </c>
      <c r="F30" s="15">
        <f t="shared" si="6"/>
        <v>40</v>
      </c>
      <c r="G30" s="199">
        <f>'[2]21'!H32</f>
        <v>37</v>
      </c>
      <c r="H30" s="200">
        <f>'[2]21'!I32</f>
        <v>0</v>
      </c>
      <c r="I30" s="200">
        <f>'[2]21'!J32</f>
        <v>0</v>
      </c>
      <c r="J30" s="200">
        <f>'[2]21'!K32</f>
        <v>0</v>
      </c>
      <c r="K30" s="15">
        <f t="shared" si="3"/>
        <v>37</v>
      </c>
      <c r="L30" s="18">
        <f>frq!C30</f>
        <v>1</v>
      </c>
      <c r="M30" s="124">
        <f t="shared" si="4"/>
        <v>36.6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36.6</v>
      </c>
      <c r="R30" s="18">
        <v>0.4</v>
      </c>
      <c r="S30" s="18"/>
    </row>
    <row r="31" spans="1:19">
      <c r="A31" s="8" t="s">
        <v>73</v>
      </c>
      <c r="B31" s="199">
        <f>'[2]21'!B33</f>
        <v>40</v>
      </c>
      <c r="C31" s="200">
        <f>'[2]21'!C33</f>
        <v>0</v>
      </c>
      <c r="D31" s="200">
        <f>'[2]21'!D33</f>
        <v>0</v>
      </c>
      <c r="E31" s="200">
        <f>'[2]21'!E33</f>
        <v>0</v>
      </c>
      <c r="F31" s="15">
        <f t="shared" si="6"/>
        <v>40</v>
      </c>
      <c r="G31" s="199">
        <f>'[2]21'!H33</f>
        <v>36</v>
      </c>
      <c r="H31" s="200">
        <f>'[2]21'!I33</f>
        <v>0</v>
      </c>
      <c r="I31" s="200">
        <f>'[2]21'!J33</f>
        <v>0</v>
      </c>
      <c r="J31" s="200">
        <f>'[2]21'!K33</f>
        <v>0</v>
      </c>
      <c r="K31" s="15">
        <f t="shared" si="3"/>
        <v>36</v>
      </c>
      <c r="L31" s="18">
        <f>frq!C31</f>
        <v>1</v>
      </c>
      <c r="M31" s="124">
        <f t="shared" si="4"/>
        <v>35.6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35.6</v>
      </c>
      <c r="R31" s="18">
        <v>0.4</v>
      </c>
      <c r="S31" s="18"/>
    </row>
    <row r="32" spans="1:19">
      <c r="A32" s="8" t="s">
        <v>74</v>
      </c>
      <c r="B32" s="199">
        <f>'[2]21'!B34</f>
        <v>40</v>
      </c>
      <c r="C32" s="200">
        <f>'[2]21'!C34</f>
        <v>0</v>
      </c>
      <c r="D32" s="200">
        <f>'[2]21'!D34</f>
        <v>0</v>
      </c>
      <c r="E32" s="200">
        <f>'[2]21'!E34</f>
        <v>0</v>
      </c>
      <c r="F32" s="15">
        <f t="shared" si="6"/>
        <v>40</v>
      </c>
      <c r="G32" s="199">
        <f>'[2]21'!H34</f>
        <v>36</v>
      </c>
      <c r="H32" s="200">
        <f>'[2]21'!I34</f>
        <v>0</v>
      </c>
      <c r="I32" s="200">
        <f>'[2]21'!J34</f>
        <v>0</v>
      </c>
      <c r="J32" s="200">
        <f>'[2]21'!K34</f>
        <v>0</v>
      </c>
      <c r="K32" s="15">
        <f t="shared" si="3"/>
        <v>36</v>
      </c>
      <c r="L32" s="18">
        <f>frq!C32</f>
        <v>1</v>
      </c>
      <c r="M32" s="124">
        <f t="shared" si="4"/>
        <v>35.6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35.6</v>
      </c>
      <c r="R32" s="18">
        <v>0.4</v>
      </c>
      <c r="S32" s="18"/>
    </row>
    <row r="33" spans="1:19">
      <c r="A33" s="8" t="s">
        <v>75</v>
      </c>
      <c r="B33" s="199">
        <f>'[2]21'!B35</f>
        <v>40</v>
      </c>
      <c r="C33" s="200">
        <f>'[2]21'!C35</f>
        <v>0</v>
      </c>
      <c r="D33" s="200">
        <f>'[2]21'!D35</f>
        <v>0</v>
      </c>
      <c r="E33" s="200">
        <f>'[2]21'!E35</f>
        <v>0</v>
      </c>
      <c r="F33" s="15">
        <f t="shared" si="6"/>
        <v>40</v>
      </c>
      <c r="G33" s="199">
        <f>'[2]21'!H35</f>
        <v>36</v>
      </c>
      <c r="H33" s="200">
        <f>'[2]21'!I35</f>
        <v>0</v>
      </c>
      <c r="I33" s="200">
        <f>'[2]21'!J35</f>
        <v>0</v>
      </c>
      <c r="J33" s="200">
        <f>'[2]21'!K35</f>
        <v>0</v>
      </c>
      <c r="K33" s="15">
        <f t="shared" si="3"/>
        <v>36</v>
      </c>
      <c r="L33" s="18">
        <f>frq!C33</f>
        <v>1</v>
      </c>
      <c r="M33" s="124">
        <f t="shared" si="4"/>
        <v>35.6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35.6</v>
      </c>
      <c r="R33" s="18">
        <v>0.4</v>
      </c>
      <c r="S33" s="18"/>
    </row>
    <row r="34" spans="1:19">
      <c r="A34" s="8" t="s">
        <v>76</v>
      </c>
      <c r="B34" s="199">
        <f>'[2]21'!B36</f>
        <v>40</v>
      </c>
      <c r="C34" s="200">
        <f>'[2]21'!C36</f>
        <v>0</v>
      </c>
      <c r="D34" s="200">
        <f>'[2]21'!D36</f>
        <v>0</v>
      </c>
      <c r="E34" s="200">
        <f>'[2]21'!E36</f>
        <v>0</v>
      </c>
      <c r="F34" s="15">
        <f t="shared" si="6"/>
        <v>40</v>
      </c>
      <c r="G34" s="199">
        <f>'[2]21'!H36</f>
        <v>36</v>
      </c>
      <c r="H34" s="200">
        <f>'[2]21'!I36</f>
        <v>0</v>
      </c>
      <c r="I34" s="200">
        <f>'[2]21'!J36</f>
        <v>0</v>
      </c>
      <c r="J34" s="200">
        <f>'[2]21'!K36</f>
        <v>0</v>
      </c>
      <c r="K34" s="15">
        <f t="shared" si="3"/>
        <v>36</v>
      </c>
      <c r="L34" s="18">
        <f>frq!C34</f>
        <v>1</v>
      </c>
      <c r="M34" s="124">
        <f t="shared" si="4"/>
        <v>35.6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35.6</v>
      </c>
      <c r="R34" s="18">
        <v>0.4</v>
      </c>
      <c r="S34" s="18"/>
    </row>
    <row r="35" spans="1:19">
      <c r="A35" s="8" t="s">
        <v>77</v>
      </c>
      <c r="B35" s="199">
        <f>'[2]21'!B37</f>
        <v>40</v>
      </c>
      <c r="C35" s="200">
        <f>'[2]21'!C37</f>
        <v>0</v>
      </c>
      <c r="D35" s="200">
        <f>'[2]21'!D37</f>
        <v>0</v>
      </c>
      <c r="E35" s="200">
        <f>'[2]21'!E37</f>
        <v>0</v>
      </c>
      <c r="F35" s="15">
        <f t="shared" si="6"/>
        <v>40</v>
      </c>
      <c r="G35" s="199">
        <f>'[2]21'!H37</f>
        <v>37</v>
      </c>
      <c r="H35" s="200">
        <f>'[2]21'!I37</f>
        <v>0</v>
      </c>
      <c r="I35" s="200">
        <f>'[2]21'!J37</f>
        <v>0</v>
      </c>
      <c r="J35" s="200">
        <f>'[2]21'!K37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  <c r="S35" s="18"/>
    </row>
    <row r="36" spans="1:19">
      <c r="A36" s="8" t="s">
        <v>78</v>
      </c>
      <c r="B36" s="199">
        <f>'[2]21'!B38</f>
        <v>40</v>
      </c>
      <c r="C36" s="200">
        <f>'[2]21'!C38</f>
        <v>0</v>
      </c>
      <c r="D36" s="200">
        <f>'[2]21'!D38</f>
        <v>0</v>
      </c>
      <c r="E36" s="200">
        <f>'[2]21'!E38</f>
        <v>0</v>
      </c>
      <c r="F36" s="15">
        <f t="shared" si="6"/>
        <v>40</v>
      </c>
      <c r="G36" s="199">
        <f>'[2]21'!H38</f>
        <v>37</v>
      </c>
      <c r="H36" s="200">
        <f>'[2]21'!I38</f>
        <v>0</v>
      </c>
      <c r="I36" s="200">
        <f>'[2]21'!J38</f>
        <v>0</v>
      </c>
      <c r="J36" s="200">
        <f>'[2]21'!K38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  <c r="S36" s="18"/>
    </row>
    <row r="37" spans="1:19">
      <c r="A37" s="8" t="s">
        <v>79</v>
      </c>
      <c r="B37" s="199">
        <f>'[2]21'!B39</f>
        <v>40</v>
      </c>
      <c r="C37" s="200">
        <f>'[2]21'!C39</f>
        <v>0</v>
      </c>
      <c r="D37" s="200">
        <f>'[2]21'!D39</f>
        <v>0</v>
      </c>
      <c r="E37" s="200">
        <f>'[2]21'!E39</f>
        <v>0</v>
      </c>
      <c r="F37" s="15">
        <f t="shared" si="6"/>
        <v>40</v>
      </c>
      <c r="G37" s="199">
        <f>'[2]21'!H39</f>
        <v>37</v>
      </c>
      <c r="H37" s="200">
        <f>'[2]21'!I39</f>
        <v>0</v>
      </c>
      <c r="I37" s="200">
        <f>'[2]21'!J39</f>
        <v>0</v>
      </c>
      <c r="J37" s="200">
        <f>'[2]21'!K39</f>
        <v>0</v>
      </c>
      <c r="K37" s="15">
        <f t="shared" si="3"/>
        <v>37</v>
      </c>
      <c r="L37" s="18">
        <f>frq!C37</f>
        <v>1</v>
      </c>
      <c r="M37" s="124">
        <f t="shared" si="4"/>
        <v>36.6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36.6</v>
      </c>
      <c r="R37" s="18">
        <v>0.4</v>
      </c>
      <c r="S37" s="18"/>
    </row>
    <row r="38" spans="1:19">
      <c r="A38" s="8" t="s">
        <v>80</v>
      </c>
      <c r="B38" s="199">
        <f>'[2]21'!B40</f>
        <v>40</v>
      </c>
      <c r="C38" s="200">
        <f>'[2]21'!C40</f>
        <v>0</v>
      </c>
      <c r="D38" s="200">
        <f>'[2]21'!D40</f>
        <v>0</v>
      </c>
      <c r="E38" s="200">
        <f>'[2]21'!E40</f>
        <v>0</v>
      </c>
      <c r="F38" s="15">
        <f t="shared" si="6"/>
        <v>40</v>
      </c>
      <c r="G38" s="199">
        <f>'[2]21'!H40</f>
        <v>37</v>
      </c>
      <c r="H38" s="200">
        <f>'[2]21'!I40</f>
        <v>0</v>
      </c>
      <c r="I38" s="200">
        <f>'[2]21'!J40</f>
        <v>0</v>
      </c>
      <c r="J38" s="200">
        <f>'[2]21'!K40</f>
        <v>0</v>
      </c>
      <c r="K38" s="15">
        <f t="shared" si="3"/>
        <v>37</v>
      </c>
      <c r="L38" s="18">
        <f>frq!C38</f>
        <v>1</v>
      </c>
      <c r="M38" s="124">
        <f t="shared" si="4"/>
        <v>36.6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36.6</v>
      </c>
      <c r="R38" s="18">
        <v>0.4</v>
      </c>
      <c r="S38" s="18"/>
    </row>
    <row r="39" spans="1:19">
      <c r="A39" s="8" t="s">
        <v>81</v>
      </c>
      <c r="B39" s="199">
        <f>'[2]21'!B41</f>
        <v>40</v>
      </c>
      <c r="C39" s="200">
        <f>'[2]21'!C41</f>
        <v>0</v>
      </c>
      <c r="D39" s="200">
        <f>'[2]21'!D41</f>
        <v>0</v>
      </c>
      <c r="E39" s="200">
        <f>'[2]21'!E41</f>
        <v>0</v>
      </c>
      <c r="F39" s="15">
        <f t="shared" si="6"/>
        <v>40</v>
      </c>
      <c r="G39" s="199">
        <f>'[2]21'!H41</f>
        <v>36</v>
      </c>
      <c r="H39" s="200">
        <f>'[2]21'!I41</f>
        <v>0</v>
      </c>
      <c r="I39" s="200">
        <f>'[2]21'!J41</f>
        <v>0</v>
      </c>
      <c r="J39" s="200">
        <f>'[2]21'!K41</f>
        <v>0</v>
      </c>
      <c r="K39" s="15">
        <f t="shared" si="3"/>
        <v>36</v>
      </c>
      <c r="L39" s="18">
        <f>frq!C39</f>
        <v>1</v>
      </c>
      <c r="M39" s="124">
        <f t="shared" si="4"/>
        <v>35.299999999999997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35.299999999999997</v>
      </c>
      <c r="R39" s="18">
        <v>0.7</v>
      </c>
      <c r="S39" s="18"/>
    </row>
    <row r="40" spans="1:19">
      <c r="A40" s="8" t="s">
        <v>82</v>
      </c>
      <c r="B40" s="199">
        <f>'[2]21'!B42</f>
        <v>40</v>
      </c>
      <c r="C40" s="200">
        <f>'[2]21'!C42</f>
        <v>0</v>
      </c>
      <c r="D40" s="200">
        <f>'[2]21'!D42</f>
        <v>0</v>
      </c>
      <c r="E40" s="200">
        <f>'[2]21'!E42</f>
        <v>0</v>
      </c>
      <c r="F40" s="15">
        <f t="shared" si="6"/>
        <v>40</v>
      </c>
      <c r="G40" s="199">
        <f>'[2]21'!H42</f>
        <v>36</v>
      </c>
      <c r="H40" s="200">
        <f>'[2]21'!I42</f>
        <v>0</v>
      </c>
      <c r="I40" s="200">
        <f>'[2]21'!J42</f>
        <v>0</v>
      </c>
      <c r="J40" s="200">
        <f>'[2]21'!K42</f>
        <v>0</v>
      </c>
      <c r="K40" s="15">
        <f t="shared" si="3"/>
        <v>36</v>
      </c>
      <c r="L40" s="18">
        <f>frq!C40</f>
        <v>1</v>
      </c>
      <c r="M40" s="124">
        <f t="shared" si="4"/>
        <v>35.299999999999997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35.299999999999997</v>
      </c>
      <c r="R40" s="18">
        <v>0.7</v>
      </c>
      <c r="S40" s="18"/>
    </row>
    <row r="41" spans="1:19">
      <c r="A41" s="8" t="s">
        <v>83</v>
      </c>
      <c r="B41" s="199">
        <f>'[2]21'!B43</f>
        <v>40</v>
      </c>
      <c r="C41" s="200">
        <f>'[2]21'!C43</f>
        <v>0</v>
      </c>
      <c r="D41" s="200">
        <f>'[2]21'!D43</f>
        <v>0</v>
      </c>
      <c r="E41" s="200">
        <f>'[2]21'!E43</f>
        <v>0</v>
      </c>
      <c r="F41" s="15">
        <f t="shared" si="6"/>
        <v>40</v>
      </c>
      <c r="G41" s="199">
        <f>'[2]21'!H43</f>
        <v>36</v>
      </c>
      <c r="H41" s="200">
        <f>'[2]21'!I43</f>
        <v>0</v>
      </c>
      <c r="I41" s="200">
        <f>'[2]21'!J43</f>
        <v>0</v>
      </c>
      <c r="J41" s="200">
        <f>'[2]21'!K43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  <c r="S41" s="18"/>
    </row>
    <row r="42" spans="1:19">
      <c r="A42" s="8" t="s">
        <v>84</v>
      </c>
      <c r="B42" s="199">
        <f>'[2]21'!B44</f>
        <v>40</v>
      </c>
      <c r="C42" s="200">
        <f>'[2]21'!C44</f>
        <v>0</v>
      </c>
      <c r="D42" s="200">
        <f>'[2]21'!D44</f>
        <v>0</v>
      </c>
      <c r="E42" s="200">
        <f>'[2]21'!E44</f>
        <v>0</v>
      </c>
      <c r="F42" s="15">
        <f t="shared" si="6"/>
        <v>40</v>
      </c>
      <c r="G42" s="199">
        <f>'[2]21'!H44</f>
        <v>36</v>
      </c>
      <c r="H42" s="200">
        <f>'[2]21'!I44</f>
        <v>0</v>
      </c>
      <c r="I42" s="200">
        <f>'[2]21'!J44</f>
        <v>0</v>
      </c>
      <c r="J42" s="200">
        <f>'[2]21'!K44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  <c r="S42" s="18"/>
    </row>
    <row r="43" spans="1:19">
      <c r="A43" s="8" t="s">
        <v>85</v>
      </c>
      <c r="B43" s="199">
        <f>'[2]21'!B45</f>
        <v>40</v>
      </c>
      <c r="C43" s="200">
        <f>'[2]21'!C45</f>
        <v>0</v>
      </c>
      <c r="D43" s="200">
        <f>'[2]21'!D45</f>
        <v>0</v>
      </c>
      <c r="E43" s="200">
        <f>'[2]21'!E45</f>
        <v>0</v>
      </c>
      <c r="F43" s="15">
        <f t="shared" si="6"/>
        <v>40</v>
      </c>
      <c r="G43" s="199">
        <f>'[2]21'!H45</f>
        <v>36</v>
      </c>
      <c r="H43" s="200">
        <f>'[2]21'!I45</f>
        <v>0</v>
      </c>
      <c r="I43" s="200">
        <f>'[2]21'!J45</f>
        <v>0</v>
      </c>
      <c r="J43" s="200">
        <f>'[2]21'!K45</f>
        <v>0</v>
      </c>
      <c r="K43" s="15">
        <f t="shared" si="3"/>
        <v>36</v>
      </c>
      <c r="L43" s="18">
        <f>frq!C43</f>
        <v>1</v>
      </c>
      <c r="M43" s="124">
        <f t="shared" si="4"/>
        <v>35.299999999999997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35.299999999999997</v>
      </c>
      <c r="R43" s="18">
        <v>0.7</v>
      </c>
      <c r="S43" s="18"/>
    </row>
    <row r="44" spans="1:19">
      <c r="A44" s="8" t="s">
        <v>86</v>
      </c>
      <c r="B44" s="199">
        <f>'[2]21'!B46</f>
        <v>40</v>
      </c>
      <c r="C44" s="200">
        <f>'[2]21'!C46</f>
        <v>0</v>
      </c>
      <c r="D44" s="200">
        <f>'[2]21'!D46</f>
        <v>0</v>
      </c>
      <c r="E44" s="200">
        <f>'[2]21'!E46</f>
        <v>0</v>
      </c>
      <c r="F44" s="15">
        <f t="shared" si="6"/>
        <v>40</v>
      </c>
      <c r="G44" s="199">
        <f>'[2]21'!H46</f>
        <v>35</v>
      </c>
      <c r="H44" s="200">
        <f>'[2]21'!I46</f>
        <v>0</v>
      </c>
      <c r="I44" s="200">
        <f>'[2]21'!J46</f>
        <v>0</v>
      </c>
      <c r="J44" s="200">
        <f>'[2]21'!K46</f>
        <v>0</v>
      </c>
      <c r="K44" s="15">
        <f t="shared" si="3"/>
        <v>35</v>
      </c>
      <c r="L44" s="18">
        <f>frq!C44</f>
        <v>1</v>
      </c>
      <c r="M44" s="124">
        <f t="shared" si="4"/>
        <v>34.299999999999997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34.299999999999997</v>
      </c>
      <c r="R44" s="18">
        <v>0.7</v>
      </c>
      <c r="S44" s="18"/>
    </row>
    <row r="45" spans="1:19">
      <c r="A45" s="8" t="s">
        <v>87</v>
      </c>
      <c r="B45" s="199">
        <f>'[2]21'!B47</f>
        <v>40</v>
      </c>
      <c r="C45" s="200">
        <f>'[2]21'!C47</f>
        <v>0</v>
      </c>
      <c r="D45" s="200">
        <f>'[2]21'!D47</f>
        <v>0</v>
      </c>
      <c r="E45" s="200">
        <f>'[2]21'!E47</f>
        <v>0</v>
      </c>
      <c r="F45" s="15">
        <f t="shared" si="6"/>
        <v>40</v>
      </c>
      <c r="G45" s="199">
        <f>'[2]21'!H47</f>
        <v>35</v>
      </c>
      <c r="H45" s="200">
        <f>'[2]21'!I47</f>
        <v>0</v>
      </c>
      <c r="I45" s="200">
        <f>'[2]21'!J47</f>
        <v>0</v>
      </c>
      <c r="J45" s="200">
        <f>'[2]21'!K47</f>
        <v>0</v>
      </c>
      <c r="K45" s="15">
        <f t="shared" si="3"/>
        <v>35</v>
      </c>
      <c r="L45" s="18">
        <f>frq!C45</f>
        <v>1</v>
      </c>
      <c r="M45" s="124">
        <f t="shared" si="4"/>
        <v>34.299999999999997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34.299999999999997</v>
      </c>
      <c r="R45" s="18">
        <v>0.7</v>
      </c>
      <c r="S45" s="18"/>
    </row>
    <row r="46" spans="1:19">
      <c r="A46" s="8" t="s">
        <v>88</v>
      </c>
      <c r="B46" s="199">
        <f>'[2]21'!B48</f>
        <v>40</v>
      </c>
      <c r="C46" s="200">
        <f>'[2]21'!C48</f>
        <v>0</v>
      </c>
      <c r="D46" s="200">
        <f>'[2]21'!D48</f>
        <v>0</v>
      </c>
      <c r="E46" s="200">
        <f>'[2]21'!E48</f>
        <v>0</v>
      </c>
      <c r="F46" s="15">
        <f t="shared" si="6"/>
        <v>40</v>
      </c>
      <c r="G46" s="199">
        <f>'[2]21'!H48</f>
        <v>35</v>
      </c>
      <c r="H46" s="200">
        <f>'[2]21'!I48</f>
        <v>0</v>
      </c>
      <c r="I46" s="200">
        <f>'[2]21'!J48</f>
        <v>0</v>
      </c>
      <c r="J46" s="200">
        <f>'[2]21'!K48</f>
        <v>0</v>
      </c>
      <c r="K46" s="15">
        <f t="shared" si="3"/>
        <v>35</v>
      </c>
      <c r="L46" s="18">
        <f>frq!C46</f>
        <v>1</v>
      </c>
      <c r="M46" s="124">
        <f t="shared" si="4"/>
        <v>34.299999999999997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34.299999999999997</v>
      </c>
      <c r="R46" s="18">
        <v>0.7</v>
      </c>
      <c r="S46" s="18"/>
    </row>
    <row r="47" spans="1:19">
      <c r="A47" s="8" t="s">
        <v>89</v>
      </c>
      <c r="B47" s="199">
        <f>'[2]21'!B49</f>
        <v>40</v>
      </c>
      <c r="C47" s="200">
        <f>'[2]21'!C49</f>
        <v>0</v>
      </c>
      <c r="D47" s="200">
        <f>'[2]21'!D49</f>
        <v>0</v>
      </c>
      <c r="E47" s="200">
        <f>'[2]21'!E49</f>
        <v>0</v>
      </c>
      <c r="F47" s="15">
        <f t="shared" si="6"/>
        <v>40</v>
      </c>
      <c r="G47" s="199">
        <f>'[2]21'!H49</f>
        <v>35</v>
      </c>
      <c r="H47" s="200">
        <f>'[2]21'!I49</f>
        <v>0</v>
      </c>
      <c r="I47" s="200">
        <f>'[2]21'!J49</f>
        <v>0</v>
      </c>
      <c r="J47" s="200">
        <f>'[2]21'!K49</f>
        <v>0</v>
      </c>
      <c r="K47" s="15">
        <f t="shared" si="3"/>
        <v>35</v>
      </c>
      <c r="L47" s="18">
        <f>frq!C47</f>
        <v>1</v>
      </c>
      <c r="M47" s="124">
        <f t="shared" si="4"/>
        <v>34.299999999999997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34.299999999999997</v>
      </c>
      <c r="R47" s="18">
        <v>0.7</v>
      </c>
      <c r="S47" s="18"/>
    </row>
    <row r="48" spans="1:19">
      <c r="A48" s="8" t="s">
        <v>90</v>
      </c>
      <c r="B48" s="199">
        <f>'[2]21'!B50</f>
        <v>40</v>
      </c>
      <c r="C48" s="200">
        <f>'[2]21'!C50</f>
        <v>0</v>
      </c>
      <c r="D48" s="200">
        <f>'[2]21'!D50</f>
        <v>0</v>
      </c>
      <c r="E48" s="200">
        <f>'[2]21'!E50</f>
        <v>0</v>
      </c>
      <c r="F48" s="15">
        <f t="shared" si="6"/>
        <v>40</v>
      </c>
      <c r="G48" s="199">
        <f>'[2]21'!H50</f>
        <v>35</v>
      </c>
      <c r="H48" s="200">
        <f>'[2]21'!I50</f>
        <v>0</v>
      </c>
      <c r="I48" s="200">
        <f>'[2]21'!J50</f>
        <v>0</v>
      </c>
      <c r="J48" s="200">
        <f>'[2]21'!K50</f>
        <v>0</v>
      </c>
      <c r="K48" s="15">
        <f t="shared" si="3"/>
        <v>35</v>
      </c>
      <c r="L48" s="18">
        <f>frq!C48</f>
        <v>1</v>
      </c>
      <c r="M48" s="124">
        <f t="shared" si="4"/>
        <v>34.299999999999997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34.299999999999997</v>
      </c>
      <c r="R48" s="18">
        <v>0.7</v>
      </c>
      <c r="S48" s="18"/>
    </row>
    <row r="49" spans="1:19">
      <c r="A49" s="8" t="s">
        <v>91</v>
      </c>
      <c r="B49" s="199">
        <f>'[2]21'!B51</f>
        <v>40</v>
      </c>
      <c r="C49" s="200">
        <f>'[2]21'!C51</f>
        <v>0</v>
      </c>
      <c r="D49" s="200">
        <f>'[2]21'!D51</f>
        <v>0</v>
      </c>
      <c r="E49" s="200">
        <f>'[2]21'!E51</f>
        <v>0</v>
      </c>
      <c r="F49" s="15">
        <f t="shared" si="6"/>
        <v>40</v>
      </c>
      <c r="G49" s="199">
        <f>'[2]21'!H51</f>
        <v>35</v>
      </c>
      <c r="H49" s="200">
        <f>'[2]21'!I51</f>
        <v>0</v>
      </c>
      <c r="I49" s="200">
        <f>'[2]21'!J51</f>
        <v>0</v>
      </c>
      <c r="J49" s="200">
        <f>'[2]21'!K51</f>
        <v>0</v>
      </c>
      <c r="K49" s="15">
        <f t="shared" si="3"/>
        <v>35</v>
      </c>
      <c r="L49" s="18">
        <f>frq!C49</f>
        <v>1</v>
      </c>
      <c r="M49" s="124">
        <f t="shared" si="4"/>
        <v>34.299999999999997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34.299999999999997</v>
      </c>
      <c r="R49" s="18">
        <v>0.7</v>
      </c>
      <c r="S49" s="18"/>
    </row>
    <row r="50" spans="1:19">
      <c r="A50" s="8" t="s">
        <v>92</v>
      </c>
      <c r="B50" s="199">
        <f>'[2]21'!B52</f>
        <v>40</v>
      </c>
      <c r="C50" s="200">
        <f>'[2]21'!C52</f>
        <v>0</v>
      </c>
      <c r="D50" s="200">
        <f>'[2]21'!D52</f>
        <v>0</v>
      </c>
      <c r="E50" s="200">
        <f>'[2]21'!E52</f>
        <v>0</v>
      </c>
      <c r="F50" s="15">
        <f t="shared" si="6"/>
        <v>40</v>
      </c>
      <c r="G50" s="199">
        <f>'[2]21'!H52</f>
        <v>35</v>
      </c>
      <c r="H50" s="200">
        <f>'[2]21'!I52</f>
        <v>0</v>
      </c>
      <c r="I50" s="200">
        <f>'[2]21'!J52</f>
        <v>0</v>
      </c>
      <c r="J50" s="200">
        <f>'[2]21'!K52</f>
        <v>0</v>
      </c>
      <c r="K50" s="15">
        <f t="shared" si="3"/>
        <v>35</v>
      </c>
      <c r="L50" s="18">
        <f>frq!C50</f>
        <v>1</v>
      </c>
      <c r="M50" s="124">
        <f t="shared" si="4"/>
        <v>34.299999999999997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34.299999999999997</v>
      </c>
      <c r="R50" s="18">
        <v>0.7</v>
      </c>
      <c r="S50" s="18"/>
    </row>
    <row r="51" spans="1:19">
      <c r="A51" s="8" t="s">
        <v>93</v>
      </c>
      <c r="B51" s="199">
        <f>'[2]21'!B53</f>
        <v>40</v>
      </c>
      <c r="C51" s="200">
        <f>'[2]21'!C53</f>
        <v>0</v>
      </c>
      <c r="D51" s="200">
        <f>'[2]21'!D53</f>
        <v>0</v>
      </c>
      <c r="E51" s="200">
        <f>'[2]21'!E53</f>
        <v>0</v>
      </c>
      <c r="F51" s="15">
        <f t="shared" si="6"/>
        <v>40</v>
      </c>
      <c r="G51" s="199">
        <f>'[2]21'!H53</f>
        <v>35</v>
      </c>
      <c r="H51" s="200">
        <f>'[2]21'!I53</f>
        <v>0</v>
      </c>
      <c r="I51" s="200">
        <f>'[2]21'!J53</f>
        <v>0</v>
      </c>
      <c r="J51" s="200">
        <f>'[2]21'!K53</f>
        <v>0</v>
      </c>
      <c r="K51" s="15">
        <f t="shared" si="3"/>
        <v>35</v>
      </c>
      <c r="L51" s="18">
        <f>frq!C51</f>
        <v>1</v>
      </c>
      <c r="M51" s="124">
        <f t="shared" si="4"/>
        <v>34.299999999999997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34.299999999999997</v>
      </c>
      <c r="R51" s="18">
        <v>0.7</v>
      </c>
      <c r="S51" s="18"/>
    </row>
    <row r="52" spans="1:19">
      <c r="A52" s="8" t="s">
        <v>94</v>
      </c>
      <c r="B52" s="199">
        <f>'[2]21'!B54</f>
        <v>40</v>
      </c>
      <c r="C52" s="200">
        <f>'[2]21'!C54</f>
        <v>0</v>
      </c>
      <c r="D52" s="200">
        <f>'[2]21'!D54</f>
        <v>0</v>
      </c>
      <c r="E52" s="200">
        <f>'[2]21'!E54</f>
        <v>0</v>
      </c>
      <c r="F52" s="15">
        <f t="shared" si="6"/>
        <v>40</v>
      </c>
      <c r="G52" s="199">
        <f>'[2]21'!H54</f>
        <v>35</v>
      </c>
      <c r="H52" s="200">
        <f>'[2]21'!I54</f>
        <v>0</v>
      </c>
      <c r="I52" s="200">
        <f>'[2]21'!J54</f>
        <v>0</v>
      </c>
      <c r="J52" s="200">
        <f>'[2]21'!K54</f>
        <v>0</v>
      </c>
      <c r="K52" s="15">
        <f t="shared" si="3"/>
        <v>35</v>
      </c>
      <c r="L52" s="18">
        <f>frq!C52</f>
        <v>1</v>
      </c>
      <c r="M52" s="124">
        <f t="shared" si="4"/>
        <v>34.299999999999997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34.299999999999997</v>
      </c>
      <c r="R52" s="18">
        <v>0.7</v>
      </c>
      <c r="S52" s="18"/>
    </row>
    <row r="53" spans="1:19">
      <c r="A53" s="8" t="s">
        <v>95</v>
      </c>
      <c r="B53" s="199">
        <f>'[2]21'!B55</f>
        <v>40</v>
      </c>
      <c r="C53" s="200">
        <f>'[2]21'!C55</f>
        <v>0</v>
      </c>
      <c r="D53" s="200">
        <f>'[2]21'!D55</f>
        <v>0</v>
      </c>
      <c r="E53" s="200">
        <f>'[2]21'!E55</f>
        <v>0</v>
      </c>
      <c r="F53" s="15">
        <f t="shared" si="6"/>
        <v>40</v>
      </c>
      <c r="G53" s="199">
        <f>'[2]21'!H55</f>
        <v>35</v>
      </c>
      <c r="H53" s="200">
        <f>'[2]21'!I55</f>
        <v>0</v>
      </c>
      <c r="I53" s="200">
        <f>'[2]21'!J55</f>
        <v>0</v>
      </c>
      <c r="J53" s="200">
        <f>'[2]21'!K55</f>
        <v>0</v>
      </c>
      <c r="K53" s="15">
        <f t="shared" si="3"/>
        <v>35</v>
      </c>
      <c r="L53" s="18">
        <f>frq!C53</f>
        <v>1</v>
      </c>
      <c r="M53" s="124">
        <f t="shared" si="4"/>
        <v>34.299999999999997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34.299999999999997</v>
      </c>
      <c r="R53" s="18">
        <v>0.7</v>
      </c>
      <c r="S53" s="18"/>
    </row>
    <row r="54" spans="1:19">
      <c r="A54" s="8" t="s">
        <v>96</v>
      </c>
      <c r="B54" s="199">
        <f>'[2]21'!B56</f>
        <v>40</v>
      </c>
      <c r="C54" s="200">
        <f>'[2]21'!C56</f>
        <v>0</v>
      </c>
      <c r="D54" s="200">
        <f>'[2]21'!D56</f>
        <v>0</v>
      </c>
      <c r="E54" s="200">
        <f>'[2]21'!E56</f>
        <v>0</v>
      </c>
      <c r="F54" s="15">
        <f t="shared" si="6"/>
        <v>40</v>
      </c>
      <c r="G54" s="199">
        <f>'[2]21'!H56</f>
        <v>35</v>
      </c>
      <c r="H54" s="200">
        <f>'[2]21'!I56</f>
        <v>0</v>
      </c>
      <c r="I54" s="200">
        <f>'[2]21'!J56</f>
        <v>0</v>
      </c>
      <c r="J54" s="200">
        <f>'[2]21'!K56</f>
        <v>0</v>
      </c>
      <c r="K54" s="15">
        <f t="shared" si="3"/>
        <v>35</v>
      </c>
      <c r="L54" s="18">
        <f>frq!C54</f>
        <v>1</v>
      </c>
      <c r="M54" s="124">
        <f t="shared" si="4"/>
        <v>34.299999999999997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34.299999999999997</v>
      </c>
      <c r="R54" s="18">
        <v>0.7</v>
      </c>
      <c r="S54" s="18"/>
    </row>
    <row r="55" spans="1:19">
      <c r="A55" s="8" t="s">
        <v>97</v>
      </c>
      <c r="B55" s="199">
        <f>'[2]21'!B57</f>
        <v>40</v>
      </c>
      <c r="C55" s="200">
        <f>'[2]21'!C57</f>
        <v>0</v>
      </c>
      <c r="D55" s="200">
        <f>'[2]21'!D57</f>
        <v>0</v>
      </c>
      <c r="E55" s="200">
        <f>'[2]21'!E57</f>
        <v>0</v>
      </c>
      <c r="F55" s="15">
        <f t="shared" si="6"/>
        <v>40</v>
      </c>
      <c r="G55" s="199">
        <f>'[2]21'!H57</f>
        <v>35</v>
      </c>
      <c r="H55" s="200">
        <f>'[2]21'!I57</f>
        <v>0</v>
      </c>
      <c r="I55" s="200">
        <f>'[2]21'!J57</f>
        <v>0</v>
      </c>
      <c r="J55" s="200">
        <f>'[2]21'!K57</f>
        <v>0</v>
      </c>
      <c r="K55" s="15">
        <f t="shared" si="3"/>
        <v>35</v>
      </c>
      <c r="L55" s="18">
        <f>frq!C55</f>
        <v>1</v>
      </c>
      <c r="M55" s="124">
        <f t="shared" si="4"/>
        <v>34.299999999999997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34.299999999999997</v>
      </c>
      <c r="R55" s="18">
        <v>0.7</v>
      </c>
      <c r="S55" s="18"/>
    </row>
    <row r="56" spans="1:19">
      <c r="A56" s="8" t="s">
        <v>98</v>
      </c>
      <c r="B56" s="199">
        <f>'[2]21'!B58</f>
        <v>40</v>
      </c>
      <c r="C56" s="200">
        <f>'[2]21'!C58</f>
        <v>0</v>
      </c>
      <c r="D56" s="200">
        <f>'[2]21'!D58</f>
        <v>0</v>
      </c>
      <c r="E56" s="200">
        <f>'[2]21'!E58</f>
        <v>0</v>
      </c>
      <c r="F56" s="15">
        <f t="shared" si="6"/>
        <v>40</v>
      </c>
      <c r="G56" s="199">
        <f>'[2]21'!H58</f>
        <v>35</v>
      </c>
      <c r="H56" s="200">
        <f>'[2]21'!I58</f>
        <v>0</v>
      </c>
      <c r="I56" s="200">
        <f>'[2]21'!J58</f>
        <v>0</v>
      </c>
      <c r="J56" s="200">
        <f>'[2]21'!K58</f>
        <v>0</v>
      </c>
      <c r="K56" s="15">
        <f t="shared" si="3"/>
        <v>35</v>
      </c>
      <c r="L56" s="18">
        <f>frq!C56</f>
        <v>1</v>
      </c>
      <c r="M56" s="124">
        <f t="shared" si="4"/>
        <v>34.299999999999997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34.299999999999997</v>
      </c>
      <c r="R56" s="18">
        <v>0.7</v>
      </c>
      <c r="S56" s="18"/>
    </row>
    <row r="57" spans="1:19">
      <c r="A57" s="8" t="s">
        <v>99</v>
      </c>
      <c r="B57" s="199">
        <f>'[2]21'!B59</f>
        <v>40</v>
      </c>
      <c r="C57" s="200">
        <f>'[2]21'!C59</f>
        <v>0</v>
      </c>
      <c r="D57" s="200">
        <f>'[2]21'!D59</f>
        <v>0</v>
      </c>
      <c r="E57" s="200">
        <f>'[2]21'!E59</f>
        <v>0</v>
      </c>
      <c r="F57" s="15">
        <f t="shared" si="6"/>
        <v>40</v>
      </c>
      <c r="G57" s="199">
        <f>'[2]21'!H59</f>
        <v>35</v>
      </c>
      <c r="H57" s="200">
        <f>'[2]21'!I59</f>
        <v>0</v>
      </c>
      <c r="I57" s="200">
        <f>'[2]21'!J59</f>
        <v>0</v>
      </c>
      <c r="J57" s="200">
        <f>'[2]21'!K59</f>
        <v>0</v>
      </c>
      <c r="K57" s="15">
        <f t="shared" si="3"/>
        <v>35</v>
      </c>
      <c r="L57" s="18">
        <f>frq!C57</f>
        <v>1</v>
      </c>
      <c r="M57" s="124">
        <f t="shared" si="4"/>
        <v>34.299999999999997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34.299999999999997</v>
      </c>
      <c r="R57" s="18">
        <v>0.7</v>
      </c>
      <c r="S57" s="18"/>
    </row>
    <row r="58" spans="1:19">
      <c r="A58" s="8" t="s">
        <v>100</v>
      </c>
      <c r="B58" s="199">
        <f>'[2]21'!B60</f>
        <v>40</v>
      </c>
      <c r="C58" s="200">
        <f>'[2]21'!C60</f>
        <v>0</v>
      </c>
      <c r="D58" s="200">
        <f>'[2]21'!D60</f>
        <v>0</v>
      </c>
      <c r="E58" s="200">
        <f>'[2]21'!E60</f>
        <v>0</v>
      </c>
      <c r="F58" s="15">
        <f t="shared" si="6"/>
        <v>40</v>
      </c>
      <c r="G58" s="199">
        <f>'[2]21'!H60</f>
        <v>35</v>
      </c>
      <c r="H58" s="200">
        <f>'[2]21'!I60</f>
        <v>0</v>
      </c>
      <c r="I58" s="200">
        <f>'[2]21'!J60</f>
        <v>0</v>
      </c>
      <c r="J58" s="200">
        <f>'[2]21'!K60</f>
        <v>0</v>
      </c>
      <c r="K58" s="15">
        <f t="shared" si="3"/>
        <v>35</v>
      </c>
      <c r="L58" s="18">
        <f>frq!C58</f>
        <v>1</v>
      </c>
      <c r="M58" s="124">
        <f t="shared" si="4"/>
        <v>34.299999999999997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34.299999999999997</v>
      </c>
      <c r="R58" s="18">
        <v>0.7</v>
      </c>
      <c r="S58" s="18"/>
    </row>
    <row r="59" spans="1:19">
      <c r="A59" s="8" t="s">
        <v>101</v>
      </c>
      <c r="B59" s="199">
        <f>'[2]21'!B61</f>
        <v>40</v>
      </c>
      <c r="C59" s="200">
        <f>'[2]21'!C61</f>
        <v>0</v>
      </c>
      <c r="D59" s="200">
        <f>'[2]21'!D61</f>
        <v>0</v>
      </c>
      <c r="E59" s="200">
        <f>'[2]21'!E61</f>
        <v>0</v>
      </c>
      <c r="F59" s="15">
        <f t="shared" si="6"/>
        <v>40</v>
      </c>
      <c r="G59" s="199">
        <f>'[2]21'!H61</f>
        <v>35</v>
      </c>
      <c r="H59" s="200">
        <f>'[2]21'!I61</f>
        <v>0</v>
      </c>
      <c r="I59" s="200">
        <f>'[2]21'!J61</f>
        <v>0</v>
      </c>
      <c r="J59" s="200">
        <f>'[2]21'!K61</f>
        <v>0</v>
      </c>
      <c r="K59" s="15">
        <f t="shared" si="3"/>
        <v>35</v>
      </c>
      <c r="L59" s="18">
        <f>frq!C59</f>
        <v>1</v>
      </c>
      <c r="M59" s="124">
        <f t="shared" si="4"/>
        <v>34.299999999999997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34.299999999999997</v>
      </c>
      <c r="R59" s="18">
        <v>0.7</v>
      </c>
      <c r="S59" s="18"/>
    </row>
    <row r="60" spans="1:19">
      <c r="A60" s="8" t="s">
        <v>102</v>
      </c>
      <c r="B60" s="199">
        <f>'[2]21'!B62</f>
        <v>40</v>
      </c>
      <c r="C60" s="200">
        <f>'[2]21'!C62</f>
        <v>0</v>
      </c>
      <c r="D60" s="200">
        <f>'[2]21'!D62</f>
        <v>0</v>
      </c>
      <c r="E60" s="200">
        <f>'[2]21'!E62</f>
        <v>0</v>
      </c>
      <c r="F60" s="15">
        <f t="shared" si="6"/>
        <v>40</v>
      </c>
      <c r="G60" s="199">
        <f>'[2]21'!H62</f>
        <v>35</v>
      </c>
      <c r="H60" s="200">
        <f>'[2]21'!I62</f>
        <v>0</v>
      </c>
      <c r="I60" s="200">
        <f>'[2]21'!J62</f>
        <v>0</v>
      </c>
      <c r="J60" s="200">
        <f>'[2]21'!K62</f>
        <v>0</v>
      </c>
      <c r="K60" s="15">
        <f t="shared" si="3"/>
        <v>35</v>
      </c>
      <c r="L60" s="18">
        <f>frq!C60</f>
        <v>1</v>
      </c>
      <c r="M60" s="124">
        <f t="shared" si="4"/>
        <v>34.299999999999997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34.299999999999997</v>
      </c>
      <c r="R60" s="18">
        <v>0.7</v>
      </c>
      <c r="S60" s="18"/>
    </row>
    <row r="61" spans="1:19">
      <c r="A61" s="8" t="s">
        <v>103</v>
      </c>
      <c r="B61" s="199">
        <f>'[2]21'!B63</f>
        <v>40</v>
      </c>
      <c r="C61" s="200">
        <f>'[2]21'!C63</f>
        <v>0</v>
      </c>
      <c r="D61" s="200">
        <f>'[2]21'!D63</f>
        <v>0</v>
      </c>
      <c r="E61" s="200">
        <f>'[2]21'!E63</f>
        <v>0</v>
      </c>
      <c r="F61" s="15">
        <f t="shared" si="6"/>
        <v>40</v>
      </c>
      <c r="G61" s="199">
        <f>'[2]21'!H63</f>
        <v>33</v>
      </c>
      <c r="H61" s="200">
        <f>'[2]21'!I63</f>
        <v>0</v>
      </c>
      <c r="I61" s="200">
        <f>'[2]21'!J63</f>
        <v>0</v>
      </c>
      <c r="J61" s="200">
        <f>'[2]21'!K63</f>
        <v>0</v>
      </c>
      <c r="K61" s="15">
        <f t="shared" si="3"/>
        <v>33</v>
      </c>
      <c r="L61" s="18">
        <f>frq!C61</f>
        <v>1</v>
      </c>
      <c r="M61" s="124">
        <f t="shared" si="4"/>
        <v>32.299999999999997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32.299999999999997</v>
      </c>
      <c r="R61" s="18">
        <v>0.7</v>
      </c>
      <c r="S61" s="18"/>
    </row>
    <row r="62" spans="1:19">
      <c r="A62" s="8" t="s">
        <v>104</v>
      </c>
      <c r="B62" s="199">
        <f>'[2]21'!B64</f>
        <v>40</v>
      </c>
      <c r="C62" s="200">
        <f>'[2]21'!C64</f>
        <v>0</v>
      </c>
      <c r="D62" s="200">
        <f>'[2]21'!D64</f>
        <v>0</v>
      </c>
      <c r="E62" s="200">
        <f>'[2]21'!E64</f>
        <v>0</v>
      </c>
      <c r="F62" s="15">
        <f t="shared" si="6"/>
        <v>40</v>
      </c>
      <c r="G62" s="199">
        <f>'[2]21'!H64</f>
        <v>33</v>
      </c>
      <c r="H62" s="200">
        <f>'[2]21'!I64</f>
        <v>0</v>
      </c>
      <c r="I62" s="200">
        <f>'[2]21'!J64</f>
        <v>0</v>
      </c>
      <c r="J62" s="200">
        <f>'[2]21'!K64</f>
        <v>0</v>
      </c>
      <c r="K62" s="15">
        <f t="shared" si="3"/>
        <v>33</v>
      </c>
      <c r="L62" s="18">
        <f>frq!C62</f>
        <v>1</v>
      </c>
      <c r="M62" s="124">
        <f t="shared" si="4"/>
        <v>32.299999999999997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32.299999999999997</v>
      </c>
      <c r="R62" s="18">
        <v>0.7</v>
      </c>
      <c r="S62" s="18"/>
    </row>
    <row r="63" spans="1:19">
      <c r="A63" s="8" t="s">
        <v>105</v>
      </c>
      <c r="B63" s="199">
        <f>'[2]21'!B65</f>
        <v>40</v>
      </c>
      <c r="C63" s="200">
        <f>'[2]21'!C65</f>
        <v>0</v>
      </c>
      <c r="D63" s="200">
        <f>'[2]21'!D65</f>
        <v>0</v>
      </c>
      <c r="E63" s="200">
        <f>'[2]21'!E65</f>
        <v>0</v>
      </c>
      <c r="F63" s="15">
        <f t="shared" si="6"/>
        <v>40</v>
      </c>
      <c r="G63" s="199">
        <f>'[2]21'!H65</f>
        <v>33</v>
      </c>
      <c r="H63" s="200">
        <f>'[2]21'!I65</f>
        <v>0</v>
      </c>
      <c r="I63" s="200">
        <f>'[2]21'!J65</f>
        <v>0</v>
      </c>
      <c r="J63" s="200">
        <f>'[2]21'!K65</f>
        <v>0</v>
      </c>
      <c r="K63" s="15">
        <f t="shared" si="3"/>
        <v>33</v>
      </c>
      <c r="L63" s="18">
        <f>frq!C63</f>
        <v>1</v>
      </c>
      <c r="M63" s="124">
        <f t="shared" si="4"/>
        <v>32.299999999999997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32.299999999999997</v>
      </c>
      <c r="R63" s="18">
        <v>0.7</v>
      </c>
      <c r="S63" s="18"/>
    </row>
    <row r="64" spans="1:19">
      <c r="A64" s="8" t="s">
        <v>106</v>
      </c>
      <c r="B64" s="199">
        <f>'[2]21'!B66</f>
        <v>40</v>
      </c>
      <c r="C64" s="200">
        <f>'[2]21'!C66</f>
        <v>0</v>
      </c>
      <c r="D64" s="200">
        <f>'[2]21'!D66</f>
        <v>0</v>
      </c>
      <c r="E64" s="200">
        <f>'[2]21'!E66</f>
        <v>0</v>
      </c>
      <c r="F64" s="15">
        <f t="shared" si="6"/>
        <v>40</v>
      </c>
      <c r="G64" s="199">
        <f>'[2]21'!H66</f>
        <v>33</v>
      </c>
      <c r="H64" s="200">
        <f>'[2]21'!I66</f>
        <v>0</v>
      </c>
      <c r="I64" s="200">
        <f>'[2]21'!J66</f>
        <v>0</v>
      </c>
      <c r="J64" s="200">
        <f>'[2]21'!K66</f>
        <v>0</v>
      </c>
      <c r="K64" s="15">
        <f t="shared" si="3"/>
        <v>33</v>
      </c>
      <c r="L64" s="18">
        <f>frq!C64</f>
        <v>1</v>
      </c>
      <c r="M64" s="124">
        <f t="shared" si="4"/>
        <v>32.299999999999997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32.299999999999997</v>
      </c>
      <c r="R64" s="18">
        <v>0.7</v>
      </c>
      <c r="S64" s="18"/>
    </row>
    <row r="65" spans="1:19">
      <c r="A65" s="8" t="s">
        <v>107</v>
      </c>
      <c r="B65" s="199">
        <f>'[2]21'!B67</f>
        <v>40</v>
      </c>
      <c r="C65" s="200">
        <f>'[2]21'!C67</f>
        <v>0</v>
      </c>
      <c r="D65" s="200">
        <f>'[2]21'!D67</f>
        <v>0</v>
      </c>
      <c r="E65" s="200">
        <f>'[2]21'!E67</f>
        <v>0</v>
      </c>
      <c r="F65" s="15">
        <f t="shared" si="6"/>
        <v>40</v>
      </c>
      <c r="G65" s="199">
        <f>'[2]21'!H67</f>
        <v>33</v>
      </c>
      <c r="H65" s="200">
        <f>'[2]21'!I67</f>
        <v>0</v>
      </c>
      <c r="I65" s="200">
        <f>'[2]21'!J67</f>
        <v>0</v>
      </c>
      <c r="J65" s="200">
        <f>'[2]21'!K67</f>
        <v>0</v>
      </c>
      <c r="K65" s="15">
        <f t="shared" si="3"/>
        <v>33</v>
      </c>
      <c r="L65" s="18">
        <f>frq!C65</f>
        <v>1</v>
      </c>
      <c r="M65" s="124">
        <f t="shared" si="4"/>
        <v>32.299999999999997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32.299999999999997</v>
      </c>
      <c r="R65" s="18">
        <v>0.7</v>
      </c>
      <c r="S65" s="18"/>
    </row>
    <row r="66" spans="1:19">
      <c r="A66" s="8" t="s">
        <v>108</v>
      </c>
      <c r="B66" s="199">
        <f>'[2]21'!B68</f>
        <v>40</v>
      </c>
      <c r="C66" s="200">
        <f>'[2]21'!C68</f>
        <v>0</v>
      </c>
      <c r="D66" s="200">
        <f>'[2]21'!D68</f>
        <v>0</v>
      </c>
      <c r="E66" s="200">
        <f>'[2]21'!E68</f>
        <v>0</v>
      </c>
      <c r="F66" s="15">
        <f t="shared" si="6"/>
        <v>40</v>
      </c>
      <c r="G66" s="199">
        <f>'[2]21'!H68</f>
        <v>33</v>
      </c>
      <c r="H66" s="200">
        <f>'[2]21'!I68</f>
        <v>0</v>
      </c>
      <c r="I66" s="200">
        <f>'[2]21'!J68</f>
        <v>0</v>
      </c>
      <c r="J66" s="200">
        <f>'[2]21'!K68</f>
        <v>0</v>
      </c>
      <c r="K66" s="15">
        <f t="shared" si="3"/>
        <v>33</v>
      </c>
      <c r="L66" s="18">
        <f>frq!C66</f>
        <v>1</v>
      </c>
      <c r="M66" s="124">
        <f t="shared" si="4"/>
        <v>32.299999999999997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32.299999999999997</v>
      </c>
      <c r="R66" s="18">
        <v>0.7</v>
      </c>
      <c r="S66" s="18"/>
    </row>
    <row r="67" spans="1:19">
      <c r="A67" s="8" t="s">
        <v>109</v>
      </c>
      <c r="B67" s="199">
        <f>'[2]21'!B69</f>
        <v>40</v>
      </c>
      <c r="C67" s="200">
        <f>'[2]21'!C69</f>
        <v>0</v>
      </c>
      <c r="D67" s="200">
        <f>'[2]21'!D69</f>
        <v>0</v>
      </c>
      <c r="E67" s="200">
        <f>'[2]21'!E69</f>
        <v>0</v>
      </c>
      <c r="F67" s="15">
        <f t="shared" si="6"/>
        <v>40</v>
      </c>
      <c r="G67" s="199">
        <f>'[2]21'!H69</f>
        <v>33</v>
      </c>
      <c r="H67" s="200">
        <f>'[2]21'!I69</f>
        <v>0</v>
      </c>
      <c r="I67" s="200">
        <f>'[2]21'!J69</f>
        <v>0</v>
      </c>
      <c r="J67" s="200">
        <f>'[2]21'!K69</f>
        <v>0</v>
      </c>
      <c r="K67" s="15">
        <f t="shared" si="3"/>
        <v>33</v>
      </c>
      <c r="L67" s="18">
        <f>frq!C67</f>
        <v>1</v>
      </c>
      <c r="M67" s="124">
        <f t="shared" si="4"/>
        <v>32.299999999999997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32.299999999999997</v>
      </c>
      <c r="R67" s="18">
        <v>0.7</v>
      </c>
      <c r="S67" s="18"/>
    </row>
    <row r="68" spans="1:19">
      <c r="A68" s="8" t="s">
        <v>110</v>
      </c>
      <c r="B68" s="199">
        <f>'[2]21'!B70</f>
        <v>40</v>
      </c>
      <c r="C68" s="200">
        <f>'[2]21'!C70</f>
        <v>0</v>
      </c>
      <c r="D68" s="200">
        <f>'[2]21'!D70</f>
        <v>0</v>
      </c>
      <c r="E68" s="200">
        <f>'[2]21'!E70</f>
        <v>0</v>
      </c>
      <c r="F68" s="15">
        <f t="shared" si="6"/>
        <v>40</v>
      </c>
      <c r="G68" s="199">
        <f>'[2]21'!H70</f>
        <v>33</v>
      </c>
      <c r="H68" s="200">
        <f>'[2]21'!I70</f>
        <v>0</v>
      </c>
      <c r="I68" s="200">
        <f>'[2]21'!J70</f>
        <v>0</v>
      </c>
      <c r="J68" s="200">
        <f>'[2]21'!K70</f>
        <v>0</v>
      </c>
      <c r="K68" s="15">
        <f t="shared" ref="K68:K98" si="13">SUM(G68:J68)</f>
        <v>33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32.299999999999997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32.299999999999997</v>
      </c>
      <c r="R68" s="18">
        <v>0.7</v>
      </c>
      <c r="S68" s="18"/>
    </row>
    <row r="69" spans="1:19">
      <c r="A69" s="8" t="s">
        <v>111</v>
      </c>
      <c r="B69" s="199">
        <f>'[2]21'!B71</f>
        <v>40</v>
      </c>
      <c r="C69" s="200">
        <f>'[2]21'!C71</f>
        <v>0</v>
      </c>
      <c r="D69" s="200">
        <f>'[2]21'!D71</f>
        <v>0</v>
      </c>
      <c r="E69" s="200">
        <f>'[2]21'!E71</f>
        <v>0</v>
      </c>
      <c r="F69" s="15">
        <f t="shared" ref="F69:F98" si="16">SUM(B69:E69)</f>
        <v>40</v>
      </c>
      <c r="G69" s="199">
        <f>'[2]21'!H71</f>
        <v>33</v>
      </c>
      <c r="H69" s="200">
        <f>'[2]21'!I71</f>
        <v>0</v>
      </c>
      <c r="I69" s="200">
        <f>'[2]21'!J71</f>
        <v>0</v>
      </c>
      <c r="J69" s="200">
        <f>'[2]21'!K71</f>
        <v>0</v>
      </c>
      <c r="K69" s="15">
        <f t="shared" si="13"/>
        <v>33</v>
      </c>
      <c r="L69" s="18">
        <f>frq!C69</f>
        <v>1</v>
      </c>
      <c r="M69" s="124">
        <f t="shared" si="14"/>
        <v>32.299999999999997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32.299999999999997</v>
      </c>
      <c r="R69" s="18">
        <v>0.7</v>
      </c>
      <c r="S69" s="18"/>
    </row>
    <row r="70" spans="1:19">
      <c r="A70" s="8" t="s">
        <v>112</v>
      </c>
      <c r="B70" s="199">
        <f>'[2]21'!B72</f>
        <v>40</v>
      </c>
      <c r="C70" s="200">
        <f>'[2]21'!C72</f>
        <v>0</v>
      </c>
      <c r="D70" s="200">
        <f>'[2]21'!D72</f>
        <v>0</v>
      </c>
      <c r="E70" s="200">
        <f>'[2]21'!E72</f>
        <v>0</v>
      </c>
      <c r="F70" s="15">
        <f t="shared" si="16"/>
        <v>40</v>
      </c>
      <c r="G70" s="199">
        <f>'[2]21'!H72</f>
        <v>33</v>
      </c>
      <c r="H70" s="200">
        <f>'[2]21'!I72</f>
        <v>0</v>
      </c>
      <c r="I70" s="200">
        <f>'[2]21'!J72</f>
        <v>0</v>
      </c>
      <c r="J70" s="200">
        <f>'[2]21'!K72</f>
        <v>0</v>
      </c>
      <c r="K70" s="15">
        <f t="shared" si="13"/>
        <v>33</v>
      </c>
      <c r="L70" s="18">
        <f>frq!C70</f>
        <v>1</v>
      </c>
      <c r="M70" s="124">
        <f t="shared" si="14"/>
        <v>32.299999999999997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32.299999999999997</v>
      </c>
      <c r="R70" s="18">
        <v>0.7</v>
      </c>
      <c r="S70" s="18"/>
    </row>
    <row r="71" spans="1:19">
      <c r="A71" s="8" t="s">
        <v>113</v>
      </c>
      <c r="B71" s="199">
        <f>'[2]21'!B73</f>
        <v>40</v>
      </c>
      <c r="C71" s="200">
        <f>'[2]21'!C73</f>
        <v>0</v>
      </c>
      <c r="D71" s="200">
        <f>'[2]21'!D73</f>
        <v>0</v>
      </c>
      <c r="E71" s="200">
        <f>'[2]21'!E73</f>
        <v>0</v>
      </c>
      <c r="F71" s="15">
        <f t="shared" si="16"/>
        <v>40</v>
      </c>
      <c r="G71" s="199">
        <f>'[2]21'!H73</f>
        <v>33</v>
      </c>
      <c r="H71" s="200">
        <f>'[2]21'!I73</f>
        <v>0</v>
      </c>
      <c r="I71" s="200">
        <f>'[2]21'!J73</f>
        <v>0</v>
      </c>
      <c r="J71" s="200">
        <f>'[2]21'!K73</f>
        <v>0</v>
      </c>
      <c r="K71" s="15">
        <f t="shared" si="13"/>
        <v>33</v>
      </c>
      <c r="L71" s="18">
        <f>frq!C71</f>
        <v>1</v>
      </c>
      <c r="M71" s="124">
        <f t="shared" si="14"/>
        <v>32.299999999999997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32.299999999999997</v>
      </c>
      <c r="R71" s="18">
        <v>0.7</v>
      </c>
      <c r="S71" s="18"/>
    </row>
    <row r="72" spans="1:19">
      <c r="A72" s="8" t="s">
        <v>114</v>
      </c>
      <c r="B72" s="199">
        <f>'[2]21'!B74</f>
        <v>0</v>
      </c>
      <c r="C72" s="200">
        <f>'[2]21'!C74</f>
        <v>25</v>
      </c>
      <c r="D72" s="200">
        <f>'[2]21'!D74</f>
        <v>0</v>
      </c>
      <c r="E72" s="200">
        <f>'[2]21'!E74</f>
        <v>0</v>
      </c>
      <c r="F72" s="15">
        <f t="shared" si="16"/>
        <v>25</v>
      </c>
      <c r="G72" s="199">
        <f>'[2]21'!H74</f>
        <v>0</v>
      </c>
      <c r="H72" s="200">
        <f>'[2]21'!I74</f>
        <v>25</v>
      </c>
      <c r="I72" s="200">
        <f>'[2]21'!J74</f>
        <v>0</v>
      </c>
      <c r="J72" s="200">
        <f>'[2]21'!K74</f>
        <v>0</v>
      </c>
      <c r="K72" s="15">
        <f t="shared" si="13"/>
        <v>25</v>
      </c>
      <c r="L72" s="18">
        <f>frq!C72</f>
        <v>1</v>
      </c>
      <c r="M72" s="124">
        <f t="shared" si="14"/>
        <v>-0.7</v>
      </c>
      <c r="N72" s="16">
        <f t="shared" si="10"/>
        <v>25</v>
      </c>
      <c r="O72" s="16">
        <f t="shared" si="11"/>
        <v>0</v>
      </c>
      <c r="P72" s="16">
        <f t="shared" si="12"/>
        <v>0</v>
      </c>
      <c r="Q72" s="17">
        <f t="shared" si="15"/>
        <v>24.3</v>
      </c>
      <c r="R72" s="18">
        <v>0.7</v>
      </c>
      <c r="S72" s="18"/>
    </row>
    <row r="73" spans="1:19">
      <c r="A73" s="8" t="s">
        <v>115</v>
      </c>
      <c r="B73" s="199">
        <f>'[2]21'!B75</f>
        <v>0</v>
      </c>
      <c r="C73" s="200">
        <f>'[2]21'!C75</f>
        <v>25</v>
      </c>
      <c r="D73" s="200">
        <f>'[2]21'!D75</f>
        <v>0</v>
      </c>
      <c r="E73" s="200">
        <f>'[2]21'!E75</f>
        <v>0</v>
      </c>
      <c r="F73" s="15">
        <f t="shared" si="16"/>
        <v>25</v>
      </c>
      <c r="G73" s="199">
        <f>'[2]21'!H75</f>
        <v>0</v>
      </c>
      <c r="H73" s="200">
        <f>'[2]21'!I75</f>
        <v>25</v>
      </c>
      <c r="I73" s="200">
        <f>'[2]21'!J75</f>
        <v>0</v>
      </c>
      <c r="J73" s="200">
        <f>'[2]21'!K75</f>
        <v>0</v>
      </c>
      <c r="K73" s="15">
        <f t="shared" si="13"/>
        <v>25</v>
      </c>
      <c r="L73" s="18">
        <f>frq!C73</f>
        <v>1</v>
      </c>
      <c r="M73" s="124">
        <f t="shared" si="14"/>
        <v>-0.7</v>
      </c>
      <c r="N73" s="16">
        <f t="shared" si="10"/>
        <v>25</v>
      </c>
      <c r="O73" s="16">
        <f t="shared" si="11"/>
        <v>0</v>
      </c>
      <c r="P73" s="16">
        <f t="shared" si="12"/>
        <v>0</v>
      </c>
      <c r="Q73" s="17">
        <f t="shared" si="15"/>
        <v>24.3</v>
      </c>
      <c r="R73" s="18">
        <v>0.7</v>
      </c>
      <c r="S73" s="18"/>
    </row>
    <row r="74" spans="1:19">
      <c r="A74" s="8" t="s">
        <v>116</v>
      </c>
      <c r="B74" s="199">
        <f>'[2]21'!B76</f>
        <v>0</v>
      </c>
      <c r="C74" s="200">
        <f>'[2]21'!C76</f>
        <v>25</v>
      </c>
      <c r="D74" s="200">
        <f>'[2]21'!D76</f>
        <v>0</v>
      </c>
      <c r="E74" s="200">
        <f>'[2]21'!E76</f>
        <v>0</v>
      </c>
      <c r="F74" s="15">
        <f t="shared" si="16"/>
        <v>25</v>
      </c>
      <c r="G74" s="199">
        <f>'[2]21'!H76</f>
        <v>0</v>
      </c>
      <c r="H74" s="200">
        <f>'[2]21'!I76</f>
        <v>25</v>
      </c>
      <c r="I74" s="200">
        <f>'[2]21'!J76</f>
        <v>0</v>
      </c>
      <c r="J74" s="200">
        <f>'[2]21'!K76</f>
        <v>0</v>
      </c>
      <c r="K74" s="15">
        <f t="shared" si="13"/>
        <v>25</v>
      </c>
      <c r="L74" s="18">
        <f>frq!C74</f>
        <v>1</v>
      </c>
      <c r="M74" s="124">
        <f t="shared" si="14"/>
        <v>-0.7</v>
      </c>
      <c r="N74" s="16">
        <f t="shared" si="10"/>
        <v>25</v>
      </c>
      <c r="O74" s="16">
        <f t="shared" si="11"/>
        <v>0</v>
      </c>
      <c r="P74" s="16">
        <f t="shared" si="12"/>
        <v>0</v>
      </c>
      <c r="Q74" s="17">
        <f t="shared" si="15"/>
        <v>24.3</v>
      </c>
      <c r="R74" s="18">
        <v>0.7</v>
      </c>
      <c r="S74" s="18"/>
    </row>
    <row r="75" spans="1:19">
      <c r="A75" s="8" t="s">
        <v>117</v>
      </c>
      <c r="B75" s="199">
        <f>'[2]21'!B77</f>
        <v>0</v>
      </c>
      <c r="C75" s="200">
        <f>'[2]21'!C77</f>
        <v>25</v>
      </c>
      <c r="D75" s="200">
        <f>'[2]21'!D77</f>
        <v>0</v>
      </c>
      <c r="E75" s="200">
        <f>'[2]21'!E77</f>
        <v>0</v>
      </c>
      <c r="F75" s="15">
        <f t="shared" si="16"/>
        <v>25</v>
      </c>
      <c r="G75" s="199">
        <f>'[2]21'!H77</f>
        <v>0</v>
      </c>
      <c r="H75" s="200">
        <f>'[2]21'!I77</f>
        <v>25</v>
      </c>
      <c r="I75" s="200">
        <f>'[2]21'!J77</f>
        <v>0</v>
      </c>
      <c r="J75" s="200">
        <f>'[2]21'!K77</f>
        <v>0</v>
      </c>
      <c r="K75" s="15">
        <f t="shared" si="13"/>
        <v>25</v>
      </c>
      <c r="L75" s="18">
        <f>frq!C75</f>
        <v>1</v>
      </c>
      <c r="M75" s="124">
        <f t="shared" si="14"/>
        <v>-0.4</v>
      </c>
      <c r="N75" s="16">
        <f t="shared" si="10"/>
        <v>25</v>
      </c>
      <c r="O75" s="16">
        <f t="shared" si="11"/>
        <v>0</v>
      </c>
      <c r="P75" s="16">
        <f t="shared" si="12"/>
        <v>0</v>
      </c>
      <c r="Q75" s="17">
        <f t="shared" si="15"/>
        <v>24.6</v>
      </c>
      <c r="R75" s="18">
        <v>0.4</v>
      </c>
      <c r="S75" s="18"/>
    </row>
    <row r="76" spans="1:19">
      <c r="A76" s="8" t="s">
        <v>118</v>
      </c>
      <c r="B76" s="199">
        <f>'[2]21'!B78</f>
        <v>0</v>
      </c>
      <c r="C76" s="200">
        <f>'[2]21'!C78</f>
        <v>25</v>
      </c>
      <c r="D76" s="200">
        <f>'[2]21'!D78</f>
        <v>0</v>
      </c>
      <c r="E76" s="200">
        <f>'[2]21'!E78</f>
        <v>0</v>
      </c>
      <c r="F76" s="15">
        <f t="shared" si="16"/>
        <v>25</v>
      </c>
      <c r="G76" s="199">
        <f>'[2]21'!H78</f>
        <v>0</v>
      </c>
      <c r="H76" s="200">
        <f>'[2]21'!I78</f>
        <v>25</v>
      </c>
      <c r="I76" s="200">
        <f>'[2]21'!J78</f>
        <v>0</v>
      </c>
      <c r="J76" s="200">
        <f>'[2]21'!K78</f>
        <v>0</v>
      </c>
      <c r="K76" s="15">
        <f t="shared" si="13"/>
        <v>25</v>
      </c>
      <c r="L76" s="18">
        <f>frq!C76</f>
        <v>1</v>
      </c>
      <c r="M76" s="124">
        <f t="shared" si="14"/>
        <v>-0.4</v>
      </c>
      <c r="N76" s="16">
        <f t="shared" si="10"/>
        <v>25</v>
      </c>
      <c r="O76" s="16">
        <f t="shared" si="11"/>
        <v>0</v>
      </c>
      <c r="P76" s="16">
        <f t="shared" si="12"/>
        <v>0</v>
      </c>
      <c r="Q76" s="17">
        <f t="shared" si="15"/>
        <v>24.6</v>
      </c>
      <c r="R76" s="18">
        <v>0.4</v>
      </c>
      <c r="S76" s="18"/>
    </row>
    <row r="77" spans="1:19">
      <c r="A77" s="8" t="s">
        <v>119</v>
      </c>
      <c r="B77" s="199">
        <f>'[2]21'!B79</f>
        <v>40</v>
      </c>
      <c r="C77" s="200">
        <f>'[2]21'!C79</f>
        <v>0</v>
      </c>
      <c r="D77" s="200">
        <f>'[2]21'!D79</f>
        <v>0</v>
      </c>
      <c r="E77" s="200">
        <f>'[2]21'!E79</f>
        <v>0</v>
      </c>
      <c r="F77" s="15">
        <f t="shared" si="16"/>
        <v>40</v>
      </c>
      <c r="G77" s="199">
        <f>'[2]21'!H79</f>
        <v>36</v>
      </c>
      <c r="H77" s="200">
        <f>'[2]21'!I79</f>
        <v>0</v>
      </c>
      <c r="I77" s="200">
        <f>'[2]21'!J79</f>
        <v>0</v>
      </c>
      <c r="J77" s="200">
        <f>'[2]21'!K79</f>
        <v>0</v>
      </c>
      <c r="K77" s="15">
        <f t="shared" si="13"/>
        <v>36</v>
      </c>
      <c r="L77" s="18">
        <f>frq!C77</f>
        <v>1</v>
      </c>
      <c r="M77" s="124">
        <f t="shared" si="14"/>
        <v>35.6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35.6</v>
      </c>
      <c r="R77" s="18">
        <v>0.4</v>
      </c>
      <c r="S77" s="18"/>
    </row>
    <row r="78" spans="1:19">
      <c r="A78" s="8" t="s">
        <v>120</v>
      </c>
      <c r="B78" s="199">
        <f>'[2]21'!B80</f>
        <v>40</v>
      </c>
      <c r="C78" s="200">
        <f>'[2]21'!C80</f>
        <v>0</v>
      </c>
      <c r="D78" s="200">
        <f>'[2]21'!D80</f>
        <v>0</v>
      </c>
      <c r="E78" s="200">
        <f>'[2]21'!E80</f>
        <v>0</v>
      </c>
      <c r="F78" s="15">
        <f t="shared" si="16"/>
        <v>40</v>
      </c>
      <c r="G78" s="199">
        <f>'[2]21'!H80</f>
        <v>36</v>
      </c>
      <c r="H78" s="200">
        <f>'[2]21'!I80</f>
        <v>0</v>
      </c>
      <c r="I78" s="200">
        <f>'[2]21'!J80</f>
        <v>0</v>
      </c>
      <c r="J78" s="200">
        <f>'[2]21'!K80</f>
        <v>0</v>
      </c>
      <c r="K78" s="15">
        <f t="shared" si="13"/>
        <v>36</v>
      </c>
      <c r="L78" s="18">
        <f>frq!C78</f>
        <v>1</v>
      </c>
      <c r="M78" s="124">
        <f t="shared" si="14"/>
        <v>35.6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35.6</v>
      </c>
      <c r="R78" s="18">
        <v>0.4</v>
      </c>
      <c r="S78" s="18"/>
    </row>
    <row r="79" spans="1:19">
      <c r="A79" s="8" t="s">
        <v>121</v>
      </c>
      <c r="B79" s="199">
        <f>'[2]21'!B81</f>
        <v>40</v>
      </c>
      <c r="C79" s="200">
        <f>'[2]21'!C81</f>
        <v>0</v>
      </c>
      <c r="D79" s="200">
        <f>'[2]21'!D81</f>
        <v>0</v>
      </c>
      <c r="E79" s="200">
        <f>'[2]21'!E81</f>
        <v>0</v>
      </c>
      <c r="F79" s="15">
        <f t="shared" si="16"/>
        <v>40</v>
      </c>
      <c r="G79" s="199">
        <f>'[2]21'!H81</f>
        <v>36</v>
      </c>
      <c r="H79" s="200">
        <f>'[2]21'!I81</f>
        <v>0</v>
      </c>
      <c r="I79" s="200">
        <f>'[2]21'!J81</f>
        <v>0</v>
      </c>
      <c r="J79" s="200">
        <f>'[2]21'!K81</f>
        <v>0</v>
      </c>
      <c r="K79" s="15">
        <f t="shared" si="13"/>
        <v>36</v>
      </c>
      <c r="L79" s="18">
        <f>frq!C79</f>
        <v>1</v>
      </c>
      <c r="M79" s="124">
        <f t="shared" si="14"/>
        <v>35.6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35.6</v>
      </c>
      <c r="R79" s="18">
        <v>0.4</v>
      </c>
      <c r="S79" s="18"/>
    </row>
    <row r="80" spans="1:19">
      <c r="A80" s="8" t="s">
        <v>122</v>
      </c>
      <c r="B80" s="199">
        <f>'[2]21'!B82</f>
        <v>40</v>
      </c>
      <c r="C80" s="200">
        <f>'[2]21'!C82</f>
        <v>0</v>
      </c>
      <c r="D80" s="200">
        <f>'[2]21'!D82</f>
        <v>0</v>
      </c>
      <c r="E80" s="200">
        <f>'[2]21'!E82</f>
        <v>0</v>
      </c>
      <c r="F80" s="15">
        <f t="shared" si="16"/>
        <v>40</v>
      </c>
      <c r="G80" s="199">
        <f>'[2]21'!H82</f>
        <v>36</v>
      </c>
      <c r="H80" s="200">
        <f>'[2]21'!I82</f>
        <v>0</v>
      </c>
      <c r="I80" s="200">
        <f>'[2]21'!J82</f>
        <v>0</v>
      </c>
      <c r="J80" s="200">
        <f>'[2]21'!K82</f>
        <v>0</v>
      </c>
      <c r="K80" s="15">
        <f t="shared" si="13"/>
        <v>36</v>
      </c>
      <c r="L80" s="18">
        <f>frq!C80</f>
        <v>1</v>
      </c>
      <c r="M80" s="124">
        <f t="shared" si="14"/>
        <v>35.6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35.6</v>
      </c>
      <c r="R80" s="18">
        <v>0.4</v>
      </c>
      <c r="S80" s="18"/>
    </row>
    <row r="81" spans="1:19">
      <c r="A81" s="8" t="s">
        <v>123</v>
      </c>
      <c r="B81" s="199">
        <f>'[2]21'!B83</f>
        <v>40</v>
      </c>
      <c r="C81" s="200">
        <f>'[2]21'!C83</f>
        <v>0</v>
      </c>
      <c r="D81" s="200">
        <f>'[2]21'!D83</f>
        <v>0</v>
      </c>
      <c r="E81" s="200">
        <f>'[2]21'!E83</f>
        <v>0</v>
      </c>
      <c r="F81" s="15">
        <f t="shared" si="16"/>
        <v>40</v>
      </c>
      <c r="G81" s="199">
        <f>'[2]21'!H83</f>
        <v>36</v>
      </c>
      <c r="H81" s="200">
        <f>'[2]21'!I83</f>
        <v>0</v>
      </c>
      <c r="I81" s="200">
        <f>'[2]21'!J83</f>
        <v>0</v>
      </c>
      <c r="J81" s="200">
        <f>'[2]21'!K83</f>
        <v>0</v>
      </c>
      <c r="K81" s="15">
        <f t="shared" si="13"/>
        <v>36</v>
      </c>
      <c r="L81" s="18">
        <f>frq!C81</f>
        <v>1</v>
      </c>
      <c r="M81" s="124">
        <f t="shared" si="14"/>
        <v>35.6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35.6</v>
      </c>
      <c r="R81" s="18">
        <v>0.4</v>
      </c>
      <c r="S81" s="18"/>
    </row>
    <row r="82" spans="1:19">
      <c r="A82" s="8" t="s">
        <v>124</v>
      </c>
      <c r="B82" s="199">
        <f>'[2]21'!B84</f>
        <v>40</v>
      </c>
      <c r="C82" s="200">
        <f>'[2]21'!C84</f>
        <v>0</v>
      </c>
      <c r="D82" s="200">
        <f>'[2]21'!D84</f>
        <v>0</v>
      </c>
      <c r="E82" s="200">
        <f>'[2]21'!E84</f>
        <v>0</v>
      </c>
      <c r="F82" s="15">
        <f t="shared" si="16"/>
        <v>40</v>
      </c>
      <c r="G82" s="199">
        <f>'[2]21'!H84</f>
        <v>36</v>
      </c>
      <c r="H82" s="200">
        <f>'[2]21'!I84</f>
        <v>0</v>
      </c>
      <c r="I82" s="200">
        <f>'[2]21'!J84</f>
        <v>0</v>
      </c>
      <c r="J82" s="200">
        <f>'[2]21'!K84</f>
        <v>0</v>
      </c>
      <c r="K82" s="15">
        <f t="shared" si="13"/>
        <v>36</v>
      </c>
      <c r="L82" s="18">
        <f>frq!C82</f>
        <v>1</v>
      </c>
      <c r="M82" s="124">
        <f t="shared" si="14"/>
        <v>35.6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35.6</v>
      </c>
      <c r="R82" s="18">
        <v>0.4</v>
      </c>
      <c r="S82" s="18"/>
    </row>
    <row r="83" spans="1:19">
      <c r="A83" s="8" t="s">
        <v>125</v>
      </c>
      <c r="B83" s="199">
        <f>'[2]21'!B85</f>
        <v>40</v>
      </c>
      <c r="C83" s="200">
        <f>'[2]21'!C85</f>
        <v>0</v>
      </c>
      <c r="D83" s="200">
        <f>'[2]21'!D85</f>
        <v>0</v>
      </c>
      <c r="E83" s="200">
        <f>'[2]21'!E85</f>
        <v>0</v>
      </c>
      <c r="F83" s="15">
        <f t="shared" si="16"/>
        <v>40</v>
      </c>
      <c r="G83" s="199">
        <f>'[2]21'!H85</f>
        <v>36</v>
      </c>
      <c r="H83" s="200">
        <f>'[2]21'!I85</f>
        <v>0</v>
      </c>
      <c r="I83" s="200">
        <f>'[2]21'!J85</f>
        <v>0</v>
      </c>
      <c r="J83" s="200">
        <f>'[2]21'!K85</f>
        <v>0</v>
      </c>
      <c r="K83" s="15">
        <f t="shared" si="13"/>
        <v>36</v>
      </c>
      <c r="L83" s="18">
        <f>frq!C83</f>
        <v>1</v>
      </c>
      <c r="M83" s="124">
        <f t="shared" si="14"/>
        <v>35.6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35.6</v>
      </c>
      <c r="R83" s="18">
        <v>0.4</v>
      </c>
      <c r="S83" s="18"/>
    </row>
    <row r="84" spans="1:19">
      <c r="A84" s="8" t="s">
        <v>126</v>
      </c>
      <c r="B84" s="199">
        <f>'[2]21'!B86</f>
        <v>40</v>
      </c>
      <c r="C84" s="200">
        <f>'[2]21'!C86</f>
        <v>0</v>
      </c>
      <c r="D84" s="200">
        <f>'[2]21'!D86</f>
        <v>0</v>
      </c>
      <c r="E84" s="200">
        <f>'[2]21'!E86</f>
        <v>0</v>
      </c>
      <c r="F84" s="15">
        <f t="shared" si="16"/>
        <v>40</v>
      </c>
      <c r="G84" s="199">
        <f>'[2]21'!H86</f>
        <v>36</v>
      </c>
      <c r="H84" s="200">
        <f>'[2]21'!I86</f>
        <v>0</v>
      </c>
      <c r="I84" s="200">
        <f>'[2]21'!J86</f>
        <v>0</v>
      </c>
      <c r="J84" s="200">
        <f>'[2]21'!K86</f>
        <v>0</v>
      </c>
      <c r="K84" s="15">
        <f t="shared" si="13"/>
        <v>36</v>
      </c>
      <c r="L84" s="18">
        <f>frq!C84</f>
        <v>1</v>
      </c>
      <c r="M84" s="124">
        <f t="shared" si="14"/>
        <v>35.6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35.6</v>
      </c>
      <c r="R84" s="18">
        <v>0.4</v>
      </c>
      <c r="S84" s="18"/>
    </row>
    <row r="85" spans="1:19">
      <c r="A85" s="8" t="s">
        <v>127</v>
      </c>
      <c r="B85" s="199">
        <f>'[2]21'!B87</f>
        <v>40</v>
      </c>
      <c r="C85" s="200">
        <f>'[2]21'!C87</f>
        <v>0</v>
      </c>
      <c r="D85" s="200">
        <f>'[2]21'!D87</f>
        <v>0</v>
      </c>
      <c r="E85" s="200">
        <f>'[2]21'!E87</f>
        <v>0</v>
      </c>
      <c r="F85" s="15">
        <f t="shared" si="16"/>
        <v>40</v>
      </c>
      <c r="G85" s="199">
        <f>'[2]21'!H87</f>
        <v>37</v>
      </c>
      <c r="H85" s="200">
        <f>'[2]21'!I87</f>
        <v>0</v>
      </c>
      <c r="I85" s="200">
        <f>'[2]21'!J87</f>
        <v>0</v>
      </c>
      <c r="J85" s="200">
        <f>'[2]21'!K87</f>
        <v>0</v>
      </c>
      <c r="K85" s="15">
        <f t="shared" si="13"/>
        <v>37</v>
      </c>
      <c r="L85" s="18">
        <f>frq!C85</f>
        <v>1</v>
      </c>
      <c r="M85" s="124">
        <f t="shared" si="14"/>
        <v>36.6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36.6</v>
      </c>
      <c r="R85" s="18">
        <v>0.4</v>
      </c>
      <c r="S85" s="18"/>
    </row>
    <row r="86" spans="1:19">
      <c r="A86" s="8" t="s">
        <v>128</v>
      </c>
      <c r="B86" s="199">
        <f>'[2]21'!B88</f>
        <v>40</v>
      </c>
      <c r="C86" s="200">
        <f>'[2]21'!C88</f>
        <v>0</v>
      </c>
      <c r="D86" s="200">
        <f>'[2]21'!D88</f>
        <v>0</v>
      </c>
      <c r="E86" s="200">
        <f>'[2]21'!E88</f>
        <v>0</v>
      </c>
      <c r="F86" s="15">
        <f t="shared" si="16"/>
        <v>40</v>
      </c>
      <c r="G86" s="199">
        <f>'[2]21'!H88</f>
        <v>37</v>
      </c>
      <c r="H86" s="200">
        <f>'[2]21'!I88</f>
        <v>0</v>
      </c>
      <c r="I86" s="200">
        <f>'[2]21'!J88</f>
        <v>0</v>
      </c>
      <c r="J86" s="200">
        <f>'[2]21'!K88</f>
        <v>0</v>
      </c>
      <c r="K86" s="15">
        <f t="shared" si="13"/>
        <v>37</v>
      </c>
      <c r="L86" s="18">
        <f>frq!C86</f>
        <v>1</v>
      </c>
      <c r="M86" s="124">
        <f t="shared" si="14"/>
        <v>36.6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36.6</v>
      </c>
      <c r="R86" s="18">
        <v>0.4</v>
      </c>
      <c r="S86" s="18"/>
    </row>
    <row r="87" spans="1:19">
      <c r="A87" s="8" t="s">
        <v>129</v>
      </c>
      <c r="B87" s="199">
        <f>'[2]21'!B89</f>
        <v>40</v>
      </c>
      <c r="C87" s="200">
        <f>'[2]21'!C89</f>
        <v>0</v>
      </c>
      <c r="D87" s="200">
        <f>'[2]21'!D89</f>
        <v>0</v>
      </c>
      <c r="E87" s="200">
        <f>'[2]21'!E89</f>
        <v>0</v>
      </c>
      <c r="F87" s="15">
        <f t="shared" si="16"/>
        <v>40</v>
      </c>
      <c r="G87" s="199">
        <f>'[2]21'!H89</f>
        <v>37</v>
      </c>
      <c r="H87" s="200">
        <f>'[2]21'!I89</f>
        <v>0</v>
      </c>
      <c r="I87" s="200">
        <f>'[2]21'!J89</f>
        <v>0</v>
      </c>
      <c r="J87" s="200">
        <f>'[2]21'!K89</f>
        <v>0</v>
      </c>
      <c r="K87" s="15">
        <f t="shared" si="13"/>
        <v>37</v>
      </c>
      <c r="L87" s="18">
        <f>frq!C87</f>
        <v>1</v>
      </c>
      <c r="M87" s="124">
        <f t="shared" si="14"/>
        <v>36.6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36.6</v>
      </c>
      <c r="R87" s="18">
        <v>0.4</v>
      </c>
      <c r="S87" s="18"/>
    </row>
    <row r="88" spans="1:19">
      <c r="A88" s="8" t="s">
        <v>130</v>
      </c>
      <c r="B88" s="199">
        <f>'[2]21'!B90</f>
        <v>40</v>
      </c>
      <c r="C88" s="200">
        <f>'[2]21'!C90</f>
        <v>0</v>
      </c>
      <c r="D88" s="200">
        <f>'[2]21'!D90</f>
        <v>0</v>
      </c>
      <c r="E88" s="200">
        <f>'[2]21'!E90</f>
        <v>0</v>
      </c>
      <c r="F88" s="15">
        <f t="shared" si="16"/>
        <v>40</v>
      </c>
      <c r="G88" s="199">
        <f>'[2]21'!H90</f>
        <v>37</v>
      </c>
      <c r="H88" s="200">
        <f>'[2]21'!I90</f>
        <v>0</v>
      </c>
      <c r="I88" s="200">
        <f>'[2]21'!J90</f>
        <v>0</v>
      </c>
      <c r="J88" s="200">
        <f>'[2]21'!K90</f>
        <v>0</v>
      </c>
      <c r="K88" s="15">
        <f t="shared" si="13"/>
        <v>37</v>
      </c>
      <c r="L88" s="18">
        <f>frq!C88</f>
        <v>1</v>
      </c>
      <c r="M88" s="124">
        <f t="shared" si="14"/>
        <v>36.6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36.6</v>
      </c>
      <c r="R88" s="18">
        <v>0.4</v>
      </c>
      <c r="S88" s="18"/>
    </row>
    <row r="89" spans="1:19">
      <c r="A89" s="8" t="s">
        <v>131</v>
      </c>
      <c r="B89" s="199">
        <f>'[2]21'!B91</f>
        <v>40</v>
      </c>
      <c r="C89" s="200">
        <f>'[2]21'!C91</f>
        <v>0</v>
      </c>
      <c r="D89" s="200">
        <f>'[2]21'!D91</f>
        <v>0</v>
      </c>
      <c r="E89" s="200">
        <f>'[2]21'!E91</f>
        <v>0</v>
      </c>
      <c r="F89" s="15">
        <f t="shared" si="16"/>
        <v>40</v>
      </c>
      <c r="G89" s="199">
        <f>'[2]21'!H91</f>
        <v>37</v>
      </c>
      <c r="H89" s="200">
        <f>'[2]21'!I91</f>
        <v>0</v>
      </c>
      <c r="I89" s="200">
        <f>'[2]21'!J91</f>
        <v>0</v>
      </c>
      <c r="J89" s="200">
        <f>'[2]21'!K91</f>
        <v>0</v>
      </c>
      <c r="K89" s="15">
        <f t="shared" si="13"/>
        <v>37</v>
      </c>
      <c r="L89" s="18">
        <f>frq!C89</f>
        <v>1</v>
      </c>
      <c r="M89" s="124">
        <f t="shared" si="14"/>
        <v>36.6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36.6</v>
      </c>
      <c r="R89" s="18">
        <v>0.4</v>
      </c>
      <c r="S89" s="18"/>
    </row>
    <row r="90" spans="1:19">
      <c r="A90" s="8" t="s">
        <v>132</v>
      </c>
      <c r="B90" s="199">
        <f>'[2]21'!B92</f>
        <v>40</v>
      </c>
      <c r="C90" s="200">
        <f>'[2]21'!C92</f>
        <v>0</v>
      </c>
      <c r="D90" s="200">
        <f>'[2]21'!D92</f>
        <v>0</v>
      </c>
      <c r="E90" s="200">
        <f>'[2]21'!E92</f>
        <v>0</v>
      </c>
      <c r="F90" s="15">
        <f t="shared" si="16"/>
        <v>40</v>
      </c>
      <c r="G90" s="199">
        <f>'[2]21'!H92</f>
        <v>37</v>
      </c>
      <c r="H90" s="200">
        <f>'[2]21'!I92</f>
        <v>0</v>
      </c>
      <c r="I90" s="200">
        <f>'[2]21'!J92</f>
        <v>0</v>
      </c>
      <c r="J90" s="200">
        <f>'[2]21'!K92</f>
        <v>0</v>
      </c>
      <c r="K90" s="15">
        <f t="shared" si="13"/>
        <v>37</v>
      </c>
      <c r="L90" s="18">
        <f>frq!C90</f>
        <v>1</v>
      </c>
      <c r="M90" s="124">
        <f t="shared" si="14"/>
        <v>36.6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36.6</v>
      </c>
      <c r="R90" s="18">
        <v>0.4</v>
      </c>
      <c r="S90" s="18"/>
    </row>
    <row r="91" spans="1:19">
      <c r="A91" s="8" t="s">
        <v>133</v>
      </c>
      <c r="B91" s="199">
        <f>'[2]21'!B93</f>
        <v>40</v>
      </c>
      <c r="C91" s="200">
        <f>'[2]21'!C93</f>
        <v>0</v>
      </c>
      <c r="D91" s="200">
        <f>'[2]21'!D93</f>
        <v>0</v>
      </c>
      <c r="E91" s="200">
        <f>'[2]21'!E93</f>
        <v>0</v>
      </c>
      <c r="F91" s="15">
        <f t="shared" si="16"/>
        <v>40</v>
      </c>
      <c r="G91" s="199">
        <f>'[2]21'!H93</f>
        <v>37</v>
      </c>
      <c r="H91" s="200">
        <f>'[2]21'!I93</f>
        <v>0</v>
      </c>
      <c r="I91" s="200">
        <f>'[2]21'!J93</f>
        <v>0</v>
      </c>
      <c r="J91" s="200">
        <f>'[2]21'!K93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  <c r="S91" s="18"/>
    </row>
    <row r="92" spans="1:19">
      <c r="A92" s="8" t="s">
        <v>134</v>
      </c>
      <c r="B92" s="199">
        <f>'[2]21'!B94</f>
        <v>40</v>
      </c>
      <c r="C92" s="200">
        <f>'[2]21'!C94</f>
        <v>0</v>
      </c>
      <c r="D92" s="200">
        <f>'[2]21'!D94</f>
        <v>0</v>
      </c>
      <c r="E92" s="200">
        <f>'[2]21'!E94</f>
        <v>0</v>
      </c>
      <c r="F92" s="15">
        <f t="shared" si="16"/>
        <v>40</v>
      </c>
      <c r="G92" s="199">
        <f>'[2]21'!H94</f>
        <v>37</v>
      </c>
      <c r="H92" s="200">
        <f>'[2]21'!I94</f>
        <v>0</v>
      </c>
      <c r="I92" s="200">
        <f>'[2]21'!J94</f>
        <v>0</v>
      </c>
      <c r="J92" s="200">
        <f>'[2]21'!K94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  <c r="S92" s="18"/>
    </row>
    <row r="93" spans="1:19">
      <c r="A93" s="8" t="s">
        <v>135</v>
      </c>
      <c r="B93" s="199">
        <f>'[2]21'!B95</f>
        <v>40</v>
      </c>
      <c r="C93" s="200">
        <f>'[2]21'!C95</f>
        <v>0</v>
      </c>
      <c r="D93" s="200">
        <f>'[2]21'!D95</f>
        <v>0</v>
      </c>
      <c r="E93" s="200">
        <f>'[2]21'!E95</f>
        <v>0</v>
      </c>
      <c r="F93" s="15">
        <f t="shared" si="16"/>
        <v>40</v>
      </c>
      <c r="G93" s="199">
        <f>'[2]21'!H95</f>
        <v>37</v>
      </c>
      <c r="H93" s="200">
        <f>'[2]21'!I95</f>
        <v>0</v>
      </c>
      <c r="I93" s="200">
        <f>'[2]21'!J95</f>
        <v>0</v>
      </c>
      <c r="J93" s="200">
        <f>'[2]21'!K95</f>
        <v>0</v>
      </c>
      <c r="K93" s="15">
        <f t="shared" si="13"/>
        <v>37</v>
      </c>
      <c r="L93" s="18">
        <f>frq!C93</f>
        <v>1</v>
      </c>
      <c r="M93" s="124">
        <f t="shared" si="14"/>
        <v>36.6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36.6</v>
      </c>
      <c r="R93" s="18">
        <v>0.4</v>
      </c>
      <c r="S93" s="18"/>
    </row>
    <row r="94" spans="1:19">
      <c r="A94" s="8" t="s">
        <v>136</v>
      </c>
      <c r="B94" s="199">
        <f>'[2]21'!B96</f>
        <v>40</v>
      </c>
      <c r="C94" s="200">
        <f>'[2]21'!C96</f>
        <v>0</v>
      </c>
      <c r="D94" s="200">
        <f>'[2]21'!D96</f>
        <v>0</v>
      </c>
      <c r="E94" s="200">
        <f>'[2]21'!E96</f>
        <v>0</v>
      </c>
      <c r="F94" s="15">
        <f t="shared" si="16"/>
        <v>40</v>
      </c>
      <c r="G94" s="199">
        <f>'[2]21'!H96</f>
        <v>37</v>
      </c>
      <c r="H94" s="200">
        <f>'[2]21'!I96</f>
        <v>0</v>
      </c>
      <c r="I94" s="200">
        <f>'[2]21'!J96</f>
        <v>0</v>
      </c>
      <c r="J94" s="200">
        <f>'[2]21'!K96</f>
        <v>0</v>
      </c>
      <c r="K94" s="15">
        <f t="shared" si="13"/>
        <v>37</v>
      </c>
      <c r="L94" s="18">
        <f>frq!C94</f>
        <v>1</v>
      </c>
      <c r="M94" s="124">
        <f t="shared" si="14"/>
        <v>36.6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36.6</v>
      </c>
      <c r="R94" s="18">
        <v>0.4</v>
      </c>
      <c r="S94" s="18"/>
    </row>
    <row r="95" spans="1:19">
      <c r="A95" s="8" t="s">
        <v>137</v>
      </c>
      <c r="B95" s="199">
        <f>'[2]21'!B97</f>
        <v>40</v>
      </c>
      <c r="C95" s="200">
        <f>'[2]21'!C97</f>
        <v>0</v>
      </c>
      <c r="D95" s="200">
        <f>'[2]21'!D97</f>
        <v>0</v>
      </c>
      <c r="E95" s="200">
        <f>'[2]21'!E97</f>
        <v>0</v>
      </c>
      <c r="F95" s="15">
        <f t="shared" si="16"/>
        <v>40</v>
      </c>
      <c r="G95" s="199">
        <f>'[2]21'!H97</f>
        <v>37</v>
      </c>
      <c r="H95" s="200">
        <f>'[2]21'!I97</f>
        <v>0</v>
      </c>
      <c r="I95" s="200">
        <f>'[2]21'!J97</f>
        <v>0</v>
      </c>
      <c r="J95" s="200">
        <f>'[2]21'!K97</f>
        <v>0</v>
      </c>
      <c r="K95" s="15">
        <f t="shared" si="13"/>
        <v>37</v>
      </c>
      <c r="L95" s="18">
        <f>frq!C95</f>
        <v>1</v>
      </c>
      <c r="M95" s="124">
        <f t="shared" si="14"/>
        <v>36.6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36.6</v>
      </c>
      <c r="R95" s="18">
        <v>0.4</v>
      </c>
      <c r="S95" s="18"/>
    </row>
    <row r="96" spans="1:19">
      <c r="A96" s="8" t="s">
        <v>138</v>
      </c>
      <c r="B96" s="199">
        <f>'[2]21'!B98</f>
        <v>40</v>
      </c>
      <c r="C96" s="200">
        <f>'[2]21'!C98</f>
        <v>0</v>
      </c>
      <c r="D96" s="200">
        <f>'[2]21'!D98</f>
        <v>0</v>
      </c>
      <c r="E96" s="200">
        <f>'[2]21'!E98</f>
        <v>0</v>
      </c>
      <c r="F96" s="15">
        <f t="shared" si="16"/>
        <v>40</v>
      </c>
      <c r="G96" s="199">
        <f>'[2]21'!H98</f>
        <v>37</v>
      </c>
      <c r="H96" s="200">
        <f>'[2]21'!I98</f>
        <v>0</v>
      </c>
      <c r="I96" s="200">
        <f>'[2]21'!J98</f>
        <v>0</v>
      </c>
      <c r="J96" s="200">
        <f>'[2]21'!K98</f>
        <v>0</v>
      </c>
      <c r="K96" s="15">
        <f t="shared" si="13"/>
        <v>37</v>
      </c>
      <c r="L96" s="18">
        <f>frq!C96</f>
        <v>1</v>
      </c>
      <c r="M96" s="124">
        <f t="shared" si="14"/>
        <v>36.6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36.6</v>
      </c>
      <c r="R96" s="18">
        <v>0.4</v>
      </c>
      <c r="S96" s="18"/>
    </row>
    <row r="97" spans="1:19">
      <c r="A97" s="8" t="s">
        <v>139</v>
      </c>
      <c r="B97" s="199">
        <f>'[2]21'!B99</f>
        <v>40</v>
      </c>
      <c r="C97" s="200">
        <f>'[2]21'!C99</f>
        <v>0</v>
      </c>
      <c r="D97" s="200">
        <f>'[2]21'!D99</f>
        <v>0</v>
      </c>
      <c r="E97" s="200">
        <f>'[2]21'!E99</f>
        <v>0</v>
      </c>
      <c r="F97" s="15">
        <f t="shared" si="16"/>
        <v>40</v>
      </c>
      <c r="G97" s="199">
        <f>'[2]21'!H99</f>
        <v>37</v>
      </c>
      <c r="H97" s="200">
        <f>'[2]21'!I99</f>
        <v>0</v>
      </c>
      <c r="I97" s="200">
        <f>'[2]21'!J99</f>
        <v>0</v>
      </c>
      <c r="J97" s="200">
        <f>'[2]21'!K99</f>
        <v>0</v>
      </c>
      <c r="K97" s="15">
        <f t="shared" si="13"/>
        <v>37</v>
      </c>
      <c r="L97" s="18">
        <f>frq!C97</f>
        <v>1</v>
      </c>
      <c r="M97" s="124">
        <f t="shared" si="14"/>
        <v>36.6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36.6</v>
      </c>
      <c r="R97" s="18">
        <v>0.4</v>
      </c>
      <c r="S97" s="18"/>
    </row>
    <row r="98" spans="1:19" ht="15.75" thickBot="1">
      <c r="A98" s="8" t="s">
        <v>140</v>
      </c>
      <c r="B98" s="199">
        <f>'[2]21'!B100</f>
        <v>40</v>
      </c>
      <c r="C98" s="200">
        <f>'[2]21'!C100</f>
        <v>0</v>
      </c>
      <c r="D98" s="200">
        <f>'[2]21'!D100</f>
        <v>0</v>
      </c>
      <c r="E98" s="200">
        <f>'[2]21'!E100</f>
        <v>0</v>
      </c>
      <c r="F98" s="15">
        <f t="shared" si="16"/>
        <v>40</v>
      </c>
      <c r="G98" s="199">
        <f>'[2]21'!H100</f>
        <v>37</v>
      </c>
      <c r="H98" s="200">
        <f>'[2]21'!I100</f>
        <v>0</v>
      </c>
      <c r="I98" s="200">
        <f>'[2]21'!J100</f>
        <v>0</v>
      </c>
      <c r="J98" s="200">
        <f>'[2]21'!K100</f>
        <v>0</v>
      </c>
      <c r="K98" s="15">
        <f t="shared" si="13"/>
        <v>37</v>
      </c>
      <c r="L98" s="18">
        <f>frq!C98</f>
        <v>1</v>
      </c>
      <c r="M98" s="124">
        <f t="shared" si="14"/>
        <v>36.6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36.6</v>
      </c>
      <c r="R98" s="18">
        <v>0.4</v>
      </c>
      <c r="S98" s="18"/>
    </row>
    <row r="99" spans="1:19" ht="15.75" thickBot="1">
      <c r="A99" s="127" t="s">
        <v>171</v>
      </c>
      <c r="B99" s="127">
        <f t="shared" ref="B99:S99" si="17">SUM(B3:B98)/4000</f>
        <v>0.91</v>
      </c>
      <c r="C99" s="127">
        <f t="shared" si="17"/>
        <v>3.125E-2</v>
      </c>
      <c r="D99" s="127">
        <f t="shared" si="17"/>
        <v>0</v>
      </c>
      <c r="E99" s="127">
        <f t="shared" si="17"/>
        <v>0</v>
      </c>
      <c r="F99" s="127">
        <f t="shared" si="17"/>
        <v>0.94125000000000003</v>
      </c>
      <c r="G99" s="127">
        <f t="shared" si="17"/>
        <v>0.8095</v>
      </c>
      <c r="H99" s="127">
        <f t="shared" si="17"/>
        <v>3.125E-2</v>
      </c>
      <c r="I99" s="127">
        <f t="shared" si="17"/>
        <v>0</v>
      </c>
      <c r="J99" s="127">
        <f t="shared" si="17"/>
        <v>0</v>
      </c>
      <c r="K99" s="127">
        <f t="shared" si="17"/>
        <v>0.84075</v>
      </c>
      <c r="L99" s="127">
        <f t="shared" si="17"/>
        <v>2.4E-2</v>
      </c>
      <c r="M99" s="127">
        <f t="shared" si="17"/>
        <v>0.79719999999999969</v>
      </c>
      <c r="N99" s="127">
        <f t="shared" si="17"/>
        <v>3.125E-2</v>
      </c>
      <c r="O99" s="127">
        <f t="shared" si="17"/>
        <v>0</v>
      </c>
      <c r="P99" s="127">
        <f t="shared" si="17"/>
        <v>0</v>
      </c>
      <c r="Q99" s="127">
        <f t="shared" si="17"/>
        <v>0.82844999999999969</v>
      </c>
      <c r="R99" s="128">
        <f t="shared" si="17"/>
        <v>1.2299999999999997E-2</v>
      </c>
      <c r="S99" s="128">
        <f t="shared" si="17"/>
        <v>0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L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0">
        <f>Allocation_SG!A1</f>
        <v>45464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V1" s="198" t="s">
        <v>533</v>
      </c>
      <c r="AW1" s="234" t="s">
        <v>169</v>
      </c>
      <c r="AX1" s="234"/>
      <c r="AY1" s="234"/>
      <c r="AZ1" s="234"/>
      <c r="BA1" s="234"/>
      <c r="BB1" s="234"/>
      <c r="BD1" s="234" t="s">
        <v>170</v>
      </c>
      <c r="BE1" s="234"/>
      <c r="BF1" s="234"/>
      <c r="BG1" s="234"/>
      <c r="BH1" s="234"/>
      <c r="BI1" s="234"/>
      <c r="BL1" s="8" t="s">
        <v>199</v>
      </c>
      <c r="BM1" s="8" t="s">
        <v>200</v>
      </c>
      <c r="BN1" s="234" t="s">
        <v>346</v>
      </c>
      <c r="BO1" s="234"/>
      <c r="BP1" s="235" t="s">
        <v>345</v>
      </c>
      <c r="BQ1" s="235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V2" s="198" t="s">
        <v>534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6" t="s">
        <v>327</v>
      </c>
      <c r="BQ2" s="136" t="s">
        <v>328</v>
      </c>
    </row>
    <row r="3" spans="1:69">
      <c r="A3" s="8" t="s">
        <v>45</v>
      </c>
      <c r="B3" s="15">
        <f>'[3]21'!B5</f>
        <v>320</v>
      </c>
      <c r="C3" s="16">
        <f>'[3]21'!C5</f>
        <v>0</v>
      </c>
      <c r="D3" s="16">
        <f>'[3]21'!D5</f>
        <v>0</v>
      </c>
      <c r="E3" s="16">
        <f>'[3]21'!E5</f>
        <v>0</v>
      </c>
      <c r="F3" s="16">
        <f>'[3]21'!F5</f>
        <v>880</v>
      </c>
      <c r="G3" s="16">
        <f>'[3]21'!G5</f>
        <v>0</v>
      </c>
      <c r="H3" s="17">
        <f>SUM(B3:G3)</f>
        <v>1200</v>
      </c>
      <c r="I3" s="15">
        <f>'[3]21'!J5</f>
        <v>320</v>
      </c>
      <c r="J3" s="16">
        <f>'[3]21'!K5</f>
        <v>0</v>
      </c>
      <c r="K3" s="16">
        <f>'[3]21'!L5</f>
        <v>0</v>
      </c>
      <c r="L3" s="16">
        <f>'[3]21'!M5</f>
        <v>0</v>
      </c>
      <c r="M3" s="16">
        <f>'[3]21'!N5</f>
        <v>797.34</v>
      </c>
      <c r="N3" s="16">
        <f>'[3]21'!O5</f>
        <v>0</v>
      </c>
      <c r="O3" s="17">
        <f>SUM(I3:N3)</f>
        <v>1117.3400000000001</v>
      </c>
      <c r="P3" s="18">
        <f>frq!C3</f>
        <v>1</v>
      </c>
      <c r="Q3" s="15">
        <f t="shared" ref="Q3:V18" si="0">IF($P3=1,I3,IF(AND($P3=0.985,I3&gt;0.985*B3),B3*0.985,IF(AND($P3=0.965,I3&gt;0.965*B3),0.965*B3,I3)))</f>
        <v>320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797.34</v>
      </c>
      <c r="V3" s="16">
        <f t="shared" si="0"/>
        <v>0</v>
      </c>
      <c r="W3" s="17">
        <f>SUM(Q3:V3)</f>
        <v>1117.3400000000001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32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32</v>
      </c>
      <c r="AL3" s="8">
        <f t="shared" ref="AL3:AQ18" si="3">Q3-X3-AE3</f>
        <v>256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797.34</v>
      </c>
      <c r="AQ3" s="8">
        <f t="shared" si="3"/>
        <v>0</v>
      </c>
      <c r="AR3" s="8">
        <f>SUM(AL3:AQ3)</f>
        <v>1053.3400000000001</v>
      </c>
      <c r="AT3" s="8">
        <v>30.91</v>
      </c>
      <c r="AU3" s="8">
        <v>30.91</v>
      </c>
      <c r="AW3" s="203">
        <v>32</v>
      </c>
      <c r="AX3" s="203">
        <v>0</v>
      </c>
      <c r="AY3" s="203">
        <v>0</v>
      </c>
      <c r="AZ3" s="203">
        <v>0</v>
      </c>
      <c r="BA3" s="203">
        <v>0</v>
      </c>
      <c r="BB3" s="203">
        <v>0</v>
      </c>
      <c r="BC3" s="8">
        <f>SUM(AW3:BB3)</f>
        <v>32</v>
      </c>
      <c r="BD3" s="203">
        <v>32</v>
      </c>
      <c r="BE3" s="203">
        <v>0</v>
      </c>
      <c r="BF3" s="203">
        <v>0</v>
      </c>
      <c r="BG3" s="203">
        <v>0</v>
      </c>
      <c r="BH3" s="203">
        <v>0</v>
      </c>
      <c r="BI3" s="203">
        <v>0</v>
      </c>
      <c r="BJ3" s="8">
        <f>SUM(BD3:BI3)</f>
        <v>32</v>
      </c>
      <c r="BL3" s="8">
        <f>AT3</f>
        <v>30.91</v>
      </c>
      <c r="BM3" s="8">
        <f>AU3</f>
        <v>30.91</v>
      </c>
      <c r="BN3" s="8">
        <f>BC3</f>
        <v>32</v>
      </c>
      <c r="BO3" s="8">
        <f>BJ3</f>
        <v>32</v>
      </c>
      <c r="BP3" s="138">
        <f>BL3-BN3</f>
        <v>-1.0899999999999999</v>
      </c>
      <c r="BQ3" s="138">
        <f>BM3-BO3</f>
        <v>-1.0899999999999999</v>
      </c>
    </row>
    <row r="4" spans="1:69">
      <c r="A4" s="8" t="s">
        <v>46</v>
      </c>
      <c r="B4" s="15">
        <f>'[3]21'!B6</f>
        <v>320</v>
      </c>
      <c r="C4" s="16">
        <f>'[3]21'!C6</f>
        <v>0</v>
      </c>
      <c r="D4" s="16">
        <f>'[3]21'!D6</f>
        <v>0</v>
      </c>
      <c r="E4" s="16">
        <f>'[3]21'!E6</f>
        <v>0</v>
      </c>
      <c r="F4" s="16">
        <f>'[3]21'!F6</f>
        <v>880</v>
      </c>
      <c r="G4" s="16">
        <f>'[3]21'!G6</f>
        <v>0</v>
      </c>
      <c r="H4" s="17">
        <f>SUM(B4:G4)</f>
        <v>1200</v>
      </c>
      <c r="I4" s="15">
        <f>'[3]21'!J6</f>
        <v>320</v>
      </c>
      <c r="J4" s="16">
        <f>'[3]21'!K6</f>
        <v>0</v>
      </c>
      <c r="K4" s="16">
        <f>'[3]21'!L6</f>
        <v>0</v>
      </c>
      <c r="L4" s="16">
        <f>'[3]21'!M6</f>
        <v>0</v>
      </c>
      <c r="M4" s="16">
        <f>'[3]21'!N6</f>
        <v>767.34</v>
      </c>
      <c r="N4" s="16">
        <f>'[3]21'!O6</f>
        <v>0</v>
      </c>
      <c r="O4" s="17">
        <f>SUM(I4:N4)</f>
        <v>1087.3400000000001</v>
      </c>
      <c r="P4" s="18">
        <f>frq!C4</f>
        <v>1</v>
      </c>
      <c r="Q4" s="15">
        <f>IF($P4=1,I4,IF(AND($P4=0.985,I4&gt;0.985*B4),B4*0.985,IF(AND($P4=0.965,I4&gt;0.965*B4),0.965*B4,I4)))</f>
        <v>320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767.34</v>
      </c>
      <c r="V4" s="16">
        <f>IF($P4=1,N4,IF(AND($P4=0.985,N4&gt;0.985*G4),G4*0.985,IF(AND($P4=0.965,N4&gt;0.965*G4),0.965*G4,N4)))</f>
        <v>0</v>
      </c>
      <c r="W4" s="17">
        <f>SUM(Q4:V4)</f>
        <v>1087.3400000000001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32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32</v>
      </c>
      <c r="AL4" s="8">
        <f t="shared" si="3"/>
        <v>256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767.34</v>
      </c>
      <c r="AQ4" s="8">
        <f t="shared" si="3"/>
        <v>0</v>
      </c>
      <c r="AR4" s="8">
        <f t="shared" ref="AR4:AR67" si="18">SUM(AL4:AQ4)</f>
        <v>1023.34</v>
      </c>
      <c r="AT4" s="8">
        <v>30.91</v>
      </c>
      <c r="AU4" s="8">
        <v>30.91</v>
      </c>
      <c r="AW4" s="203">
        <v>32</v>
      </c>
      <c r="AX4" s="203">
        <v>0</v>
      </c>
      <c r="AY4" s="203">
        <v>0</v>
      </c>
      <c r="AZ4" s="203">
        <v>0</v>
      </c>
      <c r="BA4" s="203">
        <v>0</v>
      </c>
      <c r="BB4" s="203">
        <v>0</v>
      </c>
      <c r="BC4" s="8">
        <f t="shared" ref="BC4:BC67" si="19">SUM(AW4:BB4)</f>
        <v>32</v>
      </c>
      <c r="BD4" s="203">
        <v>32</v>
      </c>
      <c r="BE4" s="203">
        <v>0</v>
      </c>
      <c r="BF4" s="203">
        <v>0</v>
      </c>
      <c r="BG4" s="203">
        <v>0</v>
      </c>
      <c r="BH4" s="203">
        <v>0</v>
      </c>
      <c r="BI4" s="203">
        <v>0</v>
      </c>
      <c r="BJ4" s="8">
        <f t="shared" ref="BJ4:BJ67" si="20">SUM(BD4:BI4)</f>
        <v>32</v>
      </c>
      <c r="BL4" s="8">
        <f t="shared" ref="BL4:BL67" si="21">AT4</f>
        <v>30.91</v>
      </c>
      <c r="BM4" s="8">
        <f t="shared" ref="BM4:BM67" si="22">AU4</f>
        <v>30.91</v>
      </c>
      <c r="BN4" s="8">
        <f t="shared" ref="BN4:BN67" si="23">BC4</f>
        <v>32</v>
      </c>
      <c r="BO4" s="8">
        <f t="shared" ref="BO4:BO67" si="24">BJ4</f>
        <v>32</v>
      </c>
      <c r="BP4" s="138">
        <f t="shared" ref="BP4:BP67" si="25">BL4-BN4</f>
        <v>-1.0899999999999999</v>
      </c>
      <c r="BQ4" s="138">
        <f t="shared" ref="BQ4:BQ67" si="26">BM4-BO4</f>
        <v>-1.0899999999999999</v>
      </c>
    </row>
    <row r="5" spans="1:69">
      <c r="A5" s="8" t="s">
        <v>47</v>
      </c>
      <c r="B5" s="15">
        <f>'[3]21'!B7</f>
        <v>320</v>
      </c>
      <c r="C5" s="16">
        <f>'[3]21'!C7</f>
        <v>0</v>
      </c>
      <c r="D5" s="16">
        <f>'[3]21'!D7</f>
        <v>0</v>
      </c>
      <c r="E5" s="16">
        <f>'[3]21'!E7</f>
        <v>0</v>
      </c>
      <c r="F5" s="16">
        <f>'[3]21'!F7</f>
        <v>880</v>
      </c>
      <c r="G5" s="16">
        <f>'[3]21'!G7</f>
        <v>0</v>
      </c>
      <c r="H5" s="17">
        <f t="shared" ref="H5:H68" si="27">SUM(B5:G5)</f>
        <v>1200</v>
      </c>
      <c r="I5" s="15">
        <f>'[3]21'!J7</f>
        <v>320</v>
      </c>
      <c r="J5" s="16">
        <f>'[3]21'!K7</f>
        <v>0</v>
      </c>
      <c r="K5" s="16">
        <f>'[3]21'!L7</f>
        <v>0</v>
      </c>
      <c r="L5" s="16">
        <f>'[3]21'!M7</f>
        <v>0</v>
      </c>
      <c r="M5" s="16">
        <f>'[3]21'!N7</f>
        <v>698.27</v>
      </c>
      <c r="N5" s="16">
        <f>'[3]21'!O7</f>
        <v>0</v>
      </c>
      <c r="O5" s="17">
        <f t="shared" ref="O5:O68" si="28">SUM(I5:N5)</f>
        <v>1018.27</v>
      </c>
      <c r="P5" s="18">
        <f>frq!C5</f>
        <v>1</v>
      </c>
      <c r="Q5" s="15">
        <f t="shared" ref="Q5:V56" si="29">IF($P5=1,I5,IF(AND($P5=0.985,I5&gt;0.985*B5),B5*0.985,IF(AND($P5=0.965,I5&gt;0.965*B5),0.965*B5,I5)))</f>
        <v>320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698.27</v>
      </c>
      <c r="V5" s="16">
        <f t="shared" si="0"/>
        <v>0</v>
      </c>
      <c r="W5" s="17">
        <f t="shared" ref="W5:W68" si="30">SUM(Q5:V5)</f>
        <v>1018.27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32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32</v>
      </c>
      <c r="AL5" s="8">
        <f t="shared" si="3"/>
        <v>256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698.27</v>
      </c>
      <c r="AQ5" s="8">
        <f t="shared" si="3"/>
        <v>0</v>
      </c>
      <c r="AR5" s="8">
        <f t="shared" si="18"/>
        <v>954.27</v>
      </c>
      <c r="AT5" s="8">
        <v>30.91</v>
      </c>
      <c r="AU5" s="8">
        <v>30.91</v>
      </c>
      <c r="AW5" s="203">
        <v>32</v>
      </c>
      <c r="AX5" s="203">
        <v>0</v>
      </c>
      <c r="AY5" s="203">
        <v>0</v>
      </c>
      <c r="AZ5" s="203">
        <v>0</v>
      </c>
      <c r="BA5" s="203">
        <v>0</v>
      </c>
      <c r="BB5" s="203">
        <v>0</v>
      </c>
      <c r="BC5" s="8">
        <f t="shared" si="19"/>
        <v>32</v>
      </c>
      <c r="BD5" s="203">
        <v>32</v>
      </c>
      <c r="BE5" s="203">
        <v>0</v>
      </c>
      <c r="BF5" s="203">
        <v>0</v>
      </c>
      <c r="BG5" s="203">
        <v>0</v>
      </c>
      <c r="BH5" s="203">
        <v>0</v>
      </c>
      <c r="BI5" s="203">
        <v>0</v>
      </c>
      <c r="BJ5" s="8">
        <f t="shared" si="20"/>
        <v>32</v>
      </c>
      <c r="BL5" s="8">
        <f t="shared" si="21"/>
        <v>30.91</v>
      </c>
      <c r="BM5" s="8">
        <f t="shared" si="22"/>
        <v>30.91</v>
      </c>
      <c r="BN5" s="8">
        <f t="shared" si="23"/>
        <v>32</v>
      </c>
      <c r="BO5" s="8">
        <f t="shared" si="24"/>
        <v>32</v>
      </c>
      <c r="BP5" s="138">
        <f t="shared" si="25"/>
        <v>-1.0899999999999999</v>
      </c>
      <c r="BQ5" s="138">
        <f t="shared" si="26"/>
        <v>-1.0899999999999999</v>
      </c>
    </row>
    <row r="6" spans="1:69">
      <c r="A6" s="8" t="s">
        <v>48</v>
      </c>
      <c r="B6" s="15">
        <f>'[3]21'!B8</f>
        <v>320</v>
      </c>
      <c r="C6" s="16">
        <f>'[3]21'!C8</f>
        <v>0</v>
      </c>
      <c r="D6" s="16">
        <f>'[3]21'!D8</f>
        <v>0</v>
      </c>
      <c r="E6" s="16">
        <f>'[3]21'!E8</f>
        <v>0</v>
      </c>
      <c r="F6" s="16">
        <f>'[3]21'!F8</f>
        <v>880</v>
      </c>
      <c r="G6" s="16">
        <f>'[3]21'!G8</f>
        <v>0</v>
      </c>
      <c r="H6" s="17">
        <f t="shared" si="27"/>
        <v>1200</v>
      </c>
      <c r="I6" s="15">
        <f>'[3]21'!J8</f>
        <v>320</v>
      </c>
      <c r="J6" s="16">
        <f>'[3]21'!K8</f>
        <v>0</v>
      </c>
      <c r="K6" s="16">
        <f>'[3]21'!L8</f>
        <v>0</v>
      </c>
      <c r="L6" s="16">
        <f>'[3]21'!M8</f>
        <v>0</v>
      </c>
      <c r="M6" s="16">
        <f>'[3]21'!N8</f>
        <v>669.27</v>
      </c>
      <c r="N6" s="16">
        <f>'[3]21'!O8</f>
        <v>0</v>
      </c>
      <c r="O6" s="17">
        <f t="shared" si="28"/>
        <v>989.27</v>
      </c>
      <c r="P6" s="18">
        <f>frq!C6</f>
        <v>1</v>
      </c>
      <c r="Q6" s="15">
        <f t="shared" si="29"/>
        <v>320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669.27</v>
      </c>
      <c r="V6" s="16">
        <f t="shared" si="0"/>
        <v>0</v>
      </c>
      <c r="W6" s="17">
        <f t="shared" si="30"/>
        <v>989.27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32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32</v>
      </c>
      <c r="AL6" s="8">
        <f t="shared" si="3"/>
        <v>256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669.27</v>
      </c>
      <c r="AQ6" s="8">
        <f t="shared" si="3"/>
        <v>0</v>
      </c>
      <c r="AR6" s="8">
        <f t="shared" si="18"/>
        <v>925.27</v>
      </c>
      <c r="AT6" s="8">
        <v>30.91</v>
      </c>
      <c r="AU6" s="8">
        <v>30.91</v>
      </c>
      <c r="AW6" s="203">
        <v>32</v>
      </c>
      <c r="AX6" s="203">
        <v>0</v>
      </c>
      <c r="AY6" s="203">
        <v>0</v>
      </c>
      <c r="AZ6" s="203">
        <v>0</v>
      </c>
      <c r="BA6" s="203">
        <v>0</v>
      </c>
      <c r="BB6" s="203">
        <v>0</v>
      </c>
      <c r="BC6" s="8">
        <f t="shared" si="19"/>
        <v>32</v>
      </c>
      <c r="BD6" s="203">
        <v>32</v>
      </c>
      <c r="BE6" s="203">
        <v>0</v>
      </c>
      <c r="BF6" s="203">
        <v>0</v>
      </c>
      <c r="BG6" s="203">
        <v>0</v>
      </c>
      <c r="BH6" s="203">
        <v>0</v>
      </c>
      <c r="BI6" s="203">
        <v>0</v>
      </c>
      <c r="BJ6" s="8">
        <f t="shared" si="20"/>
        <v>32</v>
      </c>
      <c r="BL6" s="8">
        <f t="shared" si="21"/>
        <v>30.91</v>
      </c>
      <c r="BM6" s="8">
        <f t="shared" si="22"/>
        <v>30.91</v>
      </c>
      <c r="BN6" s="8">
        <f t="shared" si="23"/>
        <v>32</v>
      </c>
      <c r="BO6" s="8">
        <f t="shared" si="24"/>
        <v>32</v>
      </c>
      <c r="BP6" s="138">
        <f t="shared" si="25"/>
        <v>-1.0899999999999999</v>
      </c>
      <c r="BQ6" s="138">
        <f t="shared" si="26"/>
        <v>-1.0899999999999999</v>
      </c>
    </row>
    <row r="7" spans="1:69">
      <c r="A7" s="8" t="s">
        <v>49</v>
      </c>
      <c r="B7" s="15">
        <f>'[3]21'!B9</f>
        <v>320</v>
      </c>
      <c r="C7" s="16">
        <f>'[3]21'!C9</f>
        <v>0</v>
      </c>
      <c r="D7" s="16">
        <f>'[3]21'!D9</f>
        <v>0</v>
      </c>
      <c r="E7" s="16">
        <f>'[3]21'!E9</f>
        <v>0</v>
      </c>
      <c r="F7" s="16">
        <f>'[3]21'!F9</f>
        <v>880</v>
      </c>
      <c r="G7" s="16">
        <f>'[3]21'!G9</f>
        <v>0</v>
      </c>
      <c r="H7" s="17">
        <f t="shared" si="27"/>
        <v>1200</v>
      </c>
      <c r="I7" s="15">
        <f>'[3]21'!J9</f>
        <v>320</v>
      </c>
      <c r="J7" s="16">
        <f>'[3]21'!K9</f>
        <v>0</v>
      </c>
      <c r="K7" s="16">
        <f>'[3]21'!L9</f>
        <v>0</v>
      </c>
      <c r="L7" s="16">
        <f>'[3]21'!M9</f>
        <v>0</v>
      </c>
      <c r="M7" s="16">
        <f>'[3]21'!N9</f>
        <v>673.34</v>
      </c>
      <c r="N7" s="16">
        <f>'[3]21'!O9</f>
        <v>0</v>
      </c>
      <c r="O7" s="17">
        <f t="shared" si="28"/>
        <v>993.34</v>
      </c>
      <c r="P7" s="18">
        <f>frq!C7</f>
        <v>1</v>
      </c>
      <c r="Q7" s="15">
        <f t="shared" si="29"/>
        <v>320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673.34</v>
      </c>
      <c r="V7" s="16">
        <f t="shared" si="0"/>
        <v>0</v>
      </c>
      <c r="W7" s="17">
        <f t="shared" si="30"/>
        <v>993.34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32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32</v>
      </c>
      <c r="AL7" s="8">
        <f t="shared" si="3"/>
        <v>256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673.34</v>
      </c>
      <c r="AQ7" s="8">
        <f t="shared" si="3"/>
        <v>0</v>
      </c>
      <c r="AR7" s="8">
        <f t="shared" si="18"/>
        <v>929.34</v>
      </c>
      <c r="AT7" s="8">
        <v>30.91</v>
      </c>
      <c r="AU7" s="8">
        <v>30.91</v>
      </c>
      <c r="AW7" s="203">
        <v>32</v>
      </c>
      <c r="AX7" s="203">
        <v>0</v>
      </c>
      <c r="AY7" s="203">
        <v>0</v>
      </c>
      <c r="AZ7" s="203">
        <v>0</v>
      </c>
      <c r="BA7" s="203">
        <v>0</v>
      </c>
      <c r="BB7" s="203">
        <v>0</v>
      </c>
      <c r="BC7" s="8">
        <f t="shared" si="19"/>
        <v>32</v>
      </c>
      <c r="BD7" s="203">
        <v>32</v>
      </c>
      <c r="BE7" s="203">
        <v>0</v>
      </c>
      <c r="BF7" s="203">
        <v>0</v>
      </c>
      <c r="BG7" s="203">
        <v>0</v>
      </c>
      <c r="BH7" s="203">
        <v>0</v>
      </c>
      <c r="BI7" s="203">
        <v>0</v>
      </c>
      <c r="BJ7" s="8">
        <f t="shared" si="20"/>
        <v>32</v>
      </c>
      <c r="BL7" s="8">
        <f t="shared" si="21"/>
        <v>30.91</v>
      </c>
      <c r="BM7" s="8">
        <f t="shared" si="22"/>
        <v>30.91</v>
      </c>
      <c r="BN7" s="8">
        <f t="shared" si="23"/>
        <v>32</v>
      </c>
      <c r="BO7" s="8">
        <f t="shared" si="24"/>
        <v>32</v>
      </c>
      <c r="BP7" s="138">
        <f t="shared" si="25"/>
        <v>-1.0899999999999999</v>
      </c>
      <c r="BQ7" s="138">
        <f t="shared" si="26"/>
        <v>-1.0899999999999999</v>
      </c>
    </row>
    <row r="8" spans="1:69">
      <c r="A8" s="8" t="s">
        <v>50</v>
      </c>
      <c r="B8" s="15">
        <f>'[3]21'!B10</f>
        <v>320</v>
      </c>
      <c r="C8" s="16">
        <f>'[3]21'!C10</f>
        <v>0</v>
      </c>
      <c r="D8" s="16">
        <f>'[3]21'!D10</f>
        <v>0</v>
      </c>
      <c r="E8" s="16">
        <f>'[3]21'!E10</f>
        <v>0</v>
      </c>
      <c r="F8" s="16">
        <f>'[3]21'!F10</f>
        <v>880</v>
      </c>
      <c r="G8" s="16">
        <f>'[3]21'!G10</f>
        <v>0</v>
      </c>
      <c r="H8" s="17">
        <f t="shared" si="27"/>
        <v>1200</v>
      </c>
      <c r="I8" s="15">
        <f>'[3]21'!J10</f>
        <v>320</v>
      </c>
      <c r="J8" s="16">
        <f>'[3]21'!K10</f>
        <v>0</v>
      </c>
      <c r="K8" s="16">
        <f>'[3]21'!L10</f>
        <v>0</v>
      </c>
      <c r="L8" s="16">
        <f>'[3]21'!M10</f>
        <v>0</v>
      </c>
      <c r="M8" s="16">
        <f>'[3]21'!N10</f>
        <v>673.34</v>
      </c>
      <c r="N8" s="16">
        <f>'[3]21'!O10</f>
        <v>0</v>
      </c>
      <c r="O8" s="17">
        <f t="shared" si="28"/>
        <v>993.34</v>
      </c>
      <c r="P8" s="18">
        <f>frq!C8</f>
        <v>1</v>
      </c>
      <c r="Q8" s="15">
        <f t="shared" si="29"/>
        <v>320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673.34</v>
      </c>
      <c r="V8" s="16">
        <f t="shared" si="0"/>
        <v>0</v>
      </c>
      <c r="W8" s="17">
        <f t="shared" si="30"/>
        <v>993.34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32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32</v>
      </c>
      <c r="AL8" s="8">
        <f t="shared" si="3"/>
        <v>256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673.34</v>
      </c>
      <c r="AQ8" s="8">
        <f t="shared" si="3"/>
        <v>0</v>
      </c>
      <c r="AR8" s="8">
        <f t="shared" si="18"/>
        <v>929.34</v>
      </c>
      <c r="AT8" s="8">
        <v>30.91</v>
      </c>
      <c r="AU8" s="8">
        <v>30.91</v>
      </c>
      <c r="AW8" s="203">
        <v>32</v>
      </c>
      <c r="AX8" s="203">
        <v>0</v>
      </c>
      <c r="AY8" s="203">
        <v>0</v>
      </c>
      <c r="AZ8" s="203">
        <v>0</v>
      </c>
      <c r="BA8" s="203">
        <v>0</v>
      </c>
      <c r="BB8" s="203">
        <v>0</v>
      </c>
      <c r="BC8" s="8">
        <f t="shared" si="19"/>
        <v>32</v>
      </c>
      <c r="BD8" s="203">
        <v>32</v>
      </c>
      <c r="BE8" s="203">
        <v>0</v>
      </c>
      <c r="BF8" s="203">
        <v>0</v>
      </c>
      <c r="BG8" s="203">
        <v>0</v>
      </c>
      <c r="BH8" s="203">
        <v>0</v>
      </c>
      <c r="BI8" s="203">
        <v>0</v>
      </c>
      <c r="BJ8" s="8">
        <f t="shared" si="20"/>
        <v>32</v>
      </c>
      <c r="BL8" s="8">
        <f t="shared" si="21"/>
        <v>30.91</v>
      </c>
      <c r="BM8" s="8">
        <f t="shared" si="22"/>
        <v>30.91</v>
      </c>
      <c r="BN8" s="8">
        <f t="shared" si="23"/>
        <v>32</v>
      </c>
      <c r="BO8" s="8">
        <f t="shared" si="24"/>
        <v>32</v>
      </c>
      <c r="BP8" s="138">
        <f t="shared" si="25"/>
        <v>-1.0899999999999999</v>
      </c>
      <c r="BQ8" s="138">
        <f t="shared" si="26"/>
        <v>-1.0899999999999999</v>
      </c>
    </row>
    <row r="9" spans="1:69">
      <c r="A9" s="8" t="s">
        <v>51</v>
      </c>
      <c r="B9" s="15">
        <f>'[3]21'!B11</f>
        <v>320</v>
      </c>
      <c r="C9" s="16">
        <f>'[3]21'!C11</f>
        <v>0</v>
      </c>
      <c r="D9" s="16">
        <f>'[3]21'!D11</f>
        <v>0</v>
      </c>
      <c r="E9" s="16">
        <f>'[3]21'!E11</f>
        <v>0</v>
      </c>
      <c r="F9" s="16">
        <f>'[3]21'!F11</f>
        <v>880</v>
      </c>
      <c r="G9" s="16">
        <f>'[3]21'!G11</f>
        <v>0</v>
      </c>
      <c r="H9" s="17">
        <f t="shared" si="27"/>
        <v>1200</v>
      </c>
      <c r="I9" s="15">
        <f>'[3]21'!J11</f>
        <v>320</v>
      </c>
      <c r="J9" s="16">
        <f>'[3]21'!K11</f>
        <v>0</v>
      </c>
      <c r="K9" s="16">
        <f>'[3]21'!L11</f>
        <v>0</v>
      </c>
      <c r="L9" s="16">
        <f>'[3]21'!M11</f>
        <v>0</v>
      </c>
      <c r="M9" s="16">
        <f>'[3]21'!N11</f>
        <v>673.34</v>
      </c>
      <c r="N9" s="16">
        <f>'[3]21'!O11</f>
        <v>0</v>
      </c>
      <c r="O9" s="17">
        <f t="shared" si="28"/>
        <v>993.34</v>
      </c>
      <c r="P9" s="18">
        <f>frq!C9</f>
        <v>1</v>
      </c>
      <c r="Q9" s="15">
        <f t="shared" si="29"/>
        <v>320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673.34</v>
      </c>
      <c r="V9" s="16">
        <f t="shared" si="0"/>
        <v>0</v>
      </c>
      <c r="W9" s="17">
        <f t="shared" si="30"/>
        <v>993.34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32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32</v>
      </c>
      <c r="AL9" s="8">
        <f t="shared" si="3"/>
        <v>256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673.34</v>
      </c>
      <c r="AQ9" s="8">
        <f t="shared" si="3"/>
        <v>0</v>
      </c>
      <c r="AR9" s="8">
        <f t="shared" si="18"/>
        <v>929.34</v>
      </c>
      <c r="AT9" s="8">
        <v>30.91</v>
      </c>
      <c r="AU9" s="8">
        <v>30.91</v>
      </c>
      <c r="AW9" s="203">
        <v>32</v>
      </c>
      <c r="AX9" s="203">
        <v>0</v>
      </c>
      <c r="AY9" s="203">
        <v>0</v>
      </c>
      <c r="AZ9" s="203">
        <v>0</v>
      </c>
      <c r="BA9" s="203">
        <v>0</v>
      </c>
      <c r="BB9" s="203">
        <v>0</v>
      </c>
      <c r="BC9" s="8">
        <f t="shared" si="19"/>
        <v>32</v>
      </c>
      <c r="BD9" s="203">
        <v>32</v>
      </c>
      <c r="BE9" s="203">
        <v>0</v>
      </c>
      <c r="BF9" s="203">
        <v>0</v>
      </c>
      <c r="BG9" s="203">
        <v>0</v>
      </c>
      <c r="BH9" s="203">
        <v>0</v>
      </c>
      <c r="BI9" s="203">
        <v>0</v>
      </c>
      <c r="BJ9" s="8">
        <f t="shared" si="20"/>
        <v>32</v>
      </c>
      <c r="BL9" s="8">
        <f t="shared" si="21"/>
        <v>30.91</v>
      </c>
      <c r="BM9" s="8">
        <f t="shared" si="22"/>
        <v>30.91</v>
      </c>
      <c r="BN9" s="8">
        <f t="shared" si="23"/>
        <v>32</v>
      </c>
      <c r="BO9" s="8">
        <f t="shared" si="24"/>
        <v>32</v>
      </c>
      <c r="BP9" s="138">
        <f t="shared" si="25"/>
        <v>-1.0899999999999999</v>
      </c>
      <c r="BQ9" s="138">
        <f t="shared" si="26"/>
        <v>-1.0899999999999999</v>
      </c>
    </row>
    <row r="10" spans="1:69">
      <c r="A10" s="8" t="s">
        <v>52</v>
      </c>
      <c r="B10" s="15">
        <f>'[3]21'!B12</f>
        <v>320</v>
      </c>
      <c r="C10" s="16">
        <f>'[3]21'!C12</f>
        <v>0</v>
      </c>
      <c r="D10" s="16">
        <f>'[3]21'!D12</f>
        <v>0</v>
      </c>
      <c r="E10" s="16">
        <f>'[3]21'!E12</f>
        <v>0</v>
      </c>
      <c r="F10" s="16">
        <f>'[3]21'!F12</f>
        <v>880</v>
      </c>
      <c r="G10" s="16">
        <f>'[3]21'!G12</f>
        <v>0</v>
      </c>
      <c r="H10" s="17">
        <f t="shared" si="27"/>
        <v>1200</v>
      </c>
      <c r="I10" s="15">
        <f>'[3]21'!J12</f>
        <v>320</v>
      </c>
      <c r="J10" s="16">
        <f>'[3]21'!K12</f>
        <v>0</v>
      </c>
      <c r="K10" s="16">
        <f>'[3]21'!L12</f>
        <v>0</v>
      </c>
      <c r="L10" s="16">
        <f>'[3]21'!M12</f>
        <v>0</v>
      </c>
      <c r="M10" s="16">
        <f>'[3]21'!N12</f>
        <v>673.34</v>
      </c>
      <c r="N10" s="16">
        <f>'[3]21'!O12</f>
        <v>0</v>
      </c>
      <c r="O10" s="17">
        <f t="shared" si="28"/>
        <v>993.34</v>
      </c>
      <c r="P10" s="18">
        <f>frq!C10</f>
        <v>1</v>
      </c>
      <c r="Q10" s="15">
        <f t="shared" si="29"/>
        <v>320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673.34</v>
      </c>
      <c r="V10" s="16">
        <f t="shared" si="0"/>
        <v>0</v>
      </c>
      <c r="W10" s="17">
        <f t="shared" si="30"/>
        <v>993.34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32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32</v>
      </c>
      <c r="AL10" s="8">
        <f t="shared" si="3"/>
        <v>256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673.34</v>
      </c>
      <c r="AQ10" s="8">
        <f t="shared" si="3"/>
        <v>0</v>
      </c>
      <c r="AR10" s="8">
        <f t="shared" si="18"/>
        <v>929.34</v>
      </c>
      <c r="AT10" s="8">
        <v>30.91</v>
      </c>
      <c r="AU10" s="8">
        <v>30.91</v>
      </c>
      <c r="AW10" s="203">
        <v>32</v>
      </c>
      <c r="AX10" s="203">
        <v>0</v>
      </c>
      <c r="AY10" s="203">
        <v>0</v>
      </c>
      <c r="AZ10" s="203">
        <v>0</v>
      </c>
      <c r="BA10" s="203">
        <v>0</v>
      </c>
      <c r="BB10" s="203">
        <v>0</v>
      </c>
      <c r="BC10" s="8">
        <f t="shared" si="19"/>
        <v>32</v>
      </c>
      <c r="BD10" s="203">
        <v>32</v>
      </c>
      <c r="BE10" s="203">
        <v>0</v>
      </c>
      <c r="BF10" s="203">
        <v>0</v>
      </c>
      <c r="BG10" s="203">
        <v>0</v>
      </c>
      <c r="BH10" s="203">
        <v>0</v>
      </c>
      <c r="BI10" s="203">
        <v>0</v>
      </c>
      <c r="BJ10" s="8">
        <f t="shared" si="20"/>
        <v>32</v>
      </c>
      <c r="BL10" s="8">
        <f t="shared" si="21"/>
        <v>30.91</v>
      </c>
      <c r="BM10" s="8">
        <f t="shared" si="22"/>
        <v>30.91</v>
      </c>
      <c r="BN10" s="8">
        <f t="shared" si="23"/>
        <v>32</v>
      </c>
      <c r="BO10" s="8">
        <f t="shared" si="24"/>
        <v>32</v>
      </c>
      <c r="BP10" s="138">
        <f t="shared" si="25"/>
        <v>-1.0899999999999999</v>
      </c>
      <c r="BQ10" s="138">
        <f t="shared" si="26"/>
        <v>-1.0899999999999999</v>
      </c>
    </row>
    <row r="11" spans="1:69">
      <c r="A11" s="8" t="s">
        <v>53</v>
      </c>
      <c r="B11" s="15">
        <f>'[3]21'!B13</f>
        <v>320</v>
      </c>
      <c r="C11" s="16">
        <f>'[3]21'!C13</f>
        <v>0</v>
      </c>
      <c r="D11" s="16">
        <f>'[3]21'!D13</f>
        <v>0</v>
      </c>
      <c r="E11" s="16">
        <f>'[3]21'!E13</f>
        <v>0</v>
      </c>
      <c r="F11" s="16">
        <f>'[3]21'!F13</f>
        <v>880</v>
      </c>
      <c r="G11" s="16">
        <f>'[3]21'!G13</f>
        <v>0</v>
      </c>
      <c r="H11" s="17">
        <f t="shared" si="27"/>
        <v>1200</v>
      </c>
      <c r="I11" s="15">
        <f>'[3]21'!J13</f>
        <v>320</v>
      </c>
      <c r="J11" s="16">
        <f>'[3]21'!K13</f>
        <v>0</v>
      </c>
      <c r="K11" s="16">
        <f>'[3]21'!L13</f>
        <v>0</v>
      </c>
      <c r="L11" s="16">
        <f>'[3]21'!M13</f>
        <v>0</v>
      </c>
      <c r="M11" s="16">
        <f>'[3]21'!N13</f>
        <v>620.92999999999995</v>
      </c>
      <c r="N11" s="16">
        <f>'[3]21'!O13</f>
        <v>0</v>
      </c>
      <c r="O11" s="17">
        <f t="shared" si="28"/>
        <v>940.93</v>
      </c>
      <c r="P11" s="18">
        <f>frq!C11</f>
        <v>1</v>
      </c>
      <c r="Q11" s="15">
        <f t="shared" si="29"/>
        <v>320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620.92999999999995</v>
      </c>
      <c r="V11" s="16">
        <f t="shared" si="0"/>
        <v>0</v>
      </c>
      <c r="W11" s="17">
        <f t="shared" si="30"/>
        <v>940.93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32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32</v>
      </c>
      <c r="AL11" s="8">
        <f t="shared" si="3"/>
        <v>256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620.92999999999995</v>
      </c>
      <c r="AQ11" s="8">
        <f t="shared" si="3"/>
        <v>0</v>
      </c>
      <c r="AR11" s="8">
        <f t="shared" si="18"/>
        <v>876.93</v>
      </c>
      <c r="AT11" s="8">
        <v>30.91</v>
      </c>
      <c r="AU11" s="8">
        <v>30.91</v>
      </c>
      <c r="AW11" s="203">
        <v>32</v>
      </c>
      <c r="AX11" s="203">
        <v>0</v>
      </c>
      <c r="AY11" s="203">
        <v>0</v>
      </c>
      <c r="AZ11" s="203">
        <v>0</v>
      </c>
      <c r="BA11" s="203">
        <v>0</v>
      </c>
      <c r="BB11" s="203">
        <v>0</v>
      </c>
      <c r="BC11" s="8">
        <f t="shared" si="19"/>
        <v>32</v>
      </c>
      <c r="BD11" s="203">
        <v>32</v>
      </c>
      <c r="BE11" s="203">
        <v>0</v>
      </c>
      <c r="BF11" s="203">
        <v>0</v>
      </c>
      <c r="BG11" s="203">
        <v>0</v>
      </c>
      <c r="BH11" s="203">
        <v>0</v>
      </c>
      <c r="BI11" s="203">
        <v>0</v>
      </c>
      <c r="BJ11" s="8">
        <f t="shared" si="20"/>
        <v>32</v>
      </c>
      <c r="BL11" s="8">
        <f t="shared" si="21"/>
        <v>30.91</v>
      </c>
      <c r="BM11" s="8">
        <f t="shared" si="22"/>
        <v>30.91</v>
      </c>
      <c r="BN11" s="8">
        <f t="shared" si="23"/>
        <v>32</v>
      </c>
      <c r="BO11" s="8">
        <f t="shared" si="24"/>
        <v>32</v>
      </c>
      <c r="BP11" s="138">
        <f t="shared" si="25"/>
        <v>-1.0899999999999999</v>
      </c>
      <c r="BQ11" s="138">
        <f t="shared" si="26"/>
        <v>-1.0899999999999999</v>
      </c>
    </row>
    <row r="12" spans="1:69">
      <c r="A12" s="8" t="s">
        <v>54</v>
      </c>
      <c r="B12" s="15">
        <f>'[3]21'!B14</f>
        <v>320</v>
      </c>
      <c r="C12" s="16">
        <f>'[3]21'!C14</f>
        <v>0</v>
      </c>
      <c r="D12" s="16">
        <f>'[3]21'!D14</f>
        <v>0</v>
      </c>
      <c r="E12" s="16">
        <f>'[3]21'!E14</f>
        <v>0</v>
      </c>
      <c r="F12" s="16">
        <f>'[3]21'!F14</f>
        <v>880</v>
      </c>
      <c r="G12" s="16">
        <f>'[3]21'!G14</f>
        <v>0</v>
      </c>
      <c r="H12" s="17">
        <f t="shared" si="27"/>
        <v>1200</v>
      </c>
      <c r="I12" s="15">
        <f>'[3]21'!J14</f>
        <v>320</v>
      </c>
      <c r="J12" s="16">
        <f>'[3]21'!K14</f>
        <v>0</v>
      </c>
      <c r="K12" s="16">
        <f>'[3]21'!L14</f>
        <v>0</v>
      </c>
      <c r="L12" s="16">
        <f>'[3]21'!M14</f>
        <v>0</v>
      </c>
      <c r="M12" s="16">
        <f>'[3]21'!N14</f>
        <v>620.92999999999995</v>
      </c>
      <c r="N12" s="16">
        <f>'[3]21'!O14</f>
        <v>0</v>
      </c>
      <c r="O12" s="17">
        <f t="shared" si="28"/>
        <v>940.93</v>
      </c>
      <c r="P12" s="18">
        <f>frq!C12</f>
        <v>1</v>
      </c>
      <c r="Q12" s="15">
        <f t="shared" si="29"/>
        <v>320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620.92999999999995</v>
      </c>
      <c r="V12" s="16">
        <f t="shared" si="0"/>
        <v>0</v>
      </c>
      <c r="W12" s="17">
        <f t="shared" si="30"/>
        <v>940.93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32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32</v>
      </c>
      <c r="AL12" s="8">
        <f t="shared" si="3"/>
        <v>256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620.92999999999995</v>
      </c>
      <c r="AQ12" s="8">
        <f t="shared" si="3"/>
        <v>0</v>
      </c>
      <c r="AR12" s="8">
        <f t="shared" si="18"/>
        <v>876.93</v>
      </c>
      <c r="AT12" s="8">
        <v>30.91</v>
      </c>
      <c r="AU12" s="8">
        <v>30.91</v>
      </c>
      <c r="AW12" s="203">
        <v>32</v>
      </c>
      <c r="AX12" s="203">
        <v>0</v>
      </c>
      <c r="AY12" s="203">
        <v>0</v>
      </c>
      <c r="AZ12" s="203">
        <v>0</v>
      </c>
      <c r="BA12" s="203">
        <v>0</v>
      </c>
      <c r="BB12" s="203">
        <v>0</v>
      </c>
      <c r="BC12" s="8">
        <f t="shared" si="19"/>
        <v>32</v>
      </c>
      <c r="BD12" s="203">
        <v>32</v>
      </c>
      <c r="BE12" s="203">
        <v>0</v>
      </c>
      <c r="BF12" s="203">
        <v>0</v>
      </c>
      <c r="BG12" s="203">
        <v>0</v>
      </c>
      <c r="BH12" s="203">
        <v>0</v>
      </c>
      <c r="BI12" s="203">
        <v>0</v>
      </c>
      <c r="BJ12" s="8">
        <f t="shared" si="20"/>
        <v>32</v>
      </c>
      <c r="BL12" s="8">
        <f t="shared" si="21"/>
        <v>30.91</v>
      </c>
      <c r="BM12" s="8">
        <f t="shared" si="22"/>
        <v>30.91</v>
      </c>
      <c r="BN12" s="8">
        <f t="shared" si="23"/>
        <v>32</v>
      </c>
      <c r="BO12" s="8">
        <f t="shared" si="24"/>
        <v>32</v>
      </c>
      <c r="BP12" s="138">
        <f t="shared" si="25"/>
        <v>-1.0899999999999999</v>
      </c>
      <c r="BQ12" s="138">
        <f t="shared" si="26"/>
        <v>-1.0899999999999999</v>
      </c>
    </row>
    <row r="13" spans="1:69">
      <c r="A13" s="8" t="s">
        <v>55</v>
      </c>
      <c r="B13" s="15">
        <f>'[3]21'!B15</f>
        <v>320</v>
      </c>
      <c r="C13" s="16">
        <f>'[3]21'!C15</f>
        <v>0</v>
      </c>
      <c r="D13" s="16">
        <f>'[3]21'!D15</f>
        <v>0</v>
      </c>
      <c r="E13" s="16">
        <f>'[3]21'!E15</f>
        <v>0</v>
      </c>
      <c r="F13" s="16">
        <f>'[3]21'!F15</f>
        <v>880</v>
      </c>
      <c r="G13" s="16">
        <f>'[3]21'!G15</f>
        <v>0</v>
      </c>
      <c r="H13" s="17">
        <f t="shared" si="27"/>
        <v>1200</v>
      </c>
      <c r="I13" s="15">
        <f>'[3]21'!J15</f>
        <v>320</v>
      </c>
      <c r="J13" s="16">
        <f>'[3]21'!K15</f>
        <v>0</v>
      </c>
      <c r="K13" s="16">
        <f>'[3]21'!L15</f>
        <v>0</v>
      </c>
      <c r="L13" s="16">
        <f>'[3]21'!M15</f>
        <v>0</v>
      </c>
      <c r="M13" s="16">
        <f>'[3]21'!N15</f>
        <v>620.92999999999995</v>
      </c>
      <c r="N13" s="16">
        <f>'[3]21'!O15</f>
        <v>0</v>
      </c>
      <c r="O13" s="17">
        <f t="shared" si="28"/>
        <v>940.93</v>
      </c>
      <c r="P13" s="18">
        <f>frq!C13</f>
        <v>1</v>
      </c>
      <c r="Q13" s="15">
        <f t="shared" si="29"/>
        <v>320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620.92999999999995</v>
      </c>
      <c r="V13" s="16">
        <f t="shared" si="0"/>
        <v>0</v>
      </c>
      <c r="W13" s="17">
        <f t="shared" si="30"/>
        <v>940.93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32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32</v>
      </c>
      <c r="AL13" s="8">
        <f t="shared" si="3"/>
        <v>256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620.92999999999995</v>
      </c>
      <c r="AQ13" s="8">
        <f t="shared" si="3"/>
        <v>0</v>
      </c>
      <c r="AR13" s="8">
        <f t="shared" si="18"/>
        <v>876.93</v>
      </c>
      <c r="AT13" s="8">
        <v>30.91</v>
      </c>
      <c r="AU13" s="8">
        <v>30.91</v>
      </c>
      <c r="AW13" s="203">
        <v>32</v>
      </c>
      <c r="AX13" s="203">
        <v>0</v>
      </c>
      <c r="AY13" s="203">
        <v>0</v>
      </c>
      <c r="AZ13" s="203">
        <v>0</v>
      </c>
      <c r="BA13" s="203">
        <v>0</v>
      </c>
      <c r="BB13" s="203">
        <v>0</v>
      </c>
      <c r="BC13" s="8">
        <f t="shared" si="19"/>
        <v>32</v>
      </c>
      <c r="BD13" s="203">
        <v>32</v>
      </c>
      <c r="BE13" s="203">
        <v>0</v>
      </c>
      <c r="BF13" s="203">
        <v>0</v>
      </c>
      <c r="BG13" s="203">
        <v>0</v>
      </c>
      <c r="BH13" s="203">
        <v>0</v>
      </c>
      <c r="BI13" s="203">
        <v>0</v>
      </c>
      <c r="BJ13" s="8">
        <f t="shared" si="20"/>
        <v>32</v>
      </c>
      <c r="BL13" s="8">
        <f t="shared" si="21"/>
        <v>30.91</v>
      </c>
      <c r="BM13" s="8">
        <f t="shared" si="22"/>
        <v>30.91</v>
      </c>
      <c r="BN13" s="8">
        <f t="shared" si="23"/>
        <v>32</v>
      </c>
      <c r="BO13" s="8">
        <f t="shared" si="24"/>
        <v>32</v>
      </c>
      <c r="BP13" s="138">
        <f t="shared" si="25"/>
        <v>-1.0899999999999999</v>
      </c>
      <c r="BQ13" s="138">
        <f t="shared" si="26"/>
        <v>-1.0899999999999999</v>
      </c>
    </row>
    <row r="14" spans="1:69">
      <c r="A14" s="8" t="s">
        <v>56</v>
      </c>
      <c r="B14" s="15">
        <f>'[3]21'!B16</f>
        <v>320</v>
      </c>
      <c r="C14" s="16">
        <f>'[3]21'!C16</f>
        <v>0</v>
      </c>
      <c r="D14" s="16">
        <f>'[3]21'!D16</f>
        <v>0</v>
      </c>
      <c r="E14" s="16">
        <f>'[3]21'!E16</f>
        <v>0</v>
      </c>
      <c r="F14" s="16">
        <f>'[3]21'!F16</f>
        <v>880</v>
      </c>
      <c r="G14" s="16">
        <f>'[3]21'!G16</f>
        <v>0</v>
      </c>
      <c r="H14" s="17">
        <f t="shared" si="27"/>
        <v>1200</v>
      </c>
      <c r="I14" s="15">
        <f>'[3]21'!J16</f>
        <v>320</v>
      </c>
      <c r="J14" s="16">
        <f>'[3]21'!K16</f>
        <v>0</v>
      </c>
      <c r="K14" s="16">
        <f>'[3]21'!L16</f>
        <v>0</v>
      </c>
      <c r="L14" s="16">
        <f>'[3]21'!M16</f>
        <v>0</v>
      </c>
      <c r="M14" s="16">
        <f>'[3]21'!N16</f>
        <v>620.92999999999995</v>
      </c>
      <c r="N14" s="16">
        <f>'[3]21'!O16</f>
        <v>0</v>
      </c>
      <c r="O14" s="17">
        <f t="shared" si="28"/>
        <v>940.93</v>
      </c>
      <c r="P14" s="18">
        <f>frq!C14</f>
        <v>1</v>
      </c>
      <c r="Q14" s="15">
        <f t="shared" si="29"/>
        <v>320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620.92999999999995</v>
      </c>
      <c r="V14" s="16">
        <f t="shared" si="0"/>
        <v>0</v>
      </c>
      <c r="W14" s="17">
        <f t="shared" si="30"/>
        <v>940.93</v>
      </c>
      <c r="X14" s="8">
        <f t="shared" si="4"/>
        <v>32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32</v>
      </c>
      <c r="AE14" s="8">
        <f t="shared" si="11"/>
        <v>32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32</v>
      </c>
      <c r="AL14" s="8">
        <f t="shared" si="3"/>
        <v>256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620.92999999999995</v>
      </c>
      <c r="AQ14" s="8">
        <f t="shared" si="3"/>
        <v>0</v>
      </c>
      <c r="AR14" s="8">
        <f t="shared" si="18"/>
        <v>876.93</v>
      </c>
      <c r="AT14" s="8">
        <v>30.91</v>
      </c>
      <c r="AU14" s="8">
        <v>30.91</v>
      </c>
      <c r="AW14" s="203">
        <v>32</v>
      </c>
      <c r="AX14" s="203">
        <v>0</v>
      </c>
      <c r="AY14" s="203">
        <v>0</v>
      </c>
      <c r="AZ14" s="203">
        <v>0</v>
      </c>
      <c r="BA14" s="203">
        <v>0</v>
      </c>
      <c r="BB14" s="203">
        <v>0</v>
      </c>
      <c r="BC14" s="8">
        <f t="shared" si="19"/>
        <v>32</v>
      </c>
      <c r="BD14" s="203">
        <v>32</v>
      </c>
      <c r="BE14" s="203">
        <v>0</v>
      </c>
      <c r="BF14" s="203">
        <v>0</v>
      </c>
      <c r="BG14" s="203">
        <v>0</v>
      </c>
      <c r="BH14" s="203">
        <v>0</v>
      </c>
      <c r="BI14" s="203">
        <v>0</v>
      </c>
      <c r="BJ14" s="8">
        <f t="shared" si="20"/>
        <v>32</v>
      </c>
      <c r="BL14" s="8">
        <f t="shared" si="21"/>
        <v>30.91</v>
      </c>
      <c r="BM14" s="8">
        <f t="shared" si="22"/>
        <v>30.91</v>
      </c>
      <c r="BN14" s="8">
        <f t="shared" si="23"/>
        <v>32</v>
      </c>
      <c r="BO14" s="8">
        <f t="shared" si="24"/>
        <v>32</v>
      </c>
      <c r="BP14" s="138">
        <f t="shared" si="25"/>
        <v>-1.0899999999999999</v>
      </c>
      <c r="BQ14" s="138">
        <f t="shared" si="26"/>
        <v>-1.0899999999999999</v>
      </c>
    </row>
    <row r="15" spans="1:69">
      <c r="A15" s="8" t="s">
        <v>57</v>
      </c>
      <c r="B15" s="15">
        <f>'[3]21'!B17</f>
        <v>320</v>
      </c>
      <c r="C15" s="16">
        <f>'[3]21'!C17</f>
        <v>0</v>
      </c>
      <c r="D15" s="16">
        <f>'[3]21'!D17</f>
        <v>0</v>
      </c>
      <c r="E15" s="16">
        <f>'[3]21'!E17</f>
        <v>0</v>
      </c>
      <c r="F15" s="16">
        <f>'[3]21'!F17</f>
        <v>890</v>
      </c>
      <c r="G15" s="16">
        <f>'[3]21'!G17</f>
        <v>0</v>
      </c>
      <c r="H15" s="17">
        <f t="shared" si="27"/>
        <v>1210</v>
      </c>
      <c r="I15" s="15">
        <f>'[3]21'!J17</f>
        <v>320</v>
      </c>
      <c r="J15" s="16">
        <f>'[3]21'!K17</f>
        <v>0</v>
      </c>
      <c r="K15" s="16">
        <f>'[3]21'!L17</f>
        <v>0</v>
      </c>
      <c r="L15" s="16">
        <f>'[3]21'!M17</f>
        <v>0</v>
      </c>
      <c r="M15" s="16">
        <f>'[3]21'!N17</f>
        <v>620.04</v>
      </c>
      <c r="N15" s="16">
        <f>'[3]21'!O17</f>
        <v>0</v>
      </c>
      <c r="O15" s="17">
        <f t="shared" si="28"/>
        <v>940.04</v>
      </c>
      <c r="P15" s="18">
        <f>frq!C15</f>
        <v>1</v>
      </c>
      <c r="Q15" s="15">
        <f t="shared" si="29"/>
        <v>320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620.04</v>
      </c>
      <c r="V15" s="16">
        <f t="shared" si="0"/>
        <v>0</v>
      </c>
      <c r="W15" s="17">
        <f t="shared" si="30"/>
        <v>940.04</v>
      </c>
      <c r="X15" s="8">
        <f t="shared" si="4"/>
        <v>14.67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14.67</v>
      </c>
      <c r="AE15" s="8">
        <f t="shared" si="11"/>
        <v>14.67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14.67</v>
      </c>
      <c r="AL15" s="8">
        <f t="shared" si="3"/>
        <v>290.65999999999997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620.04</v>
      </c>
      <c r="AQ15" s="8">
        <f t="shared" si="3"/>
        <v>0</v>
      </c>
      <c r="AR15" s="8">
        <f t="shared" si="18"/>
        <v>910.69999999999993</v>
      </c>
      <c r="AT15" s="8">
        <v>14.17</v>
      </c>
      <c r="AU15" s="8">
        <v>14.17</v>
      </c>
      <c r="AW15" s="203">
        <v>14.67</v>
      </c>
      <c r="AX15" s="203">
        <v>0</v>
      </c>
      <c r="AY15" s="203">
        <v>0</v>
      </c>
      <c r="AZ15" s="203">
        <v>0</v>
      </c>
      <c r="BA15" s="203">
        <v>0</v>
      </c>
      <c r="BB15" s="203">
        <v>0</v>
      </c>
      <c r="BC15" s="8">
        <f t="shared" si="19"/>
        <v>14.67</v>
      </c>
      <c r="BD15" s="203">
        <v>14.67</v>
      </c>
      <c r="BE15" s="203">
        <v>0</v>
      </c>
      <c r="BF15" s="203">
        <v>0</v>
      </c>
      <c r="BG15" s="203">
        <v>0</v>
      </c>
      <c r="BH15" s="203">
        <v>0</v>
      </c>
      <c r="BI15" s="203">
        <v>0</v>
      </c>
      <c r="BJ15" s="8">
        <f t="shared" si="20"/>
        <v>14.67</v>
      </c>
      <c r="BL15" s="8">
        <f t="shared" si="21"/>
        <v>14.17</v>
      </c>
      <c r="BM15" s="8">
        <f t="shared" si="22"/>
        <v>14.17</v>
      </c>
      <c r="BN15" s="8">
        <f t="shared" si="23"/>
        <v>14.67</v>
      </c>
      <c r="BO15" s="8">
        <f t="shared" si="24"/>
        <v>14.67</v>
      </c>
      <c r="BP15" s="138">
        <f t="shared" si="25"/>
        <v>-0.5</v>
      </c>
      <c r="BQ15" s="138">
        <f t="shared" si="26"/>
        <v>-0.5</v>
      </c>
    </row>
    <row r="16" spans="1:69">
      <c r="A16" s="8" t="s">
        <v>58</v>
      </c>
      <c r="B16" s="15">
        <f>'[3]21'!B18</f>
        <v>320</v>
      </c>
      <c r="C16" s="16">
        <f>'[3]21'!C18</f>
        <v>0</v>
      </c>
      <c r="D16" s="16">
        <f>'[3]21'!D18</f>
        <v>0</v>
      </c>
      <c r="E16" s="16">
        <f>'[3]21'!E18</f>
        <v>0</v>
      </c>
      <c r="F16" s="16">
        <f>'[3]21'!F18</f>
        <v>890</v>
      </c>
      <c r="G16" s="16">
        <f>'[3]21'!G18</f>
        <v>0</v>
      </c>
      <c r="H16" s="17">
        <f t="shared" si="27"/>
        <v>1210</v>
      </c>
      <c r="I16" s="15">
        <f>'[3]21'!J18</f>
        <v>320</v>
      </c>
      <c r="J16" s="16">
        <f>'[3]21'!K18</f>
        <v>0</v>
      </c>
      <c r="K16" s="16">
        <f>'[3]21'!L18</f>
        <v>0</v>
      </c>
      <c r="L16" s="16">
        <f>'[3]21'!M18</f>
        <v>0</v>
      </c>
      <c r="M16" s="16">
        <f>'[3]21'!N18</f>
        <v>620.04</v>
      </c>
      <c r="N16" s="16">
        <f>'[3]21'!O18</f>
        <v>0</v>
      </c>
      <c r="O16" s="17">
        <f t="shared" si="28"/>
        <v>940.04</v>
      </c>
      <c r="P16" s="18">
        <f>frq!C16</f>
        <v>1</v>
      </c>
      <c r="Q16" s="15">
        <f t="shared" si="29"/>
        <v>320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620.04</v>
      </c>
      <c r="V16" s="16">
        <f t="shared" si="0"/>
        <v>0</v>
      </c>
      <c r="W16" s="17">
        <f t="shared" si="30"/>
        <v>940.04</v>
      </c>
      <c r="X16" s="8">
        <f t="shared" si="4"/>
        <v>14.67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14.67</v>
      </c>
      <c r="AE16" s="8">
        <f t="shared" si="11"/>
        <v>14.67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14.67</v>
      </c>
      <c r="AL16" s="8">
        <f t="shared" si="3"/>
        <v>290.65999999999997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620.04</v>
      </c>
      <c r="AQ16" s="8">
        <f t="shared" si="3"/>
        <v>0</v>
      </c>
      <c r="AR16" s="8">
        <f t="shared" si="18"/>
        <v>910.69999999999993</v>
      </c>
      <c r="AT16" s="8">
        <v>14.17</v>
      </c>
      <c r="AU16" s="8">
        <v>14.17</v>
      </c>
      <c r="AW16" s="203">
        <v>14.67</v>
      </c>
      <c r="AX16" s="203">
        <v>0</v>
      </c>
      <c r="AY16" s="203">
        <v>0</v>
      </c>
      <c r="AZ16" s="203">
        <v>0</v>
      </c>
      <c r="BA16" s="203">
        <v>0</v>
      </c>
      <c r="BB16" s="203">
        <v>0</v>
      </c>
      <c r="BC16" s="8">
        <f t="shared" si="19"/>
        <v>14.67</v>
      </c>
      <c r="BD16" s="203">
        <v>14.67</v>
      </c>
      <c r="BE16" s="203">
        <v>0</v>
      </c>
      <c r="BF16" s="203">
        <v>0</v>
      </c>
      <c r="BG16" s="203">
        <v>0</v>
      </c>
      <c r="BH16" s="203">
        <v>0</v>
      </c>
      <c r="BI16" s="203">
        <v>0</v>
      </c>
      <c r="BJ16" s="8">
        <f t="shared" si="20"/>
        <v>14.67</v>
      </c>
      <c r="BL16" s="8">
        <f t="shared" si="21"/>
        <v>14.17</v>
      </c>
      <c r="BM16" s="8">
        <f t="shared" si="22"/>
        <v>14.17</v>
      </c>
      <c r="BN16" s="8">
        <f t="shared" si="23"/>
        <v>14.67</v>
      </c>
      <c r="BO16" s="8">
        <f t="shared" si="24"/>
        <v>14.67</v>
      </c>
      <c r="BP16" s="138">
        <f t="shared" si="25"/>
        <v>-0.5</v>
      </c>
      <c r="BQ16" s="138">
        <f t="shared" si="26"/>
        <v>-0.5</v>
      </c>
    </row>
    <row r="17" spans="1:69">
      <c r="A17" s="8" t="s">
        <v>59</v>
      </c>
      <c r="B17" s="15">
        <f>'[3]21'!B19</f>
        <v>320</v>
      </c>
      <c r="C17" s="16">
        <f>'[3]21'!C19</f>
        <v>0</v>
      </c>
      <c r="D17" s="16">
        <f>'[3]21'!D19</f>
        <v>0</v>
      </c>
      <c r="E17" s="16">
        <f>'[3]21'!E19</f>
        <v>0</v>
      </c>
      <c r="F17" s="16">
        <f>'[3]21'!F19</f>
        <v>890</v>
      </c>
      <c r="G17" s="16">
        <f>'[3]21'!G19</f>
        <v>0</v>
      </c>
      <c r="H17" s="17">
        <f t="shared" si="27"/>
        <v>1210</v>
      </c>
      <c r="I17" s="15">
        <f>'[3]21'!J19</f>
        <v>320</v>
      </c>
      <c r="J17" s="16">
        <f>'[3]21'!K19</f>
        <v>0</v>
      </c>
      <c r="K17" s="16">
        <f>'[3]21'!L19</f>
        <v>0</v>
      </c>
      <c r="L17" s="16">
        <f>'[3]21'!M19</f>
        <v>0</v>
      </c>
      <c r="M17" s="16">
        <f>'[3]21'!N19</f>
        <v>620.04</v>
      </c>
      <c r="N17" s="16">
        <f>'[3]21'!O19</f>
        <v>0</v>
      </c>
      <c r="O17" s="17">
        <f t="shared" si="28"/>
        <v>940.04</v>
      </c>
      <c r="P17" s="18">
        <f>frq!C17</f>
        <v>1</v>
      </c>
      <c r="Q17" s="15">
        <f t="shared" si="29"/>
        <v>320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620.04</v>
      </c>
      <c r="V17" s="16">
        <f t="shared" si="0"/>
        <v>0</v>
      </c>
      <c r="W17" s="17">
        <f t="shared" si="30"/>
        <v>940.04</v>
      </c>
      <c r="X17" s="8">
        <f t="shared" si="4"/>
        <v>14.67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14.67</v>
      </c>
      <c r="AE17" s="8">
        <f t="shared" si="11"/>
        <v>14.67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14.67</v>
      </c>
      <c r="AL17" s="8">
        <f t="shared" si="3"/>
        <v>290.65999999999997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620.04</v>
      </c>
      <c r="AQ17" s="8">
        <f t="shared" si="3"/>
        <v>0</v>
      </c>
      <c r="AR17" s="8">
        <f t="shared" si="18"/>
        <v>910.69999999999993</v>
      </c>
      <c r="AT17" s="8">
        <v>14.17</v>
      </c>
      <c r="AU17" s="8">
        <v>14.17</v>
      </c>
      <c r="AW17" s="203">
        <v>14.67</v>
      </c>
      <c r="AX17" s="203">
        <v>0</v>
      </c>
      <c r="AY17" s="203">
        <v>0</v>
      </c>
      <c r="AZ17" s="203">
        <v>0</v>
      </c>
      <c r="BA17" s="203">
        <v>0</v>
      </c>
      <c r="BB17" s="203">
        <v>0</v>
      </c>
      <c r="BC17" s="8">
        <f t="shared" si="19"/>
        <v>14.67</v>
      </c>
      <c r="BD17" s="203">
        <v>14.67</v>
      </c>
      <c r="BE17" s="203">
        <v>0</v>
      </c>
      <c r="BF17" s="203">
        <v>0</v>
      </c>
      <c r="BG17" s="203">
        <v>0</v>
      </c>
      <c r="BH17" s="203">
        <v>0</v>
      </c>
      <c r="BI17" s="203">
        <v>0</v>
      </c>
      <c r="BJ17" s="8">
        <f t="shared" si="20"/>
        <v>14.67</v>
      </c>
      <c r="BL17" s="8">
        <f t="shared" si="21"/>
        <v>14.17</v>
      </c>
      <c r="BM17" s="8">
        <f t="shared" si="22"/>
        <v>14.17</v>
      </c>
      <c r="BN17" s="8">
        <f t="shared" si="23"/>
        <v>14.67</v>
      </c>
      <c r="BO17" s="8">
        <f t="shared" si="24"/>
        <v>14.67</v>
      </c>
      <c r="BP17" s="138">
        <f t="shared" si="25"/>
        <v>-0.5</v>
      </c>
      <c r="BQ17" s="138">
        <f t="shared" si="26"/>
        <v>-0.5</v>
      </c>
    </row>
    <row r="18" spans="1:69">
      <c r="A18" s="8" t="s">
        <v>60</v>
      </c>
      <c r="B18" s="15">
        <f>'[3]21'!B20</f>
        <v>320</v>
      </c>
      <c r="C18" s="16">
        <f>'[3]21'!C20</f>
        <v>0</v>
      </c>
      <c r="D18" s="16">
        <f>'[3]21'!D20</f>
        <v>0</v>
      </c>
      <c r="E18" s="16">
        <f>'[3]21'!E20</f>
        <v>0</v>
      </c>
      <c r="F18" s="16">
        <f>'[3]21'!F20</f>
        <v>890</v>
      </c>
      <c r="G18" s="16">
        <f>'[3]21'!G20</f>
        <v>0</v>
      </c>
      <c r="H18" s="17">
        <f t="shared" si="27"/>
        <v>1210</v>
      </c>
      <c r="I18" s="15">
        <f>'[3]21'!J20</f>
        <v>320</v>
      </c>
      <c r="J18" s="16">
        <f>'[3]21'!K20</f>
        <v>0</v>
      </c>
      <c r="K18" s="16">
        <f>'[3]21'!L20</f>
        <v>0</v>
      </c>
      <c r="L18" s="16">
        <f>'[3]21'!M20</f>
        <v>0</v>
      </c>
      <c r="M18" s="16">
        <f>'[3]21'!N20</f>
        <v>620.04</v>
      </c>
      <c r="N18" s="16">
        <f>'[3]21'!O20</f>
        <v>0</v>
      </c>
      <c r="O18" s="17">
        <f t="shared" si="28"/>
        <v>940.04</v>
      </c>
      <c r="P18" s="18">
        <f>frq!C18</f>
        <v>1</v>
      </c>
      <c r="Q18" s="15">
        <f t="shared" si="29"/>
        <v>320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620.04</v>
      </c>
      <c r="V18" s="16">
        <f t="shared" si="0"/>
        <v>0</v>
      </c>
      <c r="W18" s="17">
        <f t="shared" si="30"/>
        <v>940.04</v>
      </c>
      <c r="X18" s="8">
        <f t="shared" si="4"/>
        <v>14.67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14.67</v>
      </c>
      <c r="AE18" s="8">
        <f t="shared" si="11"/>
        <v>14.67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14.67</v>
      </c>
      <c r="AL18" s="8">
        <f t="shared" si="3"/>
        <v>290.65999999999997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620.04</v>
      </c>
      <c r="AQ18" s="8">
        <f t="shared" si="3"/>
        <v>0</v>
      </c>
      <c r="AR18" s="8">
        <f t="shared" si="18"/>
        <v>910.69999999999993</v>
      </c>
      <c r="AT18" s="8">
        <v>14.17</v>
      </c>
      <c r="AU18" s="8">
        <v>14.17</v>
      </c>
      <c r="AW18" s="203">
        <v>14.67</v>
      </c>
      <c r="AX18" s="203">
        <v>0</v>
      </c>
      <c r="AY18" s="203">
        <v>0</v>
      </c>
      <c r="AZ18" s="203">
        <v>0</v>
      </c>
      <c r="BA18" s="203">
        <v>0</v>
      </c>
      <c r="BB18" s="203">
        <v>0</v>
      </c>
      <c r="BC18" s="8">
        <f t="shared" si="19"/>
        <v>14.67</v>
      </c>
      <c r="BD18" s="203">
        <v>14.67</v>
      </c>
      <c r="BE18" s="203">
        <v>0</v>
      </c>
      <c r="BF18" s="203">
        <v>0</v>
      </c>
      <c r="BG18" s="203">
        <v>0</v>
      </c>
      <c r="BH18" s="203">
        <v>0</v>
      </c>
      <c r="BI18" s="203">
        <v>0</v>
      </c>
      <c r="BJ18" s="8">
        <f t="shared" si="20"/>
        <v>14.67</v>
      </c>
      <c r="BL18" s="8">
        <f t="shared" si="21"/>
        <v>14.17</v>
      </c>
      <c r="BM18" s="8">
        <f t="shared" si="22"/>
        <v>14.17</v>
      </c>
      <c r="BN18" s="8">
        <f t="shared" si="23"/>
        <v>14.67</v>
      </c>
      <c r="BO18" s="8">
        <f t="shared" si="24"/>
        <v>14.67</v>
      </c>
      <c r="BP18" s="138">
        <f t="shared" si="25"/>
        <v>-0.5</v>
      </c>
      <c r="BQ18" s="138">
        <f t="shared" si="26"/>
        <v>-0.5</v>
      </c>
    </row>
    <row r="19" spans="1:69">
      <c r="A19" s="8" t="s">
        <v>61</v>
      </c>
      <c r="B19" s="15">
        <f>'[3]21'!B21</f>
        <v>320</v>
      </c>
      <c r="C19" s="16">
        <f>'[3]21'!C21</f>
        <v>0</v>
      </c>
      <c r="D19" s="16">
        <f>'[3]21'!D21</f>
        <v>0</v>
      </c>
      <c r="E19" s="16">
        <f>'[3]21'!E21</f>
        <v>0</v>
      </c>
      <c r="F19" s="16">
        <f>'[3]21'!F21</f>
        <v>890</v>
      </c>
      <c r="G19" s="16">
        <f>'[3]21'!G21</f>
        <v>0</v>
      </c>
      <c r="H19" s="17">
        <f t="shared" si="27"/>
        <v>1210</v>
      </c>
      <c r="I19" s="15">
        <f>'[3]21'!J21</f>
        <v>320</v>
      </c>
      <c r="J19" s="16">
        <f>'[3]21'!K21</f>
        <v>0</v>
      </c>
      <c r="K19" s="16">
        <f>'[3]21'!L21</f>
        <v>0</v>
      </c>
      <c r="L19" s="16">
        <f>'[3]21'!M21</f>
        <v>0</v>
      </c>
      <c r="M19" s="16">
        <f>'[3]21'!N21</f>
        <v>620.04</v>
      </c>
      <c r="N19" s="16">
        <f>'[3]21'!O21</f>
        <v>0</v>
      </c>
      <c r="O19" s="17">
        <f t="shared" si="28"/>
        <v>940.04</v>
      </c>
      <c r="P19" s="18">
        <f>frq!C19</f>
        <v>1</v>
      </c>
      <c r="Q19" s="15">
        <f t="shared" si="29"/>
        <v>320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620.04</v>
      </c>
      <c r="V19" s="16">
        <f t="shared" si="29"/>
        <v>0</v>
      </c>
      <c r="W19" s="17">
        <f t="shared" si="30"/>
        <v>940.04</v>
      </c>
      <c r="X19" s="8">
        <f t="shared" si="4"/>
        <v>14.67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14.67</v>
      </c>
      <c r="AE19" s="8">
        <f t="shared" si="11"/>
        <v>14.67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14.67</v>
      </c>
      <c r="AL19" s="8">
        <f t="shared" ref="AL19:AQ61" si="31">Q19-X19-AE19</f>
        <v>290.65999999999997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620.04</v>
      </c>
      <c r="AQ19" s="8">
        <f t="shared" si="31"/>
        <v>0</v>
      </c>
      <c r="AR19" s="8">
        <f t="shared" si="18"/>
        <v>910.69999999999993</v>
      </c>
      <c r="AT19" s="8">
        <v>14.17</v>
      </c>
      <c r="AU19" s="8">
        <v>14.17</v>
      </c>
      <c r="AW19" s="203">
        <v>14.67</v>
      </c>
      <c r="AX19" s="203">
        <v>0</v>
      </c>
      <c r="AY19" s="203">
        <v>0</v>
      </c>
      <c r="AZ19" s="203">
        <v>0</v>
      </c>
      <c r="BA19" s="203">
        <v>0</v>
      </c>
      <c r="BB19" s="203">
        <v>0</v>
      </c>
      <c r="BC19" s="8">
        <f t="shared" si="19"/>
        <v>14.67</v>
      </c>
      <c r="BD19" s="203">
        <v>14.67</v>
      </c>
      <c r="BE19" s="203">
        <v>0</v>
      </c>
      <c r="BF19" s="203">
        <v>0</v>
      </c>
      <c r="BG19" s="203">
        <v>0</v>
      </c>
      <c r="BH19" s="203">
        <v>0</v>
      </c>
      <c r="BI19" s="203">
        <v>0</v>
      </c>
      <c r="BJ19" s="8">
        <f t="shared" si="20"/>
        <v>14.67</v>
      </c>
      <c r="BL19" s="8">
        <f t="shared" si="21"/>
        <v>14.17</v>
      </c>
      <c r="BM19" s="8">
        <f t="shared" si="22"/>
        <v>14.17</v>
      </c>
      <c r="BN19" s="8">
        <f t="shared" si="23"/>
        <v>14.67</v>
      </c>
      <c r="BO19" s="8">
        <f t="shared" si="24"/>
        <v>14.67</v>
      </c>
      <c r="BP19" s="138">
        <f t="shared" si="25"/>
        <v>-0.5</v>
      </c>
      <c r="BQ19" s="138">
        <f t="shared" si="26"/>
        <v>-0.5</v>
      </c>
    </row>
    <row r="20" spans="1:69">
      <c r="A20" s="8" t="s">
        <v>62</v>
      </c>
      <c r="B20" s="15">
        <f>'[3]21'!B22</f>
        <v>320</v>
      </c>
      <c r="C20" s="16">
        <f>'[3]21'!C22</f>
        <v>0</v>
      </c>
      <c r="D20" s="16">
        <f>'[3]21'!D22</f>
        <v>0</v>
      </c>
      <c r="E20" s="16">
        <f>'[3]21'!E22</f>
        <v>0</v>
      </c>
      <c r="F20" s="16">
        <f>'[3]21'!F22</f>
        <v>890</v>
      </c>
      <c r="G20" s="16">
        <f>'[3]21'!G22</f>
        <v>0</v>
      </c>
      <c r="H20" s="17">
        <f t="shared" si="27"/>
        <v>1210</v>
      </c>
      <c r="I20" s="15">
        <f>'[3]21'!J22</f>
        <v>320</v>
      </c>
      <c r="J20" s="16">
        <f>'[3]21'!K22</f>
        <v>0</v>
      </c>
      <c r="K20" s="16">
        <f>'[3]21'!L22</f>
        <v>0</v>
      </c>
      <c r="L20" s="16">
        <f>'[3]21'!M22</f>
        <v>0</v>
      </c>
      <c r="M20" s="16">
        <f>'[3]21'!N22</f>
        <v>620.04</v>
      </c>
      <c r="N20" s="16">
        <f>'[3]21'!O22</f>
        <v>0</v>
      </c>
      <c r="O20" s="17">
        <f t="shared" si="28"/>
        <v>940.04</v>
      </c>
      <c r="P20" s="18">
        <f>frq!C20</f>
        <v>1</v>
      </c>
      <c r="Q20" s="15">
        <f t="shared" si="29"/>
        <v>320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620.04</v>
      </c>
      <c r="V20" s="16">
        <f t="shared" si="29"/>
        <v>0</v>
      </c>
      <c r="W20" s="17">
        <f t="shared" si="30"/>
        <v>940.04</v>
      </c>
      <c r="X20" s="8">
        <f t="shared" si="4"/>
        <v>14.67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14.67</v>
      </c>
      <c r="AE20" s="8">
        <f t="shared" si="11"/>
        <v>14.67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14.67</v>
      </c>
      <c r="AL20" s="8">
        <f t="shared" si="31"/>
        <v>290.65999999999997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620.04</v>
      </c>
      <c r="AQ20" s="8">
        <f t="shared" si="31"/>
        <v>0</v>
      </c>
      <c r="AR20" s="8">
        <f t="shared" si="18"/>
        <v>910.69999999999993</v>
      </c>
      <c r="AT20" s="8">
        <v>14.17</v>
      </c>
      <c r="AU20" s="8">
        <v>14.17</v>
      </c>
      <c r="AW20" s="203">
        <v>14.67</v>
      </c>
      <c r="AX20" s="203">
        <v>0</v>
      </c>
      <c r="AY20" s="203">
        <v>0</v>
      </c>
      <c r="AZ20" s="203">
        <v>0</v>
      </c>
      <c r="BA20" s="203">
        <v>0</v>
      </c>
      <c r="BB20" s="203">
        <v>0</v>
      </c>
      <c r="BC20" s="8">
        <f t="shared" si="19"/>
        <v>14.67</v>
      </c>
      <c r="BD20" s="203">
        <v>14.67</v>
      </c>
      <c r="BE20" s="203">
        <v>0</v>
      </c>
      <c r="BF20" s="203">
        <v>0</v>
      </c>
      <c r="BG20" s="203">
        <v>0</v>
      </c>
      <c r="BH20" s="203">
        <v>0</v>
      </c>
      <c r="BI20" s="203">
        <v>0</v>
      </c>
      <c r="BJ20" s="8">
        <f t="shared" si="20"/>
        <v>14.67</v>
      </c>
      <c r="BL20" s="8">
        <f t="shared" si="21"/>
        <v>14.17</v>
      </c>
      <c r="BM20" s="8">
        <f t="shared" si="22"/>
        <v>14.17</v>
      </c>
      <c r="BN20" s="8">
        <f t="shared" si="23"/>
        <v>14.67</v>
      </c>
      <c r="BO20" s="8">
        <f t="shared" si="24"/>
        <v>14.67</v>
      </c>
      <c r="BP20" s="138">
        <f t="shared" si="25"/>
        <v>-0.5</v>
      </c>
      <c r="BQ20" s="138">
        <f t="shared" si="26"/>
        <v>-0.5</v>
      </c>
    </row>
    <row r="21" spans="1:69">
      <c r="A21" s="8" t="s">
        <v>63</v>
      </c>
      <c r="B21" s="15">
        <f>'[3]21'!B23</f>
        <v>320</v>
      </c>
      <c r="C21" s="16">
        <f>'[3]21'!C23</f>
        <v>0</v>
      </c>
      <c r="D21" s="16">
        <f>'[3]21'!D23</f>
        <v>0</v>
      </c>
      <c r="E21" s="16">
        <f>'[3]21'!E23</f>
        <v>0</v>
      </c>
      <c r="F21" s="16">
        <f>'[3]21'!F23</f>
        <v>890</v>
      </c>
      <c r="G21" s="16">
        <f>'[3]21'!G23</f>
        <v>0</v>
      </c>
      <c r="H21" s="17">
        <f t="shared" si="27"/>
        <v>1210</v>
      </c>
      <c r="I21" s="15">
        <f>'[3]21'!J23</f>
        <v>320</v>
      </c>
      <c r="J21" s="16">
        <f>'[3]21'!K23</f>
        <v>0</v>
      </c>
      <c r="K21" s="16">
        <f>'[3]21'!L23</f>
        <v>0</v>
      </c>
      <c r="L21" s="16">
        <f>'[3]21'!M23</f>
        <v>0</v>
      </c>
      <c r="M21" s="16">
        <f>'[3]21'!N23</f>
        <v>620.04</v>
      </c>
      <c r="N21" s="16">
        <f>'[3]21'!O23</f>
        <v>0</v>
      </c>
      <c r="O21" s="17">
        <f t="shared" si="28"/>
        <v>940.04</v>
      </c>
      <c r="P21" s="18">
        <f>frq!C21</f>
        <v>1</v>
      </c>
      <c r="Q21" s="15">
        <f t="shared" si="29"/>
        <v>320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620.04</v>
      </c>
      <c r="V21" s="16">
        <f t="shared" si="29"/>
        <v>0</v>
      </c>
      <c r="W21" s="17">
        <f t="shared" si="30"/>
        <v>940.04</v>
      </c>
      <c r="X21" s="8">
        <f t="shared" si="4"/>
        <v>14.67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14.67</v>
      </c>
      <c r="AE21" s="8">
        <f t="shared" si="11"/>
        <v>14.67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14.67</v>
      </c>
      <c r="AL21" s="8">
        <f t="shared" si="31"/>
        <v>290.65999999999997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620.04</v>
      </c>
      <c r="AQ21" s="8">
        <f t="shared" si="31"/>
        <v>0</v>
      </c>
      <c r="AR21" s="8">
        <f t="shared" si="18"/>
        <v>910.69999999999993</v>
      </c>
      <c r="AT21" s="8">
        <v>14.17</v>
      </c>
      <c r="AU21" s="8">
        <v>14.17</v>
      </c>
      <c r="AW21" s="203">
        <v>14.67</v>
      </c>
      <c r="AX21" s="203">
        <v>0</v>
      </c>
      <c r="AY21" s="203">
        <v>0</v>
      </c>
      <c r="AZ21" s="203">
        <v>0</v>
      </c>
      <c r="BA21" s="203">
        <v>0</v>
      </c>
      <c r="BB21" s="203">
        <v>0</v>
      </c>
      <c r="BC21" s="8">
        <f t="shared" si="19"/>
        <v>14.67</v>
      </c>
      <c r="BD21" s="203">
        <v>14.67</v>
      </c>
      <c r="BE21" s="203">
        <v>0</v>
      </c>
      <c r="BF21" s="203">
        <v>0</v>
      </c>
      <c r="BG21" s="203">
        <v>0</v>
      </c>
      <c r="BH21" s="203">
        <v>0</v>
      </c>
      <c r="BI21" s="203">
        <v>0</v>
      </c>
      <c r="BJ21" s="8">
        <f t="shared" si="20"/>
        <v>14.67</v>
      </c>
      <c r="BL21" s="8">
        <f t="shared" si="21"/>
        <v>14.17</v>
      </c>
      <c r="BM21" s="8">
        <f t="shared" si="22"/>
        <v>14.17</v>
      </c>
      <c r="BN21" s="8">
        <f t="shared" si="23"/>
        <v>14.67</v>
      </c>
      <c r="BO21" s="8">
        <f t="shared" si="24"/>
        <v>14.67</v>
      </c>
      <c r="BP21" s="138">
        <f t="shared" si="25"/>
        <v>-0.5</v>
      </c>
      <c r="BQ21" s="138">
        <f t="shared" si="26"/>
        <v>-0.5</v>
      </c>
    </row>
    <row r="22" spans="1:69">
      <c r="A22" s="8" t="s">
        <v>64</v>
      </c>
      <c r="B22" s="15">
        <f>'[3]21'!B24</f>
        <v>320</v>
      </c>
      <c r="C22" s="16">
        <f>'[3]21'!C24</f>
        <v>0</v>
      </c>
      <c r="D22" s="16">
        <f>'[3]21'!D24</f>
        <v>0</v>
      </c>
      <c r="E22" s="16">
        <f>'[3]21'!E24</f>
        <v>0</v>
      </c>
      <c r="F22" s="16">
        <f>'[3]21'!F24</f>
        <v>890</v>
      </c>
      <c r="G22" s="16">
        <f>'[3]21'!G24</f>
        <v>0</v>
      </c>
      <c r="H22" s="17">
        <f t="shared" si="27"/>
        <v>1210</v>
      </c>
      <c r="I22" s="15">
        <f>'[3]21'!J24</f>
        <v>320</v>
      </c>
      <c r="J22" s="16">
        <f>'[3]21'!K24</f>
        <v>0</v>
      </c>
      <c r="K22" s="16">
        <f>'[3]21'!L24</f>
        <v>0</v>
      </c>
      <c r="L22" s="16">
        <f>'[3]21'!M24</f>
        <v>0</v>
      </c>
      <c r="M22" s="16">
        <f>'[3]21'!N24</f>
        <v>620.04</v>
      </c>
      <c r="N22" s="16">
        <f>'[3]21'!O24</f>
        <v>0</v>
      </c>
      <c r="O22" s="17">
        <f t="shared" si="28"/>
        <v>940.04</v>
      </c>
      <c r="P22" s="18">
        <f>frq!C22</f>
        <v>1</v>
      </c>
      <c r="Q22" s="15">
        <f t="shared" si="29"/>
        <v>320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620.04</v>
      </c>
      <c r="V22" s="16">
        <f t="shared" si="29"/>
        <v>0</v>
      </c>
      <c r="W22" s="17">
        <f t="shared" si="30"/>
        <v>940.04</v>
      </c>
      <c r="X22" s="8">
        <f t="shared" si="4"/>
        <v>14.67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14.67</v>
      </c>
      <c r="AE22" s="8">
        <f t="shared" si="11"/>
        <v>14.67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14.67</v>
      </c>
      <c r="AL22" s="8">
        <f t="shared" si="31"/>
        <v>290.65999999999997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620.04</v>
      </c>
      <c r="AQ22" s="8">
        <f t="shared" si="31"/>
        <v>0</v>
      </c>
      <c r="AR22" s="8">
        <f t="shared" si="18"/>
        <v>910.69999999999993</v>
      </c>
      <c r="AT22" s="8">
        <v>14.17</v>
      </c>
      <c r="AU22" s="8">
        <v>14.17</v>
      </c>
      <c r="AW22" s="203">
        <v>14.67</v>
      </c>
      <c r="AX22" s="203">
        <v>0</v>
      </c>
      <c r="AY22" s="203">
        <v>0</v>
      </c>
      <c r="AZ22" s="203">
        <v>0</v>
      </c>
      <c r="BA22" s="203">
        <v>0</v>
      </c>
      <c r="BB22" s="203">
        <v>0</v>
      </c>
      <c r="BC22" s="8">
        <f t="shared" si="19"/>
        <v>14.67</v>
      </c>
      <c r="BD22" s="203">
        <v>14.67</v>
      </c>
      <c r="BE22" s="203">
        <v>0</v>
      </c>
      <c r="BF22" s="203">
        <v>0</v>
      </c>
      <c r="BG22" s="203">
        <v>0</v>
      </c>
      <c r="BH22" s="203">
        <v>0</v>
      </c>
      <c r="BI22" s="203">
        <v>0</v>
      </c>
      <c r="BJ22" s="8">
        <f t="shared" si="20"/>
        <v>14.67</v>
      </c>
      <c r="BL22" s="8">
        <f t="shared" si="21"/>
        <v>14.17</v>
      </c>
      <c r="BM22" s="8">
        <f t="shared" si="22"/>
        <v>14.17</v>
      </c>
      <c r="BN22" s="8">
        <f t="shared" si="23"/>
        <v>14.67</v>
      </c>
      <c r="BO22" s="8">
        <f t="shared" si="24"/>
        <v>14.67</v>
      </c>
      <c r="BP22" s="138">
        <f t="shared" si="25"/>
        <v>-0.5</v>
      </c>
      <c r="BQ22" s="138">
        <f t="shared" si="26"/>
        <v>-0.5</v>
      </c>
    </row>
    <row r="23" spans="1:69">
      <c r="A23" s="8" t="s">
        <v>65</v>
      </c>
      <c r="B23" s="15">
        <f>'[3]21'!B25</f>
        <v>320</v>
      </c>
      <c r="C23" s="16">
        <f>'[3]21'!C25</f>
        <v>0</v>
      </c>
      <c r="D23" s="16">
        <f>'[3]21'!D25</f>
        <v>0</v>
      </c>
      <c r="E23" s="16">
        <f>'[3]21'!E25</f>
        <v>0</v>
      </c>
      <c r="F23" s="16">
        <f>'[3]21'!F25</f>
        <v>890</v>
      </c>
      <c r="G23" s="16">
        <f>'[3]21'!G25</f>
        <v>0</v>
      </c>
      <c r="H23" s="17">
        <f t="shared" si="27"/>
        <v>1210</v>
      </c>
      <c r="I23" s="15">
        <f>'[3]21'!J25</f>
        <v>320</v>
      </c>
      <c r="J23" s="16">
        <f>'[3]21'!K25</f>
        <v>0</v>
      </c>
      <c r="K23" s="16">
        <f>'[3]21'!L25</f>
        <v>0</v>
      </c>
      <c r="L23" s="16">
        <f>'[3]21'!M25</f>
        <v>0</v>
      </c>
      <c r="M23" s="16">
        <f>'[3]21'!N25</f>
        <v>620.04</v>
      </c>
      <c r="N23" s="16">
        <f>'[3]21'!O25</f>
        <v>0</v>
      </c>
      <c r="O23" s="17">
        <f t="shared" si="28"/>
        <v>940.04</v>
      </c>
      <c r="P23" s="18">
        <f>frq!C23</f>
        <v>1</v>
      </c>
      <c r="Q23" s="15">
        <f t="shared" si="29"/>
        <v>320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620.04</v>
      </c>
      <c r="V23" s="16">
        <f t="shared" si="29"/>
        <v>0</v>
      </c>
      <c r="W23" s="17">
        <f t="shared" si="30"/>
        <v>940.04</v>
      </c>
      <c r="X23" s="8">
        <f t="shared" si="4"/>
        <v>14.67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14.67</v>
      </c>
      <c r="AE23" s="8">
        <f t="shared" si="11"/>
        <v>14.67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14.67</v>
      </c>
      <c r="AL23" s="8">
        <f t="shared" si="31"/>
        <v>290.65999999999997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620.04</v>
      </c>
      <c r="AQ23" s="8">
        <f t="shared" si="31"/>
        <v>0</v>
      </c>
      <c r="AR23" s="8">
        <f t="shared" si="18"/>
        <v>910.69999999999993</v>
      </c>
      <c r="AT23" s="8">
        <v>14.17</v>
      </c>
      <c r="AU23" s="8">
        <v>14.17</v>
      </c>
      <c r="AW23" s="203">
        <v>14.67</v>
      </c>
      <c r="AX23" s="203">
        <v>0</v>
      </c>
      <c r="AY23" s="203">
        <v>0</v>
      </c>
      <c r="AZ23" s="203">
        <v>0</v>
      </c>
      <c r="BA23" s="203">
        <v>0</v>
      </c>
      <c r="BB23" s="203">
        <v>0</v>
      </c>
      <c r="BC23" s="8">
        <f t="shared" si="19"/>
        <v>14.67</v>
      </c>
      <c r="BD23" s="203">
        <v>14.67</v>
      </c>
      <c r="BE23" s="203">
        <v>0</v>
      </c>
      <c r="BF23" s="203">
        <v>0</v>
      </c>
      <c r="BG23" s="203">
        <v>0</v>
      </c>
      <c r="BH23" s="203">
        <v>0</v>
      </c>
      <c r="BI23" s="203">
        <v>0</v>
      </c>
      <c r="BJ23" s="8">
        <f t="shared" si="20"/>
        <v>14.67</v>
      </c>
      <c r="BL23" s="8">
        <f t="shared" si="21"/>
        <v>14.17</v>
      </c>
      <c r="BM23" s="8">
        <f t="shared" si="22"/>
        <v>14.17</v>
      </c>
      <c r="BN23" s="8">
        <f t="shared" si="23"/>
        <v>14.67</v>
      </c>
      <c r="BO23" s="8">
        <f t="shared" si="24"/>
        <v>14.67</v>
      </c>
      <c r="BP23" s="138">
        <f t="shared" si="25"/>
        <v>-0.5</v>
      </c>
      <c r="BQ23" s="138">
        <f t="shared" si="26"/>
        <v>-0.5</v>
      </c>
    </row>
    <row r="24" spans="1:69">
      <c r="A24" s="8" t="s">
        <v>66</v>
      </c>
      <c r="B24" s="15">
        <f>'[3]21'!B26</f>
        <v>320</v>
      </c>
      <c r="C24" s="16">
        <f>'[3]21'!C26</f>
        <v>0</v>
      </c>
      <c r="D24" s="16">
        <f>'[3]21'!D26</f>
        <v>0</v>
      </c>
      <c r="E24" s="16">
        <f>'[3]21'!E26</f>
        <v>0</v>
      </c>
      <c r="F24" s="16">
        <f>'[3]21'!F26</f>
        <v>890</v>
      </c>
      <c r="G24" s="16">
        <f>'[3]21'!G26</f>
        <v>0</v>
      </c>
      <c r="H24" s="17">
        <f t="shared" si="27"/>
        <v>1210</v>
      </c>
      <c r="I24" s="15">
        <f>'[3]21'!J26</f>
        <v>320</v>
      </c>
      <c r="J24" s="16">
        <f>'[3]21'!K26</f>
        <v>0</v>
      </c>
      <c r="K24" s="16">
        <f>'[3]21'!L26</f>
        <v>0</v>
      </c>
      <c r="L24" s="16">
        <f>'[3]21'!M26</f>
        <v>0</v>
      </c>
      <c r="M24" s="16">
        <f>'[3]21'!N26</f>
        <v>620.04</v>
      </c>
      <c r="N24" s="16">
        <f>'[3]21'!O26</f>
        <v>0</v>
      </c>
      <c r="O24" s="17">
        <f t="shared" si="28"/>
        <v>940.04</v>
      </c>
      <c r="P24" s="18">
        <f>frq!C24</f>
        <v>1</v>
      </c>
      <c r="Q24" s="15">
        <f t="shared" si="29"/>
        <v>320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620.04</v>
      </c>
      <c r="V24" s="16">
        <f t="shared" si="29"/>
        <v>0</v>
      </c>
      <c r="W24" s="17">
        <f t="shared" si="30"/>
        <v>940.04</v>
      </c>
      <c r="X24" s="8">
        <f t="shared" si="4"/>
        <v>14.67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14.67</v>
      </c>
      <c r="AE24" s="8">
        <f t="shared" si="11"/>
        <v>14.67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14.67</v>
      </c>
      <c r="AL24" s="8">
        <f t="shared" si="31"/>
        <v>290.65999999999997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620.04</v>
      </c>
      <c r="AQ24" s="8">
        <f t="shared" si="31"/>
        <v>0</v>
      </c>
      <c r="AR24" s="8">
        <f t="shared" si="18"/>
        <v>910.69999999999993</v>
      </c>
      <c r="AT24" s="8">
        <v>14.17</v>
      </c>
      <c r="AU24" s="8">
        <v>14.17</v>
      </c>
      <c r="AW24" s="203">
        <v>14.67</v>
      </c>
      <c r="AX24" s="203">
        <v>0</v>
      </c>
      <c r="AY24" s="203">
        <v>0</v>
      </c>
      <c r="AZ24" s="203">
        <v>0</v>
      </c>
      <c r="BA24" s="203">
        <v>0</v>
      </c>
      <c r="BB24" s="203">
        <v>0</v>
      </c>
      <c r="BC24" s="8">
        <f t="shared" si="19"/>
        <v>14.67</v>
      </c>
      <c r="BD24" s="203">
        <v>14.67</v>
      </c>
      <c r="BE24" s="203">
        <v>0</v>
      </c>
      <c r="BF24" s="203">
        <v>0</v>
      </c>
      <c r="BG24" s="203">
        <v>0</v>
      </c>
      <c r="BH24" s="203">
        <v>0</v>
      </c>
      <c r="BI24" s="203">
        <v>0</v>
      </c>
      <c r="BJ24" s="8">
        <f t="shared" si="20"/>
        <v>14.67</v>
      </c>
      <c r="BL24" s="8">
        <f t="shared" si="21"/>
        <v>14.17</v>
      </c>
      <c r="BM24" s="8">
        <f t="shared" si="22"/>
        <v>14.17</v>
      </c>
      <c r="BN24" s="8">
        <f t="shared" si="23"/>
        <v>14.67</v>
      </c>
      <c r="BO24" s="8">
        <f t="shared" si="24"/>
        <v>14.67</v>
      </c>
      <c r="BP24" s="138">
        <f t="shared" si="25"/>
        <v>-0.5</v>
      </c>
      <c r="BQ24" s="138">
        <f t="shared" si="26"/>
        <v>-0.5</v>
      </c>
    </row>
    <row r="25" spans="1:69">
      <c r="A25" s="8" t="s">
        <v>67</v>
      </c>
      <c r="B25" s="15">
        <f>'[3]21'!B27</f>
        <v>320</v>
      </c>
      <c r="C25" s="16">
        <f>'[3]21'!C27</f>
        <v>0</v>
      </c>
      <c r="D25" s="16">
        <f>'[3]21'!D27</f>
        <v>0</v>
      </c>
      <c r="E25" s="16">
        <f>'[3]21'!E27</f>
        <v>0</v>
      </c>
      <c r="F25" s="16">
        <f>'[3]21'!F27</f>
        <v>890</v>
      </c>
      <c r="G25" s="16">
        <f>'[3]21'!G27</f>
        <v>0</v>
      </c>
      <c r="H25" s="17">
        <f t="shared" si="27"/>
        <v>1210</v>
      </c>
      <c r="I25" s="15">
        <f>'[3]21'!J27</f>
        <v>320</v>
      </c>
      <c r="J25" s="16">
        <f>'[3]21'!K27</f>
        <v>0</v>
      </c>
      <c r="K25" s="16">
        <f>'[3]21'!L27</f>
        <v>0</v>
      </c>
      <c r="L25" s="16">
        <f>'[3]21'!M27</f>
        <v>0</v>
      </c>
      <c r="M25" s="16">
        <f>'[3]21'!N27</f>
        <v>620.04</v>
      </c>
      <c r="N25" s="16">
        <f>'[3]21'!O27</f>
        <v>0</v>
      </c>
      <c r="O25" s="17">
        <f t="shared" si="28"/>
        <v>940.04</v>
      </c>
      <c r="P25" s="18">
        <f>frq!C25</f>
        <v>1</v>
      </c>
      <c r="Q25" s="15">
        <f t="shared" si="29"/>
        <v>320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620.04</v>
      </c>
      <c r="V25" s="16">
        <f t="shared" si="29"/>
        <v>0</v>
      </c>
      <c r="W25" s="17">
        <f t="shared" si="30"/>
        <v>940.04</v>
      </c>
      <c r="X25" s="8">
        <f t="shared" si="4"/>
        <v>14.67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14.67</v>
      </c>
      <c r="AE25" s="8">
        <f t="shared" si="11"/>
        <v>14.67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14.67</v>
      </c>
      <c r="AL25" s="8">
        <f t="shared" si="31"/>
        <v>290.65999999999997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620.04</v>
      </c>
      <c r="AQ25" s="8">
        <f t="shared" si="31"/>
        <v>0</v>
      </c>
      <c r="AR25" s="8">
        <f t="shared" si="18"/>
        <v>910.69999999999993</v>
      </c>
      <c r="AT25" s="8">
        <v>14.17</v>
      </c>
      <c r="AU25" s="8">
        <v>14.17</v>
      </c>
      <c r="AW25" s="203">
        <v>14.67</v>
      </c>
      <c r="AX25" s="203">
        <v>0</v>
      </c>
      <c r="AY25" s="203">
        <v>0</v>
      </c>
      <c r="AZ25" s="203">
        <v>0</v>
      </c>
      <c r="BA25" s="203">
        <v>0</v>
      </c>
      <c r="BB25" s="203">
        <v>0</v>
      </c>
      <c r="BC25" s="8">
        <f t="shared" si="19"/>
        <v>14.67</v>
      </c>
      <c r="BD25" s="203">
        <v>14.67</v>
      </c>
      <c r="BE25" s="203">
        <v>0</v>
      </c>
      <c r="BF25" s="203">
        <v>0</v>
      </c>
      <c r="BG25" s="203">
        <v>0</v>
      </c>
      <c r="BH25" s="203">
        <v>0</v>
      </c>
      <c r="BI25" s="203">
        <v>0</v>
      </c>
      <c r="BJ25" s="8">
        <f t="shared" si="20"/>
        <v>14.67</v>
      </c>
      <c r="BL25" s="8">
        <f t="shared" si="21"/>
        <v>14.17</v>
      </c>
      <c r="BM25" s="8">
        <f t="shared" si="22"/>
        <v>14.17</v>
      </c>
      <c r="BN25" s="8">
        <f t="shared" si="23"/>
        <v>14.67</v>
      </c>
      <c r="BO25" s="8">
        <f t="shared" si="24"/>
        <v>14.67</v>
      </c>
      <c r="BP25" s="138">
        <f t="shared" si="25"/>
        <v>-0.5</v>
      </c>
      <c r="BQ25" s="138">
        <f t="shared" si="26"/>
        <v>-0.5</v>
      </c>
    </row>
    <row r="26" spans="1:69">
      <c r="A26" s="8" t="s">
        <v>68</v>
      </c>
      <c r="B26" s="15">
        <f>'[3]21'!B28</f>
        <v>320</v>
      </c>
      <c r="C26" s="16">
        <f>'[3]21'!C28</f>
        <v>0</v>
      </c>
      <c r="D26" s="16">
        <f>'[3]21'!D28</f>
        <v>0</v>
      </c>
      <c r="E26" s="16">
        <f>'[3]21'!E28</f>
        <v>0</v>
      </c>
      <c r="F26" s="16">
        <f>'[3]21'!F28</f>
        <v>890</v>
      </c>
      <c r="G26" s="16">
        <f>'[3]21'!G28</f>
        <v>0</v>
      </c>
      <c r="H26" s="17">
        <f t="shared" si="27"/>
        <v>1210</v>
      </c>
      <c r="I26" s="15">
        <f>'[3]21'!J28</f>
        <v>320</v>
      </c>
      <c r="J26" s="16">
        <f>'[3]21'!K28</f>
        <v>0</v>
      </c>
      <c r="K26" s="16">
        <f>'[3]21'!L28</f>
        <v>0</v>
      </c>
      <c r="L26" s="16">
        <f>'[3]21'!M28</f>
        <v>0</v>
      </c>
      <c r="M26" s="16">
        <f>'[3]21'!N28</f>
        <v>620.04</v>
      </c>
      <c r="N26" s="16">
        <f>'[3]21'!O28</f>
        <v>0</v>
      </c>
      <c r="O26" s="17">
        <f t="shared" si="28"/>
        <v>940.04</v>
      </c>
      <c r="P26" s="18">
        <f>frq!C26</f>
        <v>1</v>
      </c>
      <c r="Q26" s="15">
        <f t="shared" si="29"/>
        <v>320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620.04</v>
      </c>
      <c r="V26" s="16">
        <f t="shared" si="29"/>
        <v>0</v>
      </c>
      <c r="W26" s="17">
        <f t="shared" si="30"/>
        <v>940.04</v>
      </c>
      <c r="X26" s="8">
        <f t="shared" si="4"/>
        <v>14.67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14.67</v>
      </c>
      <c r="AE26" s="8">
        <f t="shared" si="11"/>
        <v>14.67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14.67</v>
      </c>
      <c r="AL26" s="8">
        <f t="shared" si="31"/>
        <v>290.65999999999997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620.04</v>
      </c>
      <c r="AQ26" s="8">
        <f t="shared" si="31"/>
        <v>0</v>
      </c>
      <c r="AR26" s="8">
        <f t="shared" si="18"/>
        <v>910.69999999999993</v>
      </c>
      <c r="AT26" s="8">
        <v>14.17</v>
      </c>
      <c r="AU26" s="8">
        <v>14.17</v>
      </c>
      <c r="AW26" s="203">
        <v>14.67</v>
      </c>
      <c r="AX26" s="203">
        <v>0</v>
      </c>
      <c r="AY26" s="203">
        <v>0</v>
      </c>
      <c r="AZ26" s="203">
        <v>0</v>
      </c>
      <c r="BA26" s="203">
        <v>0</v>
      </c>
      <c r="BB26" s="203">
        <v>0</v>
      </c>
      <c r="BC26" s="8">
        <f t="shared" si="19"/>
        <v>14.67</v>
      </c>
      <c r="BD26" s="203">
        <v>14.67</v>
      </c>
      <c r="BE26" s="203">
        <v>0</v>
      </c>
      <c r="BF26" s="203">
        <v>0</v>
      </c>
      <c r="BG26" s="203">
        <v>0</v>
      </c>
      <c r="BH26" s="203">
        <v>0</v>
      </c>
      <c r="BI26" s="203">
        <v>0</v>
      </c>
      <c r="BJ26" s="8">
        <f t="shared" si="20"/>
        <v>14.67</v>
      </c>
      <c r="BL26" s="8">
        <f t="shared" si="21"/>
        <v>14.17</v>
      </c>
      <c r="BM26" s="8">
        <f t="shared" si="22"/>
        <v>14.17</v>
      </c>
      <c r="BN26" s="8">
        <f t="shared" si="23"/>
        <v>14.67</v>
      </c>
      <c r="BO26" s="8">
        <f t="shared" si="24"/>
        <v>14.67</v>
      </c>
      <c r="BP26" s="138">
        <f t="shared" si="25"/>
        <v>-0.5</v>
      </c>
      <c r="BQ26" s="138">
        <f t="shared" si="26"/>
        <v>-0.5</v>
      </c>
    </row>
    <row r="27" spans="1:69">
      <c r="A27" s="8" t="s">
        <v>69</v>
      </c>
      <c r="B27" s="15">
        <f>'[3]21'!B29</f>
        <v>320</v>
      </c>
      <c r="C27" s="16">
        <f>'[3]21'!C29</f>
        <v>0</v>
      </c>
      <c r="D27" s="16">
        <f>'[3]21'!D29</f>
        <v>0</v>
      </c>
      <c r="E27" s="16">
        <f>'[3]21'!E29</f>
        <v>0</v>
      </c>
      <c r="F27" s="16">
        <f>'[3]21'!F29</f>
        <v>890</v>
      </c>
      <c r="G27" s="16">
        <f>'[3]21'!G29</f>
        <v>0</v>
      </c>
      <c r="H27" s="17">
        <f t="shared" si="27"/>
        <v>1210</v>
      </c>
      <c r="I27" s="15">
        <f>'[3]21'!J29</f>
        <v>320</v>
      </c>
      <c r="J27" s="16">
        <f>'[3]21'!K29</f>
        <v>0</v>
      </c>
      <c r="K27" s="16">
        <f>'[3]21'!L29</f>
        <v>0</v>
      </c>
      <c r="L27" s="16">
        <f>'[3]21'!M29</f>
        <v>0</v>
      </c>
      <c r="M27" s="16">
        <f>'[3]21'!N29</f>
        <v>620.04</v>
      </c>
      <c r="N27" s="16">
        <f>'[3]21'!O29</f>
        <v>0</v>
      </c>
      <c r="O27" s="17">
        <f t="shared" si="28"/>
        <v>940.04</v>
      </c>
      <c r="P27" s="18">
        <f>frq!C27</f>
        <v>1</v>
      </c>
      <c r="Q27" s="15">
        <f t="shared" si="29"/>
        <v>320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620.04</v>
      </c>
      <c r="V27" s="16">
        <f t="shared" si="29"/>
        <v>0</v>
      </c>
      <c r="W27" s="17">
        <f t="shared" si="30"/>
        <v>940.04</v>
      </c>
      <c r="X27" s="8">
        <f t="shared" si="4"/>
        <v>14.67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14.67</v>
      </c>
      <c r="AE27" s="8">
        <f t="shared" si="11"/>
        <v>14.67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14.67</v>
      </c>
      <c r="AL27" s="8">
        <f t="shared" si="31"/>
        <v>290.65999999999997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620.04</v>
      </c>
      <c r="AQ27" s="8">
        <f t="shared" si="31"/>
        <v>0</v>
      </c>
      <c r="AR27" s="8">
        <f t="shared" si="18"/>
        <v>910.69999999999993</v>
      </c>
      <c r="AT27" s="8">
        <v>14.17</v>
      </c>
      <c r="AU27" s="8">
        <v>14.17</v>
      </c>
      <c r="AW27" s="203">
        <v>14.67</v>
      </c>
      <c r="AX27" s="203">
        <v>0</v>
      </c>
      <c r="AY27" s="203">
        <v>0</v>
      </c>
      <c r="AZ27" s="203">
        <v>0</v>
      </c>
      <c r="BA27" s="203">
        <v>0</v>
      </c>
      <c r="BB27" s="203">
        <v>0</v>
      </c>
      <c r="BC27" s="8">
        <f t="shared" si="19"/>
        <v>14.67</v>
      </c>
      <c r="BD27" s="203">
        <v>14.67</v>
      </c>
      <c r="BE27" s="203">
        <v>0</v>
      </c>
      <c r="BF27" s="203">
        <v>0</v>
      </c>
      <c r="BG27" s="203">
        <v>0</v>
      </c>
      <c r="BH27" s="203">
        <v>0</v>
      </c>
      <c r="BI27" s="203">
        <v>0</v>
      </c>
      <c r="BJ27" s="8">
        <f t="shared" si="20"/>
        <v>14.67</v>
      </c>
      <c r="BL27" s="8">
        <f t="shared" si="21"/>
        <v>14.17</v>
      </c>
      <c r="BM27" s="8">
        <f t="shared" si="22"/>
        <v>14.17</v>
      </c>
      <c r="BN27" s="8">
        <f t="shared" si="23"/>
        <v>14.67</v>
      </c>
      <c r="BO27" s="8">
        <f t="shared" si="24"/>
        <v>14.67</v>
      </c>
      <c r="BP27" s="138">
        <f t="shared" si="25"/>
        <v>-0.5</v>
      </c>
      <c r="BQ27" s="138">
        <f t="shared" si="26"/>
        <v>-0.5</v>
      </c>
    </row>
    <row r="28" spans="1:69">
      <c r="A28" s="8" t="s">
        <v>70</v>
      </c>
      <c r="B28" s="15">
        <f>'[3]21'!B30</f>
        <v>320</v>
      </c>
      <c r="C28" s="16">
        <f>'[3]21'!C30</f>
        <v>0</v>
      </c>
      <c r="D28" s="16">
        <f>'[3]21'!D30</f>
        <v>0</v>
      </c>
      <c r="E28" s="16">
        <f>'[3]21'!E30</f>
        <v>0</v>
      </c>
      <c r="F28" s="16">
        <f>'[3]21'!F30</f>
        <v>890</v>
      </c>
      <c r="G28" s="16">
        <f>'[3]21'!G30</f>
        <v>0</v>
      </c>
      <c r="H28" s="17">
        <f t="shared" si="27"/>
        <v>1210</v>
      </c>
      <c r="I28" s="15">
        <f>'[3]21'!J30</f>
        <v>320</v>
      </c>
      <c r="J28" s="16">
        <f>'[3]21'!K30</f>
        <v>0</v>
      </c>
      <c r="K28" s="16">
        <f>'[3]21'!L30</f>
        <v>0</v>
      </c>
      <c r="L28" s="16">
        <f>'[3]21'!M30</f>
        <v>0</v>
      </c>
      <c r="M28" s="16">
        <f>'[3]21'!N30</f>
        <v>620.04</v>
      </c>
      <c r="N28" s="16">
        <f>'[3]21'!O30</f>
        <v>0</v>
      </c>
      <c r="O28" s="17">
        <f t="shared" si="28"/>
        <v>940.04</v>
      </c>
      <c r="P28" s="18">
        <f>frq!C28</f>
        <v>1</v>
      </c>
      <c r="Q28" s="15">
        <f t="shared" si="29"/>
        <v>320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620.04</v>
      </c>
      <c r="V28" s="16">
        <f t="shared" si="29"/>
        <v>0</v>
      </c>
      <c r="W28" s="17">
        <f t="shared" si="30"/>
        <v>940.04</v>
      </c>
      <c r="X28" s="8">
        <f t="shared" si="4"/>
        <v>14.67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14.67</v>
      </c>
      <c r="AE28" s="8">
        <f t="shared" si="11"/>
        <v>14.67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14.67</v>
      </c>
      <c r="AL28" s="8">
        <f t="shared" si="31"/>
        <v>290.65999999999997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620.04</v>
      </c>
      <c r="AQ28" s="8">
        <f t="shared" si="31"/>
        <v>0</v>
      </c>
      <c r="AR28" s="8">
        <f t="shared" si="18"/>
        <v>910.69999999999993</v>
      </c>
      <c r="AT28" s="8">
        <v>14.17</v>
      </c>
      <c r="AU28" s="8">
        <v>14.17</v>
      </c>
      <c r="AW28" s="203">
        <v>14.67</v>
      </c>
      <c r="AX28" s="203">
        <v>0</v>
      </c>
      <c r="AY28" s="203">
        <v>0</v>
      </c>
      <c r="AZ28" s="203">
        <v>0</v>
      </c>
      <c r="BA28" s="203">
        <v>0</v>
      </c>
      <c r="BB28" s="203">
        <v>0</v>
      </c>
      <c r="BC28" s="8">
        <f t="shared" si="19"/>
        <v>14.67</v>
      </c>
      <c r="BD28" s="203">
        <v>14.67</v>
      </c>
      <c r="BE28" s="203">
        <v>0</v>
      </c>
      <c r="BF28" s="203">
        <v>0</v>
      </c>
      <c r="BG28" s="203">
        <v>0</v>
      </c>
      <c r="BH28" s="203">
        <v>0</v>
      </c>
      <c r="BI28" s="203">
        <v>0</v>
      </c>
      <c r="BJ28" s="8">
        <f t="shared" si="20"/>
        <v>14.67</v>
      </c>
      <c r="BL28" s="8">
        <f t="shared" si="21"/>
        <v>14.17</v>
      </c>
      <c r="BM28" s="8">
        <f t="shared" si="22"/>
        <v>14.17</v>
      </c>
      <c r="BN28" s="8">
        <f t="shared" si="23"/>
        <v>14.67</v>
      </c>
      <c r="BO28" s="8">
        <f t="shared" si="24"/>
        <v>14.67</v>
      </c>
      <c r="BP28" s="138">
        <f t="shared" si="25"/>
        <v>-0.5</v>
      </c>
      <c r="BQ28" s="138">
        <f t="shared" si="26"/>
        <v>-0.5</v>
      </c>
    </row>
    <row r="29" spans="1:69">
      <c r="A29" s="8" t="s">
        <v>71</v>
      </c>
      <c r="B29" s="15">
        <f>'[3]21'!B31</f>
        <v>320</v>
      </c>
      <c r="C29" s="16">
        <f>'[3]21'!C31</f>
        <v>0</v>
      </c>
      <c r="D29" s="16">
        <f>'[3]21'!D31</f>
        <v>0</v>
      </c>
      <c r="E29" s="16">
        <f>'[3]21'!E31</f>
        <v>0</v>
      </c>
      <c r="F29" s="16">
        <f>'[3]21'!F31</f>
        <v>890</v>
      </c>
      <c r="G29" s="16">
        <f>'[3]21'!G31</f>
        <v>0</v>
      </c>
      <c r="H29" s="17">
        <f t="shared" si="27"/>
        <v>1210</v>
      </c>
      <c r="I29" s="15">
        <f>'[3]21'!J31</f>
        <v>320</v>
      </c>
      <c r="J29" s="16">
        <f>'[3]21'!K31</f>
        <v>0</v>
      </c>
      <c r="K29" s="16">
        <f>'[3]21'!L31</f>
        <v>0</v>
      </c>
      <c r="L29" s="16">
        <f>'[3]21'!M31</f>
        <v>0</v>
      </c>
      <c r="M29" s="16">
        <f>'[3]21'!N31</f>
        <v>620.04</v>
      </c>
      <c r="N29" s="16">
        <f>'[3]21'!O31</f>
        <v>0</v>
      </c>
      <c r="O29" s="17">
        <f t="shared" si="28"/>
        <v>940.04</v>
      </c>
      <c r="P29" s="18">
        <f>frq!C29</f>
        <v>1</v>
      </c>
      <c r="Q29" s="15">
        <f t="shared" si="29"/>
        <v>320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620.04</v>
      </c>
      <c r="V29" s="16">
        <f t="shared" si="29"/>
        <v>0</v>
      </c>
      <c r="W29" s="17">
        <f t="shared" si="30"/>
        <v>940.04</v>
      </c>
      <c r="X29" s="8">
        <f t="shared" si="4"/>
        <v>14.67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14.67</v>
      </c>
      <c r="AE29" s="8">
        <f t="shared" si="11"/>
        <v>14.67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14.67</v>
      </c>
      <c r="AL29" s="8">
        <f t="shared" si="31"/>
        <v>290.65999999999997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620.04</v>
      </c>
      <c r="AQ29" s="8">
        <f t="shared" si="31"/>
        <v>0</v>
      </c>
      <c r="AR29" s="8">
        <f t="shared" si="18"/>
        <v>910.69999999999993</v>
      </c>
      <c r="AT29" s="8">
        <v>14.17</v>
      </c>
      <c r="AU29" s="8">
        <v>14.17</v>
      </c>
      <c r="AW29" s="203">
        <v>14.67</v>
      </c>
      <c r="AX29" s="203">
        <v>0</v>
      </c>
      <c r="AY29" s="203">
        <v>0</v>
      </c>
      <c r="AZ29" s="203">
        <v>0</v>
      </c>
      <c r="BA29" s="203">
        <v>0</v>
      </c>
      <c r="BB29" s="203">
        <v>0</v>
      </c>
      <c r="BC29" s="8">
        <f t="shared" si="19"/>
        <v>14.67</v>
      </c>
      <c r="BD29" s="203">
        <v>14.67</v>
      </c>
      <c r="BE29" s="203">
        <v>0</v>
      </c>
      <c r="BF29" s="203">
        <v>0</v>
      </c>
      <c r="BG29" s="203">
        <v>0</v>
      </c>
      <c r="BH29" s="203">
        <v>0</v>
      </c>
      <c r="BI29" s="203">
        <v>0</v>
      </c>
      <c r="BJ29" s="8">
        <f t="shared" si="20"/>
        <v>14.67</v>
      </c>
      <c r="BL29" s="8">
        <f t="shared" si="21"/>
        <v>14.17</v>
      </c>
      <c r="BM29" s="8">
        <f t="shared" si="22"/>
        <v>14.17</v>
      </c>
      <c r="BN29" s="8">
        <f t="shared" si="23"/>
        <v>14.67</v>
      </c>
      <c r="BO29" s="8">
        <f t="shared" si="24"/>
        <v>14.67</v>
      </c>
      <c r="BP29" s="138">
        <f t="shared" si="25"/>
        <v>-0.5</v>
      </c>
      <c r="BQ29" s="138">
        <f t="shared" si="26"/>
        <v>-0.5</v>
      </c>
    </row>
    <row r="30" spans="1:69">
      <c r="A30" s="8" t="s">
        <v>72</v>
      </c>
      <c r="B30" s="15">
        <f>'[3]21'!B32</f>
        <v>320</v>
      </c>
      <c r="C30" s="16">
        <f>'[3]21'!C32</f>
        <v>0</v>
      </c>
      <c r="D30" s="16">
        <f>'[3]21'!D32</f>
        <v>0</v>
      </c>
      <c r="E30" s="16">
        <f>'[3]21'!E32</f>
        <v>0</v>
      </c>
      <c r="F30" s="16">
        <f>'[3]21'!F32</f>
        <v>890</v>
      </c>
      <c r="G30" s="16">
        <f>'[3]21'!G32</f>
        <v>0</v>
      </c>
      <c r="H30" s="17">
        <f t="shared" si="27"/>
        <v>1210</v>
      </c>
      <c r="I30" s="15">
        <f>'[3]21'!J32</f>
        <v>320</v>
      </c>
      <c r="J30" s="16">
        <f>'[3]21'!K32</f>
        <v>0</v>
      </c>
      <c r="K30" s="16">
        <f>'[3]21'!L32</f>
        <v>0</v>
      </c>
      <c r="L30" s="16">
        <f>'[3]21'!M32</f>
        <v>0</v>
      </c>
      <c r="M30" s="16">
        <f>'[3]21'!N32</f>
        <v>620.04</v>
      </c>
      <c r="N30" s="16">
        <f>'[3]21'!O32</f>
        <v>0</v>
      </c>
      <c r="O30" s="17">
        <f t="shared" si="28"/>
        <v>940.04</v>
      </c>
      <c r="P30" s="18">
        <f>frq!C30</f>
        <v>1</v>
      </c>
      <c r="Q30" s="15">
        <f t="shared" si="29"/>
        <v>320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620.04</v>
      </c>
      <c r="V30" s="16">
        <f t="shared" si="29"/>
        <v>0</v>
      </c>
      <c r="W30" s="17">
        <f t="shared" si="30"/>
        <v>940.04</v>
      </c>
      <c r="X30" s="8">
        <f t="shared" si="4"/>
        <v>14.67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14.67</v>
      </c>
      <c r="AE30" s="8">
        <f t="shared" si="11"/>
        <v>14.67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14.67</v>
      </c>
      <c r="AL30" s="8">
        <f t="shared" si="31"/>
        <v>290.65999999999997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620.04</v>
      </c>
      <c r="AQ30" s="8">
        <f t="shared" si="31"/>
        <v>0</v>
      </c>
      <c r="AR30" s="8">
        <f t="shared" si="18"/>
        <v>910.69999999999993</v>
      </c>
      <c r="AT30" s="8">
        <v>14.17</v>
      </c>
      <c r="AU30" s="8">
        <v>14.17</v>
      </c>
      <c r="AW30" s="203">
        <v>14.67</v>
      </c>
      <c r="AX30" s="203">
        <v>0</v>
      </c>
      <c r="AY30" s="203">
        <v>0</v>
      </c>
      <c r="AZ30" s="203">
        <v>0</v>
      </c>
      <c r="BA30" s="203">
        <v>0</v>
      </c>
      <c r="BB30" s="203">
        <v>0</v>
      </c>
      <c r="BC30" s="8">
        <f t="shared" si="19"/>
        <v>14.67</v>
      </c>
      <c r="BD30" s="203">
        <v>14.67</v>
      </c>
      <c r="BE30" s="203">
        <v>0</v>
      </c>
      <c r="BF30" s="203">
        <v>0</v>
      </c>
      <c r="BG30" s="203">
        <v>0</v>
      </c>
      <c r="BH30" s="203">
        <v>0</v>
      </c>
      <c r="BI30" s="203">
        <v>0</v>
      </c>
      <c r="BJ30" s="8">
        <f t="shared" si="20"/>
        <v>14.67</v>
      </c>
      <c r="BL30" s="8">
        <f t="shared" si="21"/>
        <v>14.17</v>
      </c>
      <c r="BM30" s="8">
        <f t="shared" si="22"/>
        <v>14.17</v>
      </c>
      <c r="BN30" s="8">
        <f t="shared" si="23"/>
        <v>14.67</v>
      </c>
      <c r="BO30" s="8">
        <f t="shared" si="24"/>
        <v>14.67</v>
      </c>
      <c r="BP30" s="138">
        <f t="shared" si="25"/>
        <v>-0.5</v>
      </c>
      <c r="BQ30" s="138">
        <f t="shared" si="26"/>
        <v>-0.5</v>
      </c>
    </row>
    <row r="31" spans="1:69">
      <c r="A31" s="8" t="s">
        <v>73</v>
      </c>
      <c r="B31" s="15">
        <f>'[3]21'!B33</f>
        <v>320</v>
      </c>
      <c r="C31" s="16">
        <f>'[3]21'!C33</f>
        <v>0</v>
      </c>
      <c r="D31" s="16">
        <f>'[3]21'!D33</f>
        <v>0</v>
      </c>
      <c r="E31" s="16">
        <f>'[3]21'!E33</f>
        <v>0</v>
      </c>
      <c r="F31" s="16">
        <f>'[3]21'!F33</f>
        <v>890</v>
      </c>
      <c r="G31" s="16">
        <f>'[3]21'!G33</f>
        <v>0</v>
      </c>
      <c r="H31" s="17">
        <f t="shared" si="27"/>
        <v>1210</v>
      </c>
      <c r="I31" s="15">
        <f>'[3]21'!J33</f>
        <v>320</v>
      </c>
      <c r="J31" s="16">
        <f>'[3]21'!K33</f>
        <v>0</v>
      </c>
      <c r="K31" s="16">
        <f>'[3]21'!L33</f>
        <v>0</v>
      </c>
      <c r="L31" s="16">
        <f>'[3]21'!M33</f>
        <v>0</v>
      </c>
      <c r="M31" s="16">
        <f>'[3]21'!N33</f>
        <v>620.04</v>
      </c>
      <c r="N31" s="16">
        <f>'[3]21'!O33</f>
        <v>0</v>
      </c>
      <c r="O31" s="17">
        <f t="shared" si="28"/>
        <v>940.04</v>
      </c>
      <c r="P31" s="18">
        <f>frq!C31</f>
        <v>1</v>
      </c>
      <c r="Q31" s="15">
        <f t="shared" si="29"/>
        <v>320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620.04</v>
      </c>
      <c r="V31" s="16">
        <f t="shared" si="29"/>
        <v>0</v>
      </c>
      <c r="W31" s="17">
        <f t="shared" si="30"/>
        <v>940.04</v>
      </c>
      <c r="X31" s="8">
        <f t="shared" si="4"/>
        <v>20.97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20.97</v>
      </c>
      <c r="AE31" s="8">
        <f t="shared" si="11"/>
        <v>20.97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20.97</v>
      </c>
      <c r="AL31" s="8">
        <f t="shared" si="31"/>
        <v>278.05999999999995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620.04</v>
      </c>
      <c r="AQ31" s="8">
        <f t="shared" si="31"/>
        <v>0</v>
      </c>
      <c r="AR31" s="8">
        <f t="shared" si="18"/>
        <v>898.09999999999991</v>
      </c>
      <c r="AT31" s="8">
        <v>20.260000000000002</v>
      </c>
      <c r="AU31" s="8">
        <v>20.260000000000002</v>
      </c>
      <c r="AW31" s="203">
        <v>20.97</v>
      </c>
      <c r="AX31" s="203">
        <v>0</v>
      </c>
      <c r="AY31" s="203">
        <v>0</v>
      </c>
      <c r="AZ31" s="203">
        <v>0</v>
      </c>
      <c r="BA31" s="203">
        <v>0</v>
      </c>
      <c r="BB31" s="203">
        <v>0</v>
      </c>
      <c r="BC31" s="8">
        <f t="shared" si="19"/>
        <v>20.97</v>
      </c>
      <c r="BD31" s="203">
        <v>20.97</v>
      </c>
      <c r="BE31" s="203">
        <v>0</v>
      </c>
      <c r="BF31" s="203">
        <v>0</v>
      </c>
      <c r="BG31" s="203">
        <v>0</v>
      </c>
      <c r="BH31" s="203">
        <v>0</v>
      </c>
      <c r="BI31" s="203">
        <v>0</v>
      </c>
      <c r="BJ31" s="8">
        <f t="shared" si="20"/>
        <v>20.97</v>
      </c>
      <c r="BL31" s="8">
        <f t="shared" si="21"/>
        <v>20.260000000000002</v>
      </c>
      <c r="BM31" s="8">
        <f t="shared" si="22"/>
        <v>20.260000000000002</v>
      </c>
      <c r="BN31" s="8">
        <f t="shared" si="23"/>
        <v>20.97</v>
      </c>
      <c r="BO31" s="8">
        <f t="shared" si="24"/>
        <v>20.97</v>
      </c>
      <c r="BP31" s="138">
        <f t="shared" si="25"/>
        <v>-0.7099999999999973</v>
      </c>
      <c r="BQ31" s="138">
        <f t="shared" si="26"/>
        <v>-0.7099999999999973</v>
      </c>
    </row>
    <row r="32" spans="1:69">
      <c r="A32" s="8" t="s">
        <v>74</v>
      </c>
      <c r="B32" s="15">
        <f>'[3]21'!B34</f>
        <v>320</v>
      </c>
      <c r="C32" s="16">
        <f>'[3]21'!C34</f>
        <v>0</v>
      </c>
      <c r="D32" s="16">
        <f>'[3]21'!D34</f>
        <v>0</v>
      </c>
      <c r="E32" s="16">
        <f>'[3]21'!E34</f>
        <v>0</v>
      </c>
      <c r="F32" s="16">
        <f>'[3]21'!F34</f>
        <v>890</v>
      </c>
      <c r="G32" s="16">
        <f>'[3]21'!G34</f>
        <v>0</v>
      </c>
      <c r="H32" s="17">
        <f t="shared" si="27"/>
        <v>1210</v>
      </c>
      <c r="I32" s="15">
        <f>'[3]21'!J34</f>
        <v>320</v>
      </c>
      <c r="J32" s="16">
        <f>'[3]21'!K34</f>
        <v>0</v>
      </c>
      <c r="K32" s="16">
        <f>'[3]21'!L34</f>
        <v>0</v>
      </c>
      <c r="L32" s="16">
        <f>'[3]21'!M34</f>
        <v>0</v>
      </c>
      <c r="M32" s="16">
        <f>'[3]21'!N34</f>
        <v>620.04</v>
      </c>
      <c r="N32" s="16">
        <f>'[3]21'!O34</f>
        <v>0</v>
      </c>
      <c r="O32" s="17">
        <f t="shared" si="28"/>
        <v>940.04</v>
      </c>
      <c r="P32" s="18">
        <f>frq!C32</f>
        <v>1</v>
      </c>
      <c r="Q32" s="15">
        <f t="shared" si="29"/>
        <v>320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620.04</v>
      </c>
      <c r="V32" s="16">
        <f t="shared" si="29"/>
        <v>0</v>
      </c>
      <c r="W32" s="17">
        <f t="shared" si="30"/>
        <v>940.04</v>
      </c>
      <c r="X32" s="8">
        <f t="shared" si="4"/>
        <v>20.97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20.97</v>
      </c>
      <c r="AE32" s="8">
        <f t="shared" si="11"/>
        <v>20.97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20.97</v>
      </c>
      <c r="AL32" s="8">
        <f t="shared" si="31"/>
        <v>278.05999999999995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620.04</v>
      </c>
      <c r="AQ32" s="8">
        <f t="shared" si="31"/>
        <v>0</v>
      </c>
      <c r="AR32" s="8">
        <f t="shared" si="18"/>
        <v>898.09999999999991</v>
      </c>
      <c r="AT32" s="8">
        <v>20.260000000000002</v>
      </c>
      <c r="AU32" s="8">
        <v>20.260000000000002</v>
      </c>
      <c r="AW32" s="203">
        <v>20.97</v>
      </c>
      <c r="AX32" s="203">
        <v>0</v>
      </c>
      <c r="AY32" s="203">
        <v>0</v>
      </c>
      <c r="AZ32" s="203">
        <v>0</v>
      </c>
      <c r="BA32" s="203">
        <v>0</v>
      </c>
      <c r="BB32" s="203">
        <v>0</v>
      </c>
      <c r="BC32" s="8">
        <f t="shared" si="19"/>
        <v>20.97</v>
      </c>
      <c r="BD32" s="203">
        <v>20.97</v>
      </c>
      <c r="BE32" s="203">
        <v>0</v>
      </c>
      <c r="BF32" s="203">
        <v>0</v>
      </c>
      <c r="BG32" s="203">
        <v>0</v>
      </c>
      <c r="BH32" s="203">
        <v>0</v>
      </c>
      <c r="BI32" s="203">
        <v>0</v>
      </c>
      <c r="BJ32" s="8">
        <f t="shared" si="20"/>
        <v>20.97</v>
      </c>
      <c r="BL32" s="8">
        <f t="shared" si="21"/>
        <v>20.260000000000002</v>
      </c>
      <c r="BM32" s="8">
        <f t="shared" si="22"/>
        <v>20.260000000000002</v>
      </c>
      <c r="BN32" s="8">
        <f t="shared" si="23"/>
        <v>20.97</v>
      </c>
      <c r="BO32" s="8">
        <f t="shared" si="24"/>
        <v>20.97</v>
      </c>
      <c r="BP32" s="138">
        <f t="shared" si="25"/>
        <v>-0.7099999999999973</v>
      </c>
      <c r="BQ32" s="138">
        <f t="shared" si="26"/>
        <v>-0.7099999999999973</v>
      </c>
    </row>
    <row r="33" spans="1:69">
      <c r="A33" s="8" t="s">
        <v>75</v>
      </c>
      <c r="B33" s="15">
        <f>'[3]21'!B35</f>
        <v>320</v>
      </c>
      <c r="C33" s="16">
        <f>'[3]21'!C35</f>
        <v>0</v>
      </c>
      <c r="D33" s="16">
        <f>'[3]21'!D35</f>
        <v>0</v>
      </c>
      <c r="E33" s="16">
        <f>'[3]21'!E35</f>
        <v>0</v>
      </c>
      <c r="F33" s="16">
        <f>'[3]21'!F35</f>
        <v>890</v>
      </c>
      <c r="G33" s="16">
        <f>'[3]21'!G35</f>
        <v>0</v>
      </c>
      <c r="H33" s="17">
        <f t="shared" si="27"/>
        <v>1210</v>
      </c>
      <c r="I33" s="15">
        <f>'[3]21'!J35</f>
        <v>320</v>
      </c>
      <c r="J33" s="16">
        <f>'[3]21'!K35</f>
        <v>0</v>
      </c>
      <c r="K33" s="16">
        <f>'[3]21'!L35</f>
        <v>0</v>
      </c>
      <c r="L33" s="16">
        <f>'[3]21'!M35</f>
        <v>0</v>
      </c>
      <c r="M33" s="16">
        <f>'[3]21'!N35</f>
        <v>620.04</v>
      </c>
      <c r="N33" s="16">
        <f>'[3]21'!O35</f>
        <v>0</v>
      </c>
      <c r="O33" s="17">
        <f t="shared" si="28"/>
        <v>940.04</v>
      </c>
      <c r="P33" s="18">
        <f>frq!C33</f>
        <v>1</v>
      </c>
      <c r="Q33" s="15">
        <f t="shared" si="29"/>
        <v>320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620.04</v>
      </c>
      <c r="V33" s="16">
        <f t="shared" si="29"/>
        <v>0</v>
      </c>
      <c r="W33" s="17">
        <f t="shared" si="30"/>
        <v>940.04</v>
      </c>
      <c r="X33" s="8">
        <f t="shared" si="4"/>
        <v>20.97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20.97</v>
      </c>
      <c r="AE33" s="8">
        <f t="shared" si="11"/>
        <v>20.97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20.97</v>
      </c>
      <c r="AL33" s="8">
        <f t="shared" si="31"/>
        <v>278.05999999999995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620.04</v>
      </c>
      <c r="AQ33" s="8">
        <f t="shared" si="31"/>
        <v>0</v>
      </c>
      <c r="AR33" s="8">
        <f t="shared" si="18"/>
        <v>898.09999999999991</v>
      </c>
      <c r="AT33" s="8">
        <v>20.260000000000002</v>
      </c>
      <c r="AU33" s="8">
        <v>20.260000000000002</v>
      </c>
      <c r="AW33" s="203">
        <v>20.97</v>
      </c>
      <c r="AX33" s="203">
        <v>0</v>
      </c>
      <c r="AY33" s="203">
        <v>0</v>
      </c>
      <c r="AZ33" s="203">
        <v>0</v>
      </c>
      <c r="BA33" s="203">
        <v>0</v>
      </c>
      <c r="BB33" s="203">
        <v>0</v>
      </c>
      <c r="BC33" s="8">
        <f t="shared" si="19"/>
        <v>20.97</v>
      </c>
      <c r="BD33" s="203">
        <v>20.97</v>
      </c>
      <c r="BE33" s="203">
        <v>0</v>
      </c>
      <c r="BF33" s="203">
        <v>0</v>
      </c>
      <c r="BG33" s="203">
        <v>0</v>
      </c>
      <c r="BH33" s="203">
        <v>0</v>
      </c>
      <c r="BI33" s="203">
        <v>0</v>
      </c>
      <c r="BJ33" s="8">
        <f t="shared" si="20"/>
        <v>20.97</v>
      </c>
      <c r="BL33" s="8">
        <f t="shared" si="21"/>
        <v>20.260000000000002</v>
      </c>
      <c r="BM33" s="8">
        <f t="shared" si="22"/>
        <v>20.260000000000002</v>
      </c>
      <c r="BN33" s="8">
        <f t="shared" si="23"/>
        <v>20.97</v>
      </c>
      <c r="BO33" s="8">
        <f t="shared" si="24"/>
        <v>20.97</v>
      </c>
      <c r="BP33" s="138">
        <f t="shared" si="25"/>
        <v>-0.7099999999999973</v>
      </c>
      <c r="BQ33" s="138">
        <f t="shared" si="26"/>
        <v>-0.7099999999999973</v>
      </c>
    </row>
    <row r="34" spans="1:69">
      <c r="A34" s="8" t="s">
        <v>76</v>
      </c>
      <c r="B34" s="15">
        <f>'[3]21'!B36</f>
        <v>320</v>
      </c>
      <c r="C34" s="16">
        <f>'[3]21'!C36</f>
        <v>0</v>
      </c>
      <c r="D34" s="16">
        <f>'[3]21'!D36</f>
        <v>0</v>
      </c>
      <c r="E34" s="16">
        <f>'[3]21'!E36</f>
        <v>0</v>
      </c>
      <c r="F34" s="16">
        <f>'[3]21'!F36</f>
        <v>890</v>
      </c>
      <c r="G34" s="16">
        <f>'[3]21'!G36</f>
        <v>0</v>
      </c>
      <c r="H34" s="17">
        <f t="shared" si="27"/>
        <v>1210</v>
      </c>
      <c r="I34" s="15">
        <f>'[3]21'!J36</f>
        <v>320</v>
      </c>
      <c r="J34" s="16">
        <f>'[3]21'!K36</f>
        <v>0</v>
      </c>
      <c r="K34" s="16">
        <f>'[3]21'!L36</f>
        <v>0</v>
      </c>
      <c r="L34" s="16">
        <f>'[3]21'!M36</f>
        <v>0</v>
      </c>
      <c r="M34" s="16">
        <f>'[3]21'!N36</f>
        <v>620.04</v>
      </c>
      <c r="N34" s="16">
        <f>'[3]21'!O36</f>
        <v>0</v>
      </c>
      <c r="O34" s="17">
        <f t="shared" si="28"/>
        <v>940.04</v>
      </c>
      <c r="P34" s="18">
        <f>frq!C34</f>
        <v>1</v>
      </c>
      <c r="Q34" s="15">
        <f t="shared" si="29"/>
        <v>320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620.04</v>
      </c>
      <c r="V34" s="16">
        <f t="shared" si="29"/>
        <v>0</v>
      </c>
      <c r="W34" s="17">
        <f t="shared" si="30"/>
        <v>940.04</v>
      </c>
      <c r="X34" s="8">
        <f t="shared" si="4"/>
        <v>20.97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20.97</v>
      </c>
      <c r="AE34" s="8">
        <f t="shared" si="11"/>
        <v>20.97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20.97</v>
      </c>
      <c r="AL34" s="8">
        <f t="shared" si="31"/>
        <v>278.05999999999995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620.04</v>
      </c>
      <c r="AQ34" s="8">
        <f t="shared" si="31"/>
        <v>0</v>
      </c>
      <c r="AR34" s="8">
        <f t="shared" si="18"/>
        <v>898.09999999999991</v>
      </c>
      <c r="AT34" s="8">
        <v>20.260000000000002</v>
      </c>
      <c r="AU34" s="8">
        <v>20.260000000000002</v>
      </c>
      <c r="AW34" s="203">
        <v>20.97</v>
      </c>
      <c r="AX34" s="203">
        <v>0</v>
      </c>
      <c r="AY34" s="203">
        <v>0</v>
      </c>
      <c r="AZ34" s="203">
        <v>0</v>
      </c>
      <c r="BA34" s="203">
        <v>0</v>
      </c>
      <c r="BB34" s="203">
        <v>0</v>
      </c>
      <c r="BC34" s="8">
        <f t="shared" si="19"/>
        <v>20.97</v>
      </c>
      <c r="BD34" s="203">
        <v>20.97</v>
      </c>
      <c r="BE34" s="203">
        <v>0</v>
      </c>
      <c r="BF34" s="203">
        <v>0</v>
      </c>
      <c r="BG34" s="203">
        <v>0</v>
      </c>
      <c r="BH34" s="203">
        <v>0</v>
      </c>
      <c r="BI34" s="203">
        <v>0</v>
      </c>
      <c r="BJ34" s="8">
        <f t="shared" si="20"/>
        <v>20.97</v>
      </c>
      <c r="BL34" s="8">
        <f t="shared" si="21"/>
        <v>20.260000000000002</v>
      </c>
      <c r="BM34" s="8">
        <f t="shared" si="22"/>
        <v>20.260000000000002</v>
      </c>
      <c r="BN34" s="8">
        <f t="shared" si="23"/>
        <v>20.97</v>
      </c>
      <c r="BO34" s="8">
        <f t="shared" si="24"/>
        <v>20.97</v>
      </c>
      <c r="BP34" s="138">
        <f t="shared" si="25"/>
        <v>-0.7099999999999973</v>
      </c>
      <c r="BQ34" s="138">
        <f t="shared" si="26"/>
        <v>-0.7099999999999973</v>
      </c>
    </row>
    <row r="35" spans="1:69">
      <c r="A35" s="8" t="s">
        <v>77</v>
      </c>
      <c r="B35" s="15">
        <f>'[3]21'!B37</f>
        <v>320</v>
      </c>
      <c r="C35" s="16">
        <f>'[3]21'!C37</f>
        <v>40</v>
      </c>
      <c r="D35" s="16">
        <f>'[3]21'!D37</f>
        <v>0</v>
      </c>
      <c r="E35" s="16">
        <f>'[3]21'!E37</f>
        <v>0</v>
      </c>
      <c r="F35" s="16">
        <f>'[3]21'!F37</f>
        <v>890</v>
      </c>
      <c r="G35" s="16">
        <f>'[3]21'!G37</f>
        <v>0</v>
      </c>
      <c r="H35" s="17">
        <f t="shared" si="27"/>
        <v>1250</v>
      </c>
      <c r="I35" s="15">
        <f>'[3]21'!J37</f>
        <v>320</v>
      </c>
      <c r="J35" s="16">
        <f>'[3]21'!K37</f>
        <v>0</v>
      </c>
      <c r="K35" s="16">
        <f>'[3]21'!L37</f>
        <v>0</v>
      </c>
      <c r="L35" s="16">
        <f>'[3]21'!M37</f>
        <v>0</v>
      </c>
      <c r="M35" s="16">
        <f>'[3]21'!N37</f>
        <v>620.04</v>
      </c>
      <c r="N35" s="16">
        <f>'[3]21'!O37</f>
        <v>0</v>
      </c>
      <c r="O35" s="17">
        <f t="shared" si="28"/>
        <v>940.04</v>
      </c>
      <c r="P35" s="18">
        <f>frq!C35</f>
        <v>1</v>
      </c>
      <c r="Q35" s="15">
        <f t="shared" si="29"/>
        <v>320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620.04</v>
      </c>
      <c r="V35" s="16">
        <f t="shared" si="29"/>
        <v>0</v>
      </c>
      <c r="W35" s="17">
        <f t="shared" si="30"/>
        <v>940.04</v>
      </c>
      <c r="X35" s="8">
        <f t="shared" si="4"/>
        <v>20.97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20.97</v>
      </c>
      <c r="AE35" s="8">
        <f t="shared" si="11"/>
        <v>20.97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20.97</v>
      </c>
      <c r="AL35" s="8">
        <f t="shared" si="31"/>
        <v>278.05999999999995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620.04</v>
      </c>
      <c r="AQ35" s="8">
        <f t="shared" si="31"/>
        <v>0</v>
      </c>
      <c r="AR35" s="8">
        <f t="shared" si="18"/>
        <v>898.09999999999991</v>
      </c>
      <c r="AT35" s="8">
        <v>20.260000000000002</v>
      </c>
      <c r="AU35" s="8">
        <v>20.260000000000002</v>
      </c>
      <c r="AW35" s="203">
        <v>20.97</v>
      </c>
      <c r="AX35" s="203">
        <v>0</v>
      </c>
      <c r="AY35" s="203">
        <v>0</v>
      </c>
      <c r="AZ35" s="203">
        <v>0</v>
      </c>
      <c r="BA35" s="203">
        <v>0</v>
      </c>
      <c r="BB35" s="203">
        <v>0</v>
      </c>
      <c r="BC35" s="8">
        <f t="shared" si="19"/>
        <v>20.97</v>
      </c>
      <c r="BD35" s="203">
        <v>20.97</v>
      </c>
      <c r="BE35" s="203">
        <v>0</v>
      </c>
      <c r="BF35" s="203">
        <v>0</v>
      </c>
      <c r="BG35" s="203">
        <v>0</v>
      </c>
      <c r="BH35" s="203">
        <v>0</v>
      </c>
      <c r="BI35" s="203">
        <v>0</v>
      </c>
      <c r="BJ35" s="8">
        <f t="shared" si="20"/>
        <v>20.97</v>
      </c>
      <c r="BL35" s="8">
        <f t="shared" si="21"/>
        <v>20.260000000000002</v>
      </c>
      <c r="BM35" s="8">
        <f t="shared" si="22"/>
        <v>20.260000000000002</v>
      </c>
      <c r="BN35" s="8">
        <f t="shared" si="23"/>
        <v>20.97</v>
      </c>
      <c r="BO35" s="8">
        <f t="shared" si="24"/>
        <v>20.97</v>
      </c>
      <c r="BP35" s="138">
        <f t="shared" si="25"/>
        <v>-0.7099999999999973</v>
      </c>
      <c r="BQ35" s="138">
        <f t="shared" si="26"/>
        <v>-0.7099999999999973</v>
      </c>
    </row>
    <row r="36" spans="1:69">
      <c r="A36" s="8" t="s">
        <v>78</v>
      </c>
      <c r="B36" s="15">
        <f>'[3]21'!B38</f>
        <v>320</v>
      </c>
      <c r="C36" s="16">
        <f>'[3]21'!C38</f>
        <v>40</v>
      </c>
      <c r="D36" s="16">
        <f>'[3]21'!D38</f>
        <v>0</v>
      </c>
      <c r="E36" s="16">
        <f>'[3]21'!E38</f>
        <v>0</v>
      </c>
      <c r="F36" s="16">
        <f>'[3]21'!F38</f>
        <v>890</v>
      </c>
      <c r="G36" s="16">
        <f>'[3]21'!G38</f>
        <v>0</v>
      </c>
      <c r="H36" s="17">
        <f t="shared" si="27"/>
        <v>1250</v>
      </c>
      <c r="I36" s="15">
        <f>'[3]21'!J38</f>
        <v>320</v>
      </c>
      <c r="J36" s="16">
        <f>'[3]21'!K38</f>
        <v>0</v>
      </c>
      <c r="K36" s="16">
        <f>'[3]21'!L38</f>
        <v>0</v>
      </c>
      <c r="L36" s="16">
        <f>'[3]21'!M38</f>
        <v>0</v>
      </c>
      <c r="M36" s="16">
        <f>'[3]21'!N38</f>
        <v>620.04</v>
      </c>
      <c r="N36" s="16">
        <f>'[3]21'!O38</f>
        <v>0</v>
      </c>
      <c r="O36" s="17">
        <f t="shared" si="28"/>
        <v>940.04</v>
      </c>
      <c r="P36" s="18">
        <f>frq!C36</f>
        <v>1</v>
      </c>
      <c r="Q36" s="15">
        <f t="shared" si="29"/>
        <v>320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620.04</v>
      </c>
      <c r="V36" s="16">
        <f t="shared" si="29"/>
        <v>0</v>
      </c>
      <c r="W36" s="17">
        <f t="shared" si="30"/>
        <v>940.04</v>
      </c>
      <c r="X36" s="8">
        <f t="shared" si="4"/>
        <v>20.97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20.97</v>
      </c>
      <c r="AE36" s="8">
        <f t="shared" si="11"/>
        <v>20.97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20.97</v>
      </c>
      <c r="AL36" s="8">
        <f t="shared" si="31"/>
        <v>278.05999999999995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620.04</v>
      </c>
      <c r="AQ36" s="8">
        <f t="shared" si="31"/>
        <v>0</v>
      </c>
      <c r="AR36" s="8">
        <f t="shared" si="18"/>
        <v>898.09999999999991</v>
      </c>
      <c r="AT36" s="8">
        <v>20.260000000000002</v>
      </c>
      <c r="AU36" s="8">
        <v>20.260000000000002</v>
      </c>
      <c r="AW36" s="203">
        <v>20.97</v>
      </c>
      <c r="AX36" s="203">
        <v>0</v>
      </c>
      <c r="AY36" s="203">
        <v>0</v>
      </c>
      <c r="AZ36" s="203">
        <v>0</v>
      </c>
      <c r="BA36" s="203">
        <v>0</v>
      </c>
      <c r="BB36" s="203">
        <v>0</v>
      </c>
      <c r="BC36" s="8">
        <f t="shared" si="19"/>
        <v>20.97</v>
      </c>
      <c r="BD36" s="203">
        <v>20.97</v>
      </c>
      <c r="BE36" s="203">
        <v>0</v>
      </c>
      <c r="BF36" s="203">
        <v>0</v>
      </c>
      <c r="BG36" s="203">
        <v>0</v>
      </c>
      <c r="BH36" s="203">
        <v>0</v>
      </c>
      <c r="BI36" s="203">
        <v>0</v>
      </c>
      <c r="BJ36" s="8">
        <f t="shared" si="20"/>
        <v>20.97</v>
      </c>
      <c r="BL36" s="8">
        <f t="shared" si="21"/>
        <v>20.260000000000002</v>
      </c>
      <c r="BM36" s="8">
        <f t="shared" si="22"/>
        <v>20.260000000000002</v>
      </c>
      <c r="BN36" s="8">
        <f t="shared" si="23"/>
        <v>20.97</v>
      </c>
      <c r="BO36" s="8">
        <f t="shared" si="24"/>
        <v>20.97</v>
      </c>
      <c r="BP36" s="138">
        <f t="shared" si="25"/>
        <v>-0.7099999999999973</v>
      </c>
      <c r="BQ36" s="138">
        <f t="shared" si="26"/>
        <v>-0.7099999999999973</v>
      </c>
    </row>
    <row r="37" spans="1:69">
      <c r="A37" s="8" t="s">
        <v>79</v>
      </c>
      <c r="B37" s="15">
        <f>'[3]21'!B39</f>
        <v>320</v>
      </c>
      <c r="C37" s="16">
        <f>'[3]21'!C39</f>
        <v>0</v>
      </c>
      <c r="D37" s="16">
        <f>'[3]21'!D39</f>
        <v>0</v>
      </c>
      <c r="E37" s="16">
        <f>'[3]21'!E39</f>
        <v>0</v>
      </c>
      <c r="F37" s="16">
        <f>'[3]21'!F39</f>
        <v>890</v>
      </c>
      <c r="G37" s="16">
        <f>'[3]21'!G39</f>
        <v>0</v>
      </c>
      <c r="H37" s="17">
        <f t="shared" si="27"/>
        <v>1210</v>
      </c>
      <c r="I37" s="15">
        <f>'[3]21'!J39</f>
        <v>320</v>
      </c>
      <c r="J37" s="16">
        <f>'[3]21'!K39</f>
        <v>0</v>
      </c>
      <c r="K37" s="16">
        <f>'[3]21'!L39</f>
        <v>0</v>
      </c>
      <c r="L37" s="16">
        <f>'[3]21'!M39</f>
        <v>0</v>
      </c>
      <c r="M37" s="16">
        <f>'[3]21'!N39</f>
        <v>620.04</v>
      </c>
      <c r="N37" s="16">
        <f>'[3]21'!O39</f>
        <v>0</v>
      </c>
      <c r="O37" s="17">
        <f t="shared" si="28"/>
        <v>940.04</v>
      </c>
      <c r="P37" s="18">
        <f>frq!C37</f>
        <v>1</v>
      </c>
      <c r="Q37" s="15">
        <f t="shared" si="29"/>
        <v>320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620.04</v>
      </c>
      <c r="V37" s="16">
        <f t="shared" si="29"/>
        <v>0</v>
      </c>
      <c r="W37" s="17">
        <f t="shared" si="30"/>
        <v>940.04</v>
      </c>
      <c r="X37" s="8">
        <f t="shared" si="4"/>
        <v>20.97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20.97</v>
      </c>
      <c r="AE37" s="8">
        <f t="shared" si="11"/>
        <v>20.97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20.97</v>
      </c>
      <c r="AL37" s="8">
        <f t="shared" si="31"/>
        <v>278.05999999999995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620.04</v>
      </c>
      <c r="AQ37" s="8">
        <f t="shared" si="31"/>
        <v>0</v>
      </c>
      <c r="AR37" s="8">
        <f t="shared" si="18"/>
        <v>898.09999999999991</v>
      </c>
      <c r="AT37" s="8">
        <v>20.260000000000002</v>
      </c>
      <c r="AU37" s="8">
        <v>20.260000000000002</v>
      </c>
      <c r="AW37" s="203">
        <v>20.97</v>
      </c>
      <c r="AX37" s="203">
        <v>0</v>
      </c>
      <c r="AY37" s="203">
        <v>0</v>
      </c>
      <c r="AZ37" s="203">
        <v>0</v>
      </c>
      <c r="BA37" s="203">
        <v>0</v>
      </c>
      <c r="BB37" s="203">
        <v>0</v>
      </c>
      <c r="BC37" s="8">
        <f t="shared" si="19"/>
        <v>20.97</v>
      </c>
      <c r="BD37" s="203">
        <v>20.97</v>
      </c>
      <c r="BE37" s="203">
        <v>0</v>
      </c>
      <c r="BF37" s="203">
        <v>0</v>
      </c>
      <c r="BG37" s="203">
        <v>0</v>
      </c>
      <c r="BH37" s="203">
        <v>0</v>
      </c>
      <c r="BI37" s="203">
        <v>0</v>
      </c>
      <c r="BJ37" s="8">
        <f t="shared" si="20"/>
        <v>20.97</v>
      </c>
      <c r="BL37" s="8">
        <f t="shared" si="21"/>
        <v>20.260000000000002</v>
      </c>
      <c r="BM37" s="8">
        <f t="shared" si="22"/>
        <v>20.260000000000002</v>
      </c>
      <c r="BN37" s="8">
        <f t="shared" si="23"/>
        <v>20.97</v>
      </c>
      <c r="BO37" s="8">
        <f t="shared" si="24"/>
        <v>20.97</v>
      </c>
      <c r="BP37" s="138">
        <f t="shared" si="25"/>
        <v>-0.7099999999999973</v>
      </c>
      <c r="BQ37" s="138">
        <f t="shared" si="26"/>
        <v>-0.7099999999999973</v>
      </c>
    </row>
    <row r="38" spans="1:69">
      <c r="A38" s="8" t="s">
        <v>80</v>
      </c>
      <c r="B38" s="15">
        <f>'[3]21'!B40</f>
        <v>320</v>
      </c>
      <c r="C38" s="16">
        <f>'[3]21'!C40</f>
        <v>0</v>
      </c>
      <c r="D38" s="16">
        <f>'[3]21'!D40</f>
        <v>0</v>
      </c>
      <c r="E38" s="16">
        <f>'[3]21'!E40</f>
        <v>0</v>
      </c>
      <c r="F38" s="16">
        <f>'[3]21'!F40</f>
        <v>890</v>
      </c>
      <c r="G38" s="16">
        <f>'[3]21'!G40</f>
        <v>0</v>
      </c>
      <c r="H38" s="17">
        <f t="shared" si="27"/>
        <v>1210</v>
      </c>
      <c r="I38" s="15">
        <f>'[3]21'!J40</f>
        <v>320</v>
      </c>
      <c r="J38" s="16">
        <f>'[3]21'!K40</f>
        <v>0</v>
      </c>
      <c r="K38" s="16">
        <f>'[3]21'!L40</f>
        <v>0</v>
      </c>
      <c r="L38" s="16">
        <f>'[3]21'!M40</f>
        <v>0</v>
      </c>
      <c r="M38" s="16">
        <f>'[3]21'!N40</f>
        <v>620.04</v>
      </c>
      <c r="N38" s="16">
        <f>'[3]21'!O40</f>
        <v>0</v>
      </c>
      <c r="O38" s="17">
        <f t="shared" si="28"/>
        <v>940.04</v>
      </c>
      <c r="P38" s="18">
        <f>frq!C38</f>
        <v>1</v>
      </c>
      <c r="Q38" s="15">
        <f t="shared" si="29"/>
        <v>320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620.04</v>
      </c>
      <c r="V38" s="16">
        <f t="shared" si="29"/>
        <v>0</v>
      </c>
      <c r="W38" s="17">
        <f t="shared" si="30"/>
        <v>940.04</v>
      </c>
      <c r="X38" s="8">
        <f t="shared" si="4"/>
        <v>20.97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20.97</v>
      </c>
      <c r="AE38" s="8">
        <f t="shared" si="11"/>
        <v>20.97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20.97</v>
      </c>
      <c r="AL38" s="8">
        <f t="shared" si="31"/>
        <v>278.05999999999995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620.04</v>
      </c>
      <c r="AQ38" s="8">
        <f t="shared" si="31"/>
        <v>0</v>
      </c>
      <c r="AR38" s="8">
        <f t="shared" si="18"/>
        <v>898.09999999999991</v>
      </c>
      <c r="AT38" s="8">
        <v>20.260000000000002</v>
      </c>
      <c r="AU38" s="8">
        <v>20.260000000000002</v>
      </c>
      <c r="AW38" s="203">
        <v>20.97</v>
      </c>
      <c r="AX38" s="203">
        <v>0</v>
      </c>
      <c r="AY38" s="203">
        <v>0</v>
      </c>
      <c r="AZ38" s="203">
        <v>0</v>
      </c>
      <c r="BA38" s="203">
        <v>0</v>
      </c>
      <c r="BB38" s="203">
        <v>0</v>
      </c>
      <c r="BC38" s="8">
        <f t="shared" si="19"/>
        <v>20.97</v>
      </c>
      <c r="BD38" s="203">
        <v>20.97</v>
      </c>
      <c r="BE38" s="203">
        <v>0</v>
      </c>
      <c r="BF38" s="203">
        <v>0</v>
      </c>
      <c r="BG38" s="203">
        <v>0</v>
      </c>
      <c r="BH38" s="203">
        <v>0</v>
      </c>
      <c r="BI38" s="203">
        <v>0</v>
      </c>
      <c r="BJ38" s="8">
        <f t="shared" si="20"/>
        <v>20.97</v>
      </c>
      <c r="BL38" s="8">
        <f t="shared" si="21"/>
        <v>20.260000000000002</v>
      </c>
      <c r="BM38" s="8">
        <f t="shared" si="22"/>
        <v>20.260000000000002</v>
      </c>
      <c r="BN38" s="8">
        <f t="shared" si="23"/>
        <v>20.97</v>
      </c>
      <c r="BO38" s="8">
        <f t="shared" si="24"/>
        <v>20.97</v>
      </c>
      <c r="BP38" s="138">
        <f t="shared" si="25"/>
        <v>-0.7099999999999973</v>
      </c>
      <c r="BQ38" s="138">
        <f t="shared" si="26"/>
        <v>-0.7099999999999973</v>
      </c>
    </row>
    <row r="39" spans="1:69">
      <c r="A39" s="8" t="s">
        <v>81</v>
      </c>
      <c r="B39" s="15">
        <f>'[3]21'!B41</f>
        <v>320</v>
      </c>
      <c r="C39" s="16">
        <f>'[3]21'!C41</f>
        <v>0</v>
      </c>
      <c r="D39" s="16">
        <f>'[3]21'!D41</f>
        <v>0</v>
      </c>
      <c r="E39" s="16">
        <f>'[3]21'!E41</f>
        <v>0</v>
      </c>
      <c r="F39" s="16">
        <f>'[3]21'!F41</f>
        <v>890</v>
      </c>
      <c r="G39" s="16">
        <f>'[3]21'!G41</f>
        <v>0</v>
      </c>
      <c r="H39" s="17">
        <f t="shared" si="27"/>
        <v>1210</v>
      </c>
      <c r="I39" s="15">
        <f>'[3]21'!J41</f>
        <v>320</v>
      </c>
      <c r="J39" s="16">
        <f>'[3]21'!K41</f>
        <v>0</v>
      </c>
      <c r="K39" s="16">
        <f>'[3]21'!L41</f>
        <v>0</v>
      </c>
      <c r="L39" s="16">
        <f>'[3]21'!M41</f>
        <v>0</v>
      </c>
      <c r="M39" s="16">
        <f>'[3]21'!N41</f>
        <v>620.04</v>
      </c>
      <c r="N39" s="16">
        <f>'[3]21'!O41</f>
        <v>0</v>
      </c>
      <c r="O39" s="17">
        <f t="shared" si="28"/>
        <v>940.04</v>
      </c>
      <c r="P39" s="18">
        <f>frq!C39</f>
        <v>1</v>
      </c>
      <c r="Q39" s="15">
        <f t="shared" si="29"/>
        <v>320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620.04</v>
      </c>
      <c r="V39" s="16">
        <f t="shared" si="29"/>
        <v>0</v>
      </c>
      <c r="W39" s="17">
        <f t="shared" si="30"/>
        <v>940.04</v>
      </c>
      <c r="X39" s="8">
        <f t="shared" si="4"/>
        <v>20.97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20.97</v>
      </c>
      <c r="AE39" s="8">
        <f t="shared" si="11"/>
        <v>20.97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20.97</v>
      </c>
      <c r="AL39" s="8">
        <f t="shared" si="31"/>
        <v>278.05999999999995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620.04</v>
      </c>
      <c r="AQ39" s="8">
        <f t="shared" si="31"/>
        <v>0</v>
      </c>
      <c r="AR39" s="8">
        <f t="shared" si="18"/>
        <v>898.09999999999991</v>
      </c>
      <c r="AT39" s="8">
        <v>20.260000000000002</v>
      </c>
      <c r="AU39" s="8">
        <v>20.260000000000002</v>
      </c>
      <c r="AW39" s="203">
        <v>20.97</v>
      </c>
      <c r="AX39" s="203">
        <v>0</v>
      </c>
      <c r="AY39" s="203">
        <v>0</v>
      </c>
      <c r="AZ39" s="203">
        <v>0</v>
      </c>
      <c r="BA39" s="203">
        <v>0</v>
      </c>
      <c r="BB39" s="203">
        <v>0</v>
      </c>
      <c r="BC39" s="8">
        <f t="shared" si="19"/>
        <v>20.97</v>
      </c>
      <c r="BD39" s="203">
        <v>20.97</v>
      </c>
      <c r="BE39" s="203">
        <v>0</v>
      </c>
      <c r="BF39" s="203">
        <v>0</v>
      </c>
      <c r="BG39" s="203">
        <v>0</v>
      </c>
      <c r="BH39" s="203">
        <v>0</v>
      </c>
      <c r="BI39" s="203">
        <v>0</v>
      </c>
      <c r="BJ39" s="8">
        <f t="shared" si="20"/>
        <v>20.97</v>
      </c>
      <c r="BL39" s="8">
        <f t="shared" si="21"/>
        <v>20.260000000000002</v>
      </c>
      <c r="BM39" s="8">
        <f t="shared" si="22"/>
        <v>20.260000000000002</v>
      </c>
      <c r="BN39" s="8">
        <f t="shared" si="23"/>
        <v>20.97</v>
      </c>
      <c r="BO39" s="8">
        <f t="shared" si="24"/>
        <v>20.97</v>
      </c>
      <c r="BP39" s="138">
        <f t="shared" si="25"/>
        <v>-0.7099999999999973</v>
      </c>
      <c r="BQ39" s="138">
        <f t="shared" si="26"/>
        <v>-0.7099999999999973</v>
      </c>
    </row>
    <row r="40" spans="1:69">
      <c r="A40" s="8" t="s">
        <v>82</v>
      </c>
      <c r="B40" s="15">
        <f>'[3]21'!B42</f>
        <v>320</v>
      </c>
      <c r="C40" s="16">
        <f>'[3]21'!C42</f>
        <v>0</v>
      </c>
      <c r="D40" s="16">
        <f>'[3]21'!D42</f>
        <v>0</v>
      </c>
      <c r="E40" s="16">
        <f>'[3]21'!E42</f>
        <v>0</v>
      </c>
      <c r="F40" s="16">
        <f>'[3]21'!F42</f>
        <v>890</v>
      </c>
      <c r="G40" s="16">
        <f>'[3]21'!G42</f>
        <v>0</v>
      </c>
      <c r="H40" s="17">
        <f t="shared" si="27"/>
        <v>1210</v>
      </c>
      <c r="I40" s="15">
        <f>'[3]21'!J42</f>
        <v>320</v>
      </c>
      <c r="J40" s="16">
        <f>'[3]21'!K42</f>
        <v>0</v>
      </c>
      <c r="K40" s="16">
        <f>'[3]21'!L42</f>
        <v>0</v>
      </c>
      <c r="L40" s="16">
        <f>'[3]21'!M42</f>
        <v>0</v>
      </c>
      <c r="M40" s="16">
        <f>'[3]21'!N42</f>
        <v>620.04</v>
      </c>
      <c r="N40" s="16">
        <f>'[3]21'!O42</f>
        <v>0</v>
      </c>
      <c r="O40" s="17">
        <f t="shared" si="28"/>
        <v>940.04</v>
      </c>
      <c r="P40" s="18">
        <f>frq!C40</f>
        <v>1</v>
      </c>
      <c r="Q40" s="15">
        <f t="shared" si="29"/>
        <v>320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620.04</v>
      </c>
      <c r="V40" s="16">
        <f t="shared" si="29"/>
        <v>0</v>
      </c>
      <c r="W40" s="17">
        <f t="shared" si="30"/>
        <v>940.04</v>
      </c>
      <c r="X40" s="8">
        <f t="shared" si="4"/>
        <v>20.97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20.97</v>
      </c>
      <c r="AE40" s="8">
        <f t="shared" si="11"/>
        <v>20.97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20.97</v>
      </c>
      <c r="AL40" s="8">
        <f t="shared" si="31"/>
        <v>278.05999999999995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620.04</v>
      </c>
      <c r="AQ40" s="8">
        <f t="shared" si="31"/>
        <v>0</v>
      </c>
      <c r="AR40" s="8">
        <f t="shared" si="18"/>
        <v>898.09999999999991</v>
      </c>
      <c r="AT40" s="8">
        <v>20.260000000000002</v>
      </c>
      <c r="AU40" s="8">
        <v>20.260000000000002</v>
      </c>
      <c r="AW40" s="203">
        <v>20.97</v>
      </c>
      <c r="AX40" s="203">
        <v>0</v>
      </c>
      <c r="AY40" s="203">
        <v>0</v>
      </c>
      <c r="AZ40" s="203">
        <v>0</v>
      </c>
      <c r="BA40" s="203">
        <v>0</v>
      </c>
      <c r="BB40" s="203">
        <v>0</v>
      </c>
      <c r="BC40" s="8">
        <f t="shared" si="19"/>
        <v>20.97</v>
      </c>
      <c r="BD40" s="203">
        <v>20.97</v>
      </c>
      <c r="BE40" s="203">
        <v>0</v>
      </c>
      <c r="BF40" s="203">
        <v>0</v>
      </c>
      <c r="BG40" s="203">
        <v>0</v>
      </c>
      <c r="BH40" s="203">
        <v>0</v>
      </c>
      <c r="BI40" s="203">
        <v>0</v>
      </c>
      <c r="BJ40" s="8">
        <f t="shared" si="20"/>
        <v>20.97</v>
      </c>
      <c r="BL40" s="8">
        <f t="shared" si="21"/>
        <v>20.260000000000002</v>
      </c>
      <c r="BM40" s="8">
        <f t="shared" si="22"/>
        <v>20.260000000000002</v>
      </c>
      <c r="BN40" s="8">
        <f t="shared" si="23"/>
        <v>20.97</v>
      </c>
      <c r="BO40" s="8">
        <f t="shared" si="24"/>
        <v>20.97</v>
      </c>
      <c r="BP40" s="138">
        <f t="shared" si="25"/>
        <v>-0.7099999999999973</v>
      </c>
      <c r="BQ40" s="138">
        <f t="shared" si="26"/>
        <v>-0.7099999999999973</v>
      </c>
    </row>
    <row r="41" spans="1:69">
      <c r="A41" s="8" t="s">
        <v>83</v>
      </c>
      <c r="B41" s="15">
        <f>'[3]21'!B43</f>
        <v>320</v>
      </c>
      <c r="C41" s="16">
        <f>'[3]21'!C43</f>
        <v>0</v>
      </c>
      <c r="D41" s="16">
        <f>'[3]21'!D43</f>
        <v>0</v>
      </c>
      <c r="E41" s="16">
        <f>'[3]21'!E43</f>
        <v>0</v>
      </c>
      <c r="F41" s="16">
        <f>'[3]21'!F43</f>
        <v>890</v>
      </c>
      <c r="G41" s="16">
        <f>'[3]21'!G43</f>
        <v>0</v>
      </c>
      <c r="H41" s="17">
        <f t="shared" si="27"/>
        <v>1210</v>
      </c>
      <c r="I41" s="15">
        <f>'[3]21'!J43</f>
        <v>320</v>
      </c>
      <c r="J41" s="16">
        <f>'[3]21'!K43</f>
        <v>0</v>
      </c>
      <c r="K41" s="16">
        <f>'[3]21'!L43</f>
        <v>0</v>
      </c>
      <c r="L41" s="16">
        <f>'[3]21'!M43</f>
        <v>0</v>
      </c>
      <c r="M41" s="16">
        <f>'[3]21'!N43</f>
        <v>620.04</v>
      </c>
      <c r="N41" s="16">
        <f>'[3]21'!O43</f>
        <v>0</v>
      </c>
      <c r="O41" s="17">
        <f t="shared" si="28"/>
        <v>940.04</v>
      </c>
      <c r="P41" s="18">
        <f>frq!C41</f>
        <v>1</v>
      </c>
      <c r="Q41" s="15">
        <f t="shared" si="29"/>
        <v>320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620.04</v>
      </c>
      <c r="V41" s="16">
        <f t="shared" si="29"/>
        <v>0</v>
      </c>
      <c r="W41" s="17">
        <f t="shared" si="30"/>
        <v>940.04</v>
      </c>
      <c r="X41" s="8">
        <f t="shared" si="4"/>
        <v>20.97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20.97</v>
      </c>
      <c r="AE41" s="8">
        <f t="shared" si="11"/>
        <v>20.97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20.97</v>
      </c>
      <c r="AL41" s="8">
        <f t="shared" si="31"/>
        <v>278.05999999999995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620.04</v>
      </c>
      <c r="AQ41" s="8">
        <f t="shared" si="31"/>
        <v>0</v>
      </c>
      <c r="AR41" s="8">
        <f t="shared" si="18"/>
        <v>898.09999999999991</v>
      </c>
      <c r="AT41" s="8">
        <v>20.260000000000002</v>
      </c>
      <c r="AU41" s="8">
        <v>20.260000000000002</v>
      </c>
      <c r="AW41" s="203">
        <v>20.97</v>
      </c>
      <c r="AX41" s="203">
        <v>0</v>
      </c>
      <c r="AY41" s="203">
        <v>0</v>
      </c>
      <c r="AZ41" s="203">
        <v>0</v>
      </c>
      <c r="BA41" s="203">
        <v>0</v>
      </c>
      <c r="BB41" s="203">
        <v>0</v>
      </c>
      <c r="BC41" s="8">
        <f t="shared" si="19"/>
        <v>20.97</v>
      </c>
      <c r="BD41" s="203">
        <v>20.97</v>
      </c>
      <c r="BE41" s="203">
        <v>0</v>
      </c>
      <c r="BF41" s="203">
        <v>0</v>
      </c>
      <c r="BG41" s="203">
        <v>0</v>
      </c>
      <c r="BH41" s="203">
        <v>0</v>
      </c>
      <c r="BI41" s="203">
        <v>0</v>
      </c>
      <c r="BJ41" s="8">
        <f t="shared" si="20"/>
        <v>20.97</v>
      </c>
      <c r="BL41" s="8">
        <f t="shared" si="21"/>
        <v>20.260000000000002</v>
      </c>
      <c r="BM41" s="8">
        <f t="shared" si="22"/>
        <v>20.260000000000002</v>
      </c>
      <c r="BN41" s="8">
        <f t="shared" si="23"/>
        <v>20.97</v>
      </c>
      <c r="BO41" s="8">
        <f t="shared" si="24"/>
        <v>20.97</v>
      </c>
      <c r="BP41" s="138">
        <f t="shared" si="25"/>
        <v>-0.7099999999999973</v>
      </c>
      <c r="BQ41" s="138">
        <f t="shared" si="26"/>
        <v>-0.7099999999999973</v>
      </c>
    </row>
    <row r="42" spans="1:69">
      <c r="A42" s="8" t="s">
        <v>84</v>
      </c>
      <c r="B42" s="15">
        <f>'[3]21'!B44</f>
        <v>320</v>
      </c>
      <c r="C42" s="16">
        <f>'[3]21'!C44</f>
        <v>0</v>
      </c>
      <c r="D42" s="16">
        <f>'[3]21'!D44</f>
        <v>0</v>
      </c>
      <c r="E42" s="16">
        <f>'[3]21'!E44</f>
        <v>0</v>
      </c>
      <c r="F42" s="16">
        <f>'[3]21'!F44</f>
        <v>890</v>
      </c>
      <c r="G42" s="16">
        <f>'[3]21'!G44</f>
        <v>0</v>
      </c>
      <c r="H42" s="17">
        <f t="shared" si="27"/>
        <v>1210</v>
      </c>
      <c r="I42" s="15">
        <f>'[3]21'!J44</f>
        <v>320</v>
      </c>
      <c r="J42" s="16">
        <f>'[3]21'!K44</f>
        <v>0</v>
      </c>
      <c r="K42" s="16">
        <f>'[3]21'!L44</f>
        <v>0</v>
      </c>
      <c r="L42" s="16">
        <f>'[3]21'!M44</f>
        <v>0</v>
      </c>
      <c r="M42" s="16">
        <f>'[3]21'!N44</f>
        <v>620.04</v>
      </c>
      <c r="N42" s="16">
        <f>'[3]21'!O44</f>
        <v>0</v>
      </c>
      <c r="O42" s="17">
        <f t="shared" si="28"/>
        <v>940.04</v>
      </c>
      <c r="P42" s="18">
        <f>frq!C42</f>
        <v>1</v>
      </c>
      <c r="Q42" s="15">
        <f t="shared" si="29"/>
        <v>320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620.04</v>
      </c>
      <c r="V42" s="16">
        <f t="shared" si="29"/>
        <v>0</v>
      </c>
      <c r="W42" s="17">
        <f t="shared" si="30"/>
        <v>940.04</v>
      </c>
      <c r="X42" s="8">
        <f t="shared" si="4"/>
        <v>20.97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20.97</v>
      </c>
      <c r="AE42" s="8">
        <f t="shared" si="11"/>
        <v>20.97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20.97</v>
      </c>
      <c r="AL42" s="8">
        <f t="shared" si="31"/>
        <v>278.05999999999995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620.04</v>
      </c>
      <c r="AQ42" s="8">
        <f t="shared" si="31"/>
        <v>0</v>
      </c>
      <c r="AR42" s="8">
        <f t="shared" si="18"/>
        <v>898.09999999999991</v>
      </c>
      <c r="AT42" s="8">
        <v>20.260000000000002</v>
      </c>
      <c r="AU42" s="8">
        <v>20.260000000000002</v>
      </c>
      <c r="AW42" s="203">
        <v>20.97</v>
      </c>
      <c r="AX42" s="203">
        <v>0</v>
      </c>
      <c r="AY42" s="203">
        <v>0</v>
      </c>
      <c r="AZ42" s="203">
        <v>0</v>
      </c>
      <c r="BA42" s="203">
        <v>0</v>
      </c>
      <c r="BB42" s="203">
        <v>0</v>
      </c>
      <c r="BC42" s="8">
        <f t="shared" si="19"/>
        <v>20.97</v>
      </c>
      <c r="BD42" s="203">
        <v>20.97</v>
      </c>
      <c r="BE42" s="203">
        <v>0</v>
      </c>
      <c r="BF42" s="203">
        <v>0</v>
      </c>
      <c r="BG42" s="203">
        <v>0</v>
      </c>
      <c r="BH42" s="203">
        <v>0</v>
      </c>
      <c r="BI42" s="203">
        <v>0</v>
      </c>
      <c r="BJ42" s="8">
        <f t="shared" si="20"/>
        <v>20.97</v>
      </c>
      <c r="BL42" s="8">
        <f t="shared" si="21"/>
        <v>20.260000000000002</v>
      </c>
      <c r="BM42" s="8">
        <f t="shared" si="22"/>
        <v>20.260000000000002</v>
      </c>
      <c r="BN42" s="8">
        <f t="shared" si="23"/>
        <v>20.97</v>
      </c>
      <c r="BO42" s="8">
        <f t="shared" si="24"/>
        <v>20.97</v>
      </c>
      <c r="BP42" s="138">
        <f t="shared" si="25"/>
        <v>-0.7099999999999973</v>
      </c>
      <c r="BQ42" s="138">
        <f t="shared" si="26"/>
        <v>-0.7099999999999973</v>
      </c>
    </row>
    <row r="43" spans="1:69">
      <c r="A43" s="8" t="s">
        <v>85</v>
      </c>
      <c r="B43" s="15">
        <f>'[3]21'!B45</f>
        <v>320</v>
      </c>
      <c r="C43" s="16">
        <f>'[3]21'!C45</f>
        <v>0</v>
      </c>
      <c r="D43" s="16">
        <f>'[3]21'!D45</f>
        <v>0</v>
      </c>
      <c r="E43" s="16">
        <f>'[3]21'!E45</f>
        <v>0</v>
      </c>
      <c r="F43" s="16">
        <f>'[3]21'!F45</f>
        <v>880</v>
      </c>
      <c r="G43" s="16">
        <f>'[3]21'!G45</f>
        <v>0</v>
      </c>
      <c r="H43" s="17">
        <f t="shared" si="27"/>
        <v>1200</v>
      </c>
      <c r="I43" s="15">
        <f>'[3]21'!J45</f>
        <v>320</v>
      </c>
      <c r="J43" s="16">
        <f>'[3]21'!K45</f>
        <v>0</v>
      </c>
      <c r="K43" s="16">
        <f>'[3]21'!L45</f>
        <v>0</v>
      </c>
      <c r="L43" s="16">
        <f>'[3]21'!M45</f>
        <v>0</v>
      </c>
      <c r="M43" s="16">
        <f>'[3]21'!N45</f>
        <v>620.92999999999995</v>
      </c>
      <c r="N43" s="16">
        <f>'[3]21'!O45</f>
        <v>0</v>
      </c>
      <c r="O43" s="17">
        <f t="shared" si="28"/>
        <v>940.93</v>
      </c>
      <c r="P43" s="18">
        <f>frq!C43</f>
        <v>1</v>
      </c>
      <c r="Q43" s="15">
        <f t="shared" si="29"/>
        <v>320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620.92999999999995</v>
      </c>
      <c r="V43" s="16">
        <f t="shared" si="29"/>
        <v>0</v>
      </c>
      <c r="W43" s="17">
        <f t="shared" si="30"/>
        <v>940.93</v>
      </c>
      <c r="X43" s="8">
        <f t="shared" si="4"/>
        <v>20.97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20.97</v>
      </c>
      <c r="AE43" s="8">
        <f t="shared" si="11"/>
        <v>20.97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20.97</v>
      </c>
      <c r="AL43" s="8">
        <f t="shared" si="31"/>
        <v>278.05999999999995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620.92999999999995</v>
      </c>
      <c r="AQ43" s="8">
        <f t="shared" si="31"/>
        <v>0</v>
      </c>
      <c r="AR43" s="8">
        <f t="shared" si="18"/>
        <v>898.9899999999999</v>
      </c>
      <c r="AT43" s="8">
        <v>20.260000000000002</v>
      </c>
      <c r="AU43" s="8">
        <v>20.260000000000002</v>
      </c>
      <c r="AW43" s="203">
        <v>20.97</v>
      </c>
      <c r="AX43" s="203">
        <v>0</v>
      </c>
      <c r="AY43" s="203">
        <v>0</v>
      </c>
      <c r="AZ43" s="203">
        <v>0</v>
      </c>
      <c r="BA43" s="203">
        <v>0</v>
      </c>
      <c r="BB43" s="203">
        <v>0</v>
      </c>
      <c r="BC43" s="8">
        <f t="shared" si="19"/>
        <v>20.97</v>
      </c>
      <c r="BD43" s="203">
        <v>20.97</v>
      </c>
      <c r="BE43" s="203">
        <v>0</v>
      </c>
      <c r="BF43" s="203">
        <v>0</v>
      </c>
      <c r="BG43" s="203">
        <v>0</v>
      </c>
      <c r="BH43" s="203">
        <v>0</v>
      </c>
      <c r="BI43" s="203">
        <v>0</v>
      </c>
      <c r="BJ43" s="8">
        <f t="shared" si="20"/>
        <v>20.97</v>
      </c>
      <c r="BL43" s="8">
        <f t="shared" si="21"/>
        <v>20.260000000000002</v>
      </c>
      <c r="BM43" s="8">
        <f t="shared" si="22"/>
        <v>20.260000000000002</v>
      </c>
      <c r="BN43" s="8">
        <f t="shared" si="23"/>
        <v>20.97</v>
      </c>
      <c r="BO43" s="8">
        <f t="shared" si="24"/>
        <v>20.97</v>
      </c>
      <c r="BP43" s="138">
        <f t="shared" si="25"/>
        <v>-0.7099999999999973</v>
      </c>
      <c r="BQ43" s="138">
        <f t="shared" si="26"/>
        <v>-0.7099999999999973</v>
      </c>
    </row>
    <row r="44" spans="1:69">
      <c r="A44" s="8" t="s">
        <v>86</v>
      </c>
      <c r="B44" s="15">
        <f>'[3]21'!B46</f>
        <v>320</v>
      </c>
      <c r="C44" s="16">
        <f>'[3]21'!C46</f>
        <v>0</v>
      </c>
      <c r="D44" s="16">
        <f>'[3]21'!D46</f>
        <v>0</v>
      </c>
      <c r="E44" s="16">
        <f>'[3]21'!E46</f>
        <v>0</v>
      </c>
      <c r="F44" s="16">
        <f>'[3]21'!F46</f>
        <v>880</v>
      </c>
      <c r="G44" s="16">
        <f>'[3]21'!G46</f>
        <v>0</v>
      </c>
      <c r="H44" s="17">
        <f t="shared" si="27"/>
        <v>1200</v>
      </c>
      <c r="I44" s="15">
        <f>'[3]21'!J46</f>
        <v>320</v>
      </c>
      <c r="J44" s="16">
        <f>'[3]21'!K46</f>
        <v>0</v>
      </c>
      <c r="K44" s="16">
        <f>'[3]21'!L46</f>
        <v>0</v>
      </c>
      <c r="L44" s="16">
        <f>'[3]21'!M46</f>
        <v>0</v>
      </c>
      <c r="M44" s="16">
        <f>'[3]21'!N46</f>
        <v>620.92999999999995</v>
      </c>
      <c r="N44" s="16">
        <f>'[3]21'!O46</f>
        <v>0</v>
      </c>
      <c r="O44" s="17">
        <f t="shared" si="28"/>
        <v>940.93</v>
      </c>
      <c r="P44" s="18">
        <f>frq!C44</f>
        <v>1</v>
      </c>
      <c r="Q44" s="15">
        <f t="shared" si="29"/>
        <v>320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620.92999999999995</v>
      </c>
      <c r="V44" s="16">
        <f t="shared" si="29"/>
        <v>0</v>
      </c>
      <c r="W44" s="17">
        <f t="shared" si="30"/>
        <v>940.93</v>
      </c>
      <c r="X44" s="8">
        <f t="shared" si="4"/>
        <v>20.97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20.97</v>
      </c>
      <c r="AE44" s="8">
        <f t="shared" si="11"/>
        <v>20.97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20.97</v>
      </c>
      <c r="AL44" s="8">
        <f t="shared" si="31"/>
        <v>278.05999999999995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620.92999999999995</v>
      </c>
      <c r="AQ44" s="8">
        <f t="shared" si="31"/>
        <v>0</v>
      </c>
      <c r="AR44" s="8">
        <f t="shared" si="18"/>
        <v>898.9899999999999</v>
      </c>
      <c r="AT44" s="8">
        <v>20.260000000000002</v>
      </c>
      <c r="AU44" s="8">
        <v>20.260000000000002</v>
      </c>
      <c r="AW44" s="203">
        <v>20.97</v>
      </c>
      <c r="AX44" s="203">
        <v>0</v>
      </c>
      <c r="AY44" s="203">
        <v>0</v>
      </c>
      <c r="AZ44" s="203">
        <v>0</v>
      </c>
      <c r="BA44" s="203">
        <v>0</v>
      </c>
      <c r="BB44" s="203">
        <v>0</v>
      </c>
      <c r="BC44" s="8">
        <f t="shared" si="19"/>
        <v>20.97</v>
      </c>
      <c r="BD44" s="203">
        <v>20.97</v>
      </c>
      <c r="BE44" s="203">
        <v>0</v>
      </c>
      <c r="BF44" s="203">
        <v>0</v>
      </c>
      <c r="BG44" s="203">
        <v>0</v>
      </c>
      <c r="BH44" s="203">
        <v>0</v>
      </c>
      <c r="BI44" s="203">
        <v>0</v>
      </c>
      <c r="BJ44" s="8">
        <f t="shared" si="20"/>
        <v>20.97</v>
      </c>
      <c r="BL44" s="8">
        <f t="shared" si="21"/>
        <v>20.260000000000002</v>
      </c>
      <c r="BM44" s="8">
        <f t="shared" si="22"/>
        <v>20.260000000000002</v>
      </c>
      <c r="BN44" s="8">
        <f t="shared" si="23"/>
        <v>20.97</v>
      </c>
      <c r="BO44" s="8">
        <f t="shared" si="24"/>
        <v>20.97</v>
      </c>
      <c r="BP44" s="138">
        <f t="shared" si="25"/>
        <v>-0.7099999999999973</v>
      </c>
      <c r="BQ44" s="138">
        <f t="shared" si="26"/>
        <v>-0.7099999999999973</v>
      </c>
    </row>
    <row r="45" spans="1:69">
      <c r="A45" s="8" t="s">
        <v>87</v>
      </c>
      <c r="B45" s="15">
        <f>'[3]21'!B47</f>
        <v>320</v>
      </c>
      <c r="C45" s="16">
        <f>'[3]21'!C47</f>
        <v>0</v>
      </c>
      <c r="D45" s="16">
        <f>'[3]21'!D47</f>
        <v>0</v>
      </c>
      <c r="E45" s="16">
        <f>'[3]21'!E47</f>
        <v>0</v>
      </c>
      <c r="F45" s="16">
        <f>'[3]21'!F47</f>
        <v>880</v>
      </c>
      <c r="G45" s="16">
        <f>'[3]21'!G47</f>
        <v>0</v>
      </c>
      <c r="H45" s="17">
        <f t="shared" si="27"/>
        <v>1200</v>
      </c>
      <c r="I45" s="15">
        <f>'[3]21'!J47</f>
        <v>320</v>
      </c>
      <c r="J45" s="16">
        <f>'[3]21'!K47</f>
        <v>0</v>
      </c>
      <c r="K45" s="16">
        <f>'[3]21'!L47</f>
        <v>0</v>
      </c>
      <c r="L45" s="16">
        <f>'[3]21'!M47</f>
        <v>0</v>
      </c>
      <c r="M45" s="16">
        <f>'[3]21'!N47</f>
        <v>620.92999999999995</v>
      </c>
      <c r="N45" s="16">
        <f>'[3]21'!O47</f>
        <v>0</v>
      </c>
      <c r="O45" s="17">
        <f t="shared" si="28"/>
        <v>940.93</v>
      </c>
      <c r="P45" s="18">
        <f>frq!C45</f>
        <v>1</v>
      </c>
      <c r="Q45" s="15">
        <f t="shared" si="29"/>
        <v>320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620.92999999999995</v>
      </c>
      <c r="V45" s="16">
        <f t="shared" si="29"/>
        <v>0</v>
      </c>
      <c r="W45" s="17">
        <f t="shared" si="30"/>
        <v>940.93</v>
      </c>
      <c r="X45" s="8">
        <f t="shared" si="4"/>
        <v>20.97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20.97</v>
      </c>
      <c r="AE45" s="8">
        <f t="shared" si="11"/>
        <v>20.97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20.97</v>
      </c>
      <c r="AL45" s="8">
        <f t="shared" si="31"/>
        <v>278.05999999999995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620.92999999999995</v>
      </c>
      <c r="AQ45" s="8">
        <f t="shared" si="31"/>
        <v>0</v>
      </c>
      <c r="AR45" s="8">
        <f t="shared" si="18"/>
        <v>898.9899999999999</v>
      </c>
      <c r="AT45" s="8">
        <v>20.260000000000002</v>
      </c>
      <c r="AU45" s="8">
        <v>20.260000000000002</v>
      </c>
      <c r="AW45" s="203">
        <v>20.97</v>
      </c>
      <c r="AX45" s="203">
        <v>0</v>
      </c>
      <c r="AY45" s="203">
        <v>0</v>
      </c>
      <c r="AZ45" s="203">
        <v>0</v>
      </c>
      <c r="BA45" s="203">
        <v>0</v>
      </c>
      <c r="BB45" s="203">
        <v>0</v>
      </c>
      <c r="BC45" s="8">
        <f t="shared" si="19"/>
        <v>20.97</v>
      </c>
      <c r="BD45" s="203">
        <v>20.97</v>
      </c>
      <c r="BE45" s="203">
        <v>0</v>
      </c>
      <c r="BF45" s="203">
        <v>0</v>
      </c>
      <c r="BG45" s="203">
        <v>0</v>
      </c>
      <c r="BH45" s="203">
        <v>0</v>
      </c>
      <c r="BI45" s="203">
        <v>0</v>
      </c>
      <c r="BJ45" s="8">
        <f t="shared" si="20"/>
        <v>20.97</v>
      </c>
      <c r="BL45" s="8">
        <f t="shared" si="21"/>
        <v>20.260000000000002</v>
      </c>
      <c r="BM45" s="8">
        <f t="shared" si="22"/>
        <v>20.260000000000002</v>
      </c>
      <c r="BN45" s="8">
        <f t="shared" si="23"/>
        <v>20.97</v>
      </c>
      <c r="BO45" s="8">
        <f t="shared" si="24"/>
        <v>20.97</v>
      </c>
      <c r="BP45" s="138">
        <f t="shared" si="25"/>
        <v>-0.7099999999999973</v>
      </c>
      <c r="BQ45" s="138">
        <f t="shared" si="26"/>
        <v>-0.7099999999999973</v>
      </c>
    </row>
    <row r="46" spans="1:69">
      <c r="A46" s="8" t="s">
        <v>88</v>
      </c>
      <c r="B46" s="15">
        <f>'[3]21'!B48</f>
        <v>320</v>
      </c>
      <c r="C46" s="16">
        <f>'[3]21'!C48</f>
        <v>0</v>
      </c>
      <c r="D46" s="16">
        <f>'[3]21'!D48</f>
        <v>0</v>
      </c>
      <c r="E46" s="16">
        <f>'[3]21'!E48</f>
        <v>0</v>
      </c>
      <c r="F46" s="16">
        <f>'[3]21'!F48</f>
        <v>880</v>
      </c>
      <c r="G46" s="16">
        <f>'[3]21'!G48</f>
        <v>0</v>
      </c>
      <c r="H46" s="17">
        <f t="shared" si="27"/>
        <v>1200</v>
      </c>
      <c r="I46" s="15">
        <f>'[3]21'!J48</f>
        <v>320</v>
      </c>
      <c r="J46" s="16">
        <f>'[3]21'!K48</f>
        <v>0</v>
      </c>
      <c r="K46" s="16">
        <f>'[3]21'!L48</f>
        <v>0</v>
      </c>
      <c r="L46" s="16">
        <f>'[3]21'!M48</f>
        <v>0</v>
      </c>
      <c r="M46" s="16">
        <f>'[3]21'!N48</f>
        <v>620.92999999999995</v>
      </c>
      <c r="N46" s="16">
        <f>'[3]21'!O48</f>
        <v>0</v>
      </c>
      <c r="O46" s="17">
        <f t="shared" si="28"/>
        <v>940.93</v>
      </c>
      <c r="P46" s="18">
        <f>frq!C46</f>
        <v>1</v>
      </c>
      <c r="Q46" s="15">
        <f t="shared" si="29"/>
        <v>320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620.92999999999995</v>
      </c>
      <c r="V46" s="16">
        <f t="shared" si="29"/>
        <v>0</v>
      </c>
      <c r="W46" s="17">
        <f t="shared" si="30"/>
        <v>940.93</v>
      </c>
      <c r="X46" s="8">
        <f t="shared" si="4"/>
        <v>20.97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20.97</v>
      </c>
      <c r="AE46" s="8">
        <f t="shared" si="11"/>
        <v>20.97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20.97</v>
      </c>
      <c r="AL46" s="8">
        <f t="shared" si="31"/>
        <v>278.05999999999995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620.92999999999995</v>
      </c>
      <c r="AQ46" s="8">
        <f t="shared" si="31"/>
        <v>0</v>
      </c>
      <c r="AR46" s="8">
        <f t="shared" si="18"/>
        <v>898.9899999999999</v>
      </c>
      <c r="AT46" s="8">
        <v>20.260000000000002</v>
      </c>
      <c r="AU46" s="8">
        <v>20.260000000000002</v>
      </c>
      <c r="AW46" s="203">
        <v>20.97</v>
      </c>
      <c r="AX46" s="203">
        <v>0</v>
      </c>
      <c r="AY46" s="203">
        <v>0</v>
      </c>
      <c r="AZ46" s="203">
        <v>0</v>
      </c>
      <c r="BA46" s="203">
        <v>0</v>
      </c>
      <c r="BB46" s="203">
        <v>0</v>
      </c>
      <c r="BC46" s="8">
        <f t="shared" si="19"/>
        <v>20.97</v>
      </c>
      <c r="BD46" s="203">
        <v>20.97</v>
      </c>
      <c r="BE46" s="203">
        <v>0</v>
      </c>
      <c r="BF46" s="203">
        <v>0</v>
      </c>
      <c r="BG46" s="203">
        <v>0</v>
      </c>
      <c r="BH46" s="203">
        <v>0</v>
      </c>
      <c r="BI46" s="203">
        <v>0</v>
      </c>
      <c r="BJ46" s="8">
        <f t="shared" si="20"/>
        <v>20.97</v>
      </c>
      <c r="BL46" s="8">
        <f t="shared" si="21"/>
        <v>20.260000000000002</v>
      </c>
      <c r="BM46" s="8">
        <f t="shared" si="22"/>
        <v>20.260000000000002</v>
      </c>
      <c r="BN46" s="8">
        <f t="shared" si="23"/>
        <v>20.97</v>
      </c>
      <c r="BO46" s="8">
        <f t="shared" si="24"/>
        <v>20.97</v>
      </c>
      <c r="BP46" s="138">
        <f t="shared" si="25"/>
        <v>-0.7099999999999973</v>
      </c>
      <c r="BQ46" s="138">
        <f t="shared" si="26"/>
        <v>-0.7099999999999973</v>
      </c>
    </row>
    <row r="47" spans="1:69">
      <c r="A47" s="8" t="s">
        <v>89</v>
      </c>
      <c r="B47" s="15">
        <f>'[3]21'!B49</f>
        <v>320</v>
      </c>
      <c r="C47" s="16">
        <f>'[3]21'!C49</f>
        <v>0</v>
      </c>
      <c r="D47" s="16">
        <f>'[3]21'!D49</f>
        <v>0</v>
      </c>
      <c r="E47" s="16">
        <f>'[3]21'!E49</f>
        <v>0</v>
      </c>
      <c r="F47" s="16">
        <f>'[3]21'!F49</f>
        <v>880</v>
      </c>
      <c r="G47" s="16">
        <f>'[3]21'!G49</f>
        <v>0</v>
      </c>
      <c r="H47" s="17">
        <f t="shared" si="27"/>
        <v>1200</v>
      </c>
      <c r="I47" s="15">
        <f>'[3]21'!J49</f>
        <v>320</v>
      </c>
      <c r="J47" s="16">
        <f>'[3]21'!K49</f>
        <v>0</v>
      </c>
      <c r="K47" s="16">
        <f>'[3]21'!L49</f>
        <v>0</v>
      </c>
      <c r="L47" s="16">
        <f>'[3]21'!M49</f>
        <v>0</v>
      </c>
      <c r="M47" s="16">
        <f>'[3]21'!N49</f>
        <v>620.92999999999995</v>
      </c>
      <c r="N47" s="16">
        <f>'[3]21'!O49</f>
        <v>0</v>
      </c>
      <c r="O47" s="17">
        <f t="shared" si="28"/>
        <v>940.93</v>
      </c>
      <c r="P47" s="18">
        <f>frq!C47</f>
        <v>1</v>
      </c>
      <c r="Q47" s="15">
        <f t="shared" si="29"/>
        <v>320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620.92999999999995</v>
      </c>
      <c r="V47" s="16">
        <f t="shared" si="29"/>
        <v>0</v>
      </c>
      <c r="W47" s="17">
        <f t="shared" si="30"/>
        <v>940.93</v>
      </c>
      <c r="X47" s="8">
        <f t="shared" si="4"/>
        <v>20.97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20.97</v>
      </c>
      <c r="AE47" s="8">
        <f t="shared" si="11"/>
        <v>20.97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20.97</v>
      </c>
      <c r="AL47" s="8">
        <f t="shared" si="31"/>
        <v>278.05999999999995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620.92999999999995</v>
      </c>
      <c r="AQ47" s="8">
        <f t="shared" si="31"/>
        <v>0</v>
      </c>
      <c r="AR47" s="8">
        <f t="shared" si="18"/>
        <v>898.9899999999999</v>
      </c>
      <c r="AT47" s="8">
        <v>20.260000000000002</v>
      </c>
      <c r="AU47" s="8">
        <v>20.260000000000002</v>
      </c>
      <c r="AW47" s="203">
        <v>20.97</v>
      </c>
      <c r="AX47" s="203">
        <v>0</v>
      </c>
      <c r="AY47" s="203">
        <v>0</v>
      </c>
      <c r="AZ47" s="203">
        <v>0</v>
      </c>
      <c r="BA47" s="203">
        <v>0</v>
      </c>
      <c r="BB47" s="203">
        <v>0</v>
      </c>
      <c r="BC47" s="8">
        <f t="shared" si="19"/>
        <v>20.97</v>
      </c>
      <c r="BD47" s="203">
        <v>20.97</v>
      </c>
      <c r="BE47" s="203">
        <v>0</v>
      </c>
      <c r="BF47" s="203">
        <v>0</v>
      </c>
      <c r="BG47" s="203">
        <v>0</v>
      </c>
      <c r="BH47" s="203">
        <v>0</v>
      </c>
      <c r="BI47" s="203">
        <v>0</v>
      </c>
      <c r="BJ47" s="8">
        <f t="shared" si="20"/>
        <v>20.97</v>
      </c>
      <c r="BL47" s="8">
        <f t="shared" si="21"/>
        <v>20.260000000000002</v>
      </c>
      <c r="BM47" s="8">
        <f t="shared" si="22"/>
        <v>20.260000000000002</v>
      </c>
      <c r="BN47" s="8">
        <f t="shared" si="23"/>
        <v>20.97</v>
      </c>
      <c r="BO47" s="8">
        <f t="shared" si="24"/>
        <v>20.97</v>
      </c>
      <c r="BP47" s="138">
        <f t="shared" si="25"/>
        <v>-0.7099999999999973</v>
      </c>
      <c r="BQ47" s="138">
        <f t="shared" si="26"/>
        <v>-0.7099999999999973</v>
      </c>
    </row>
    <row r="48" spans="1:69">
      <c r="A48" s="8" t="s">
        <v>90</v>
      </c>
      <c r="B48" s="15">
        <f>'[3]21'!B50</f>
        <v>320</v>
      </c>
      <c r="C48" s="16">
        <f>'[3]21'!C50</f>
        <v>0</v>
      </c>
      <c r="D48" s="16">
        <f>'[3]21'!D50</f>
        <v>0</v>
      </c>
      <c r="E48" s="16">
        <f>'[3]21'!E50</f>
        <v>0</v>
      </c>
      <c r="F48" s="16">
        <f>'[3]21'!F50</f>
        <v>880</v>
      </c>
      <c r="G48" s="16">
        <f>'[3]21'!G50</f>
        <v>0</v>
      </c>
      <c r="H48" s="17">
        <f t="shared" si="27"/>
        <v>1200</v>
      </c>
      <c r="I48" s="15">
        <f>'[3]21'!J50</f>
        <v>320</v>
      </c>
      <c r="J48" s="16">
        <f>'[3]21'!K50</f>
        <v>0</v>
      </c>
      <c r="K48" s="16">
        <f>'[3]21'!L50</f>
        <v>0</v>
      </c>
      <c r="L48" s="16">
        <f>'[3]21'!M50</f>
        <v>0</v>
      </c>
      <c r="M48" s="16">
        <f>'[3]21'!N50</f>
        <v>620.92999999999995</v>
      </c>
      <c r="N48" s="16">
        <f>'[3]21'!O50</f>
        <v>0</v>
      </c>
      <c r="O48" s="17">
        <f t="shared" si="28"/>
        <v>940.93</v>
      </c>
      <c r="P48" s="18">
        <f>frq!C48</f>
        <v>1</v>
      </c>
      <c r="Q48" s="15">
        <f t="shared" si="29"/>
        <v>320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620.92999999999995</v>
      </c>
      <c r="V48" s="16">
        <f t="shared" si="29"/>
        <v>0</v>
      </c>
      <c r="W48" s="17">
        <f t="shared" si="30"/>
        <v>940.93</v>
      </c>
      <c r="X48" s="8">
        <f t="shared" si="4"/>
        <v>20.97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20.97</v>
      </c>
      <c r="AE48" s="8">
        <f t="shared" si="11"/>
        <v>20.97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20.97</v>
      </c>
      <c r="AL48" s="8">
        <f t="shared" si="31"/>
        <v>278.05999999999995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620.92999999999995</v>
      </c>
      <c r="AQ48" s="8">
        <f t="shared" si="31"/>
        <v>0</v>
      </c>
      <c r="AR48" s="8">
        <f t="shared" si="18"/>
        <v>898.9899999999999</v>
      </c>
      <c r="AT48" s="8">
        <v>20.260000000000002</v>
      </c>
      <c r="AU48" s="8">
        <v>20.260000000000002</v>
      </c>
      <c r="AW48" s="203">
        <v>20.97</v>
      </c>
      <c r="AX48" s="203">
        <v>0</v>
      </c>
      <c r="AY48" s="203">
        <v>0</v>
      </c>
      <c r="AZ48" s="203">
        <v>0</v>
      </c>
      <c r="BA48" s="203">
        <v>0</v>
      </c>
      <c r="BB48" s="203">
        <v>0</v>
      </c>
      <c r="BC48" s="8">
        <f t="shared" si="19"/>
        <v>20.97</v>
      </c>
      <c r="BD48" s="203">
        <v>20.97</v>
      </c>
      <c r="BE48" s="203">
        <v>0</v>
      </c>
      <c r="BF48" s="203">
        <v>0</v>
      </c>
      <c r="BG48" s="203">
        <v>0</v>
      </c>
      <c r="BH48" s="203">
        <v>0</v>
      </c>
      <c r="BI48" s="203">
        <v>0</v>
      </c>
      <c r="BJ48" s="8">
        <f t="shared" si="20"/>
        <v>20.97</v>
      </c>
      <c r="BL48" s="8">
        <f t="shared" si="21"/>
        <v>20.260000000000002</v>
      </c>
      <c r="BM48" s="8">
        <f t="shared" si="22"/>
        <v>20.260000000000002</v>
      </c>
      <c r="BN48" s="8">
        <f t="shared" si="23"/>
        <v>20.97</v>
      </c>
      <c r="BO48" s="8">
        <f t="shared" si="24"/>
        <v>20.97</v>
      </c>
      <c r="BP48" s="138">
        <f t="shared" si="25"/>
        <v>-0.7099999999999973</v>
      </c>
      <c r="BQ48" s="138">
        <f t="shared" si="26"/>
        <v>-0.7099999999999973</v>
      </c>
    </row>
    <row r="49" spans="1:69">
      <c r="A49" s="8" t="s">
        <v>91</v>
      </c>
      <c r="B49" s="15">
        <f>'[3]21'!B51</f>
        <v>320</v>
      </c>
      <c r="C49" s="16">
        <f>'[3]21'!C51</f>
        <v>0</v>
      </c>
      <c r="D49" s="16">
        <f>'[3]21'!D51</f>
        <v>0</v>
      </c>
      <c r="E49" s="16">
        <f>'[3]21'!E51</f>
        <v>0</v>
      </c>
      <c r="F49" s="16">
        <f>'[3]21'!F51</f>
        <v>880</v>
      </c>
      <c r="G49" s="16">
        <f>'[3]21'!G51</f>
        <v>0</v>
      </c>
      <c r="H49" s="17">
        <f t="shared" si="27"/>
        <v>1200</v>
      </c>
      <c r="I49" s="15">
        <f>'[3]21'!J51</f>
        <v>320</v>
      </c>
      <c r="J49" s="16">
        <f>'[3]21'!K51</f>
        <v>0</v>
      </c>
      <c r="K49" s="16">
        <f>'[3]21'!L51</f>
        <v>0</v>
      </c>
      <c r="L49" s="16">
        <f>'[3]21'!M51</f>
        <v>0</v>
      </c>
      <c r="M49" s="16">
        <f>'[3]21'!N51</f>
        <v>620.92999999999995</v>
      </c>
      <c r="N49" s="16">
        <f>'[3]21'!O51</f>
        <v>0</v>
      </c>
      <c r="O49" s="17">
        <f t="shared" si="28"/>
        <v>940.93</v>
      </c>
      <c r="P49" s="18">
        <f>frq!C49</f>
        <v>1</v>
      </c>
      <c r="Q49" s="15">
        <f t="shared" si="29"/>
        <v>320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620.92999999999995</v>
      </c>
      <c r="V49" s="16">
        <f t="shared" si="29"/>
        <v>0</v>
      </c>
      <c r="W49" s="17">
        <f t="shared" si="30"/>
        <v>940.93</v>
      </c>
      <c r="X49" s="8">
        <f t="shared" si="4"/>
        <v>20.97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20.97</v>
      </c>
      <c r="AE49" s="8">
        <f t="shared" si="11"/>
        <v>20.97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20.97</v>
      </c>
      <c r="AL49" s="8">
        <f t="shared" si="31"/>
        <v>278.05999999999995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620.92999999999995</v>
      </c>
      <c r="AQ49" s="8">
        <f t="shared" si="31"/>
        <v>0</v>
      </c>
      <c r="AR49" s="8">
        <f t="shared" si="18"/>
        <v>898.9899999999999</v>
      </c>
      <c r="AT49" s="8">
        <v>20.260000000000002</v>
      </c>
      <c r="AU49" s="8">
        <v>20.260000000000002</v>
      </c>
      <c r="AW49" s="203">
        <v>20.97</v>
      </c>
      <c r="AX49" s="203">
        <v>0</v>
      </c>
      <c r="AY49" s="203">
        <v>0</v>
      </c>
      <c r="AZ49" s="203">
        <v>0</v>
      </c>
      <c r="BA49" s="203">
        <v>0</v>
      </c>
      <c r="BB49" s="203">
        <v>0</v>
      </c>
      <c r="BC49" s="8">
        <f t="shared" si="19"/>
        <v>20.97</v>
      </c>
      <c r="BD49" s="203">
        <v>20.97</v>
      </c>
      <c r="BE49" s="203">
        <v>0</v>
      </c>
      <c r="BF49" s="203">
        <v>0</v>
      </c>
      <c r="BG49" s="203">
        <v>0</v>
      </c>
      <c r="BH49" s="203">
        <v>0</v>
      </c>
      <c r="BI49" s="203">
        <v>0</v>
      </c>
      <c r="BJ49" s="8">
        <f t="shared" si="20"/>
        <v>20.97</v>
      </c>
      <c r="BL49" s="8">
        <f t="shared" si="21"/>
        <v>20.260000000000002</v>
      </c>
      <c r="BM49" s="8">
        <f t="shared" si="22"/>
        <v>20.260000000000002</v>
      </c>
      <c r="BN49" s="8">
        <f t="shared" si="23"/>
        <v>20.97</v>
      </c>
      <c r="BO49" s="8">
        <f t="shared" si="24"/>
        <v>20.97</v>
      </c>
      <c r="BP49" s="138">
        <f t="shared" si="25"/>
        <v>-0.7099999999999973</v>
      </c>
      <c r="BQ49" s="138">
        <f t="shared" si="26"/>
        <v>-0.7099999999999973</v>
      </c>
    </row>
    <row r="50" spans="1:69">
      <c r="A50" s="8" t="s">
        <v>92</v>
      </c>
      <c r="B50" s="15">
        <f>'[3]21'!B52</f>
        <v>320</v>
      </c>
      <c r="C50" s="16">
        <f>'[3]21'!C52</f>
        <v>0</v>
      </c>
      <c r="D50" s="16">
        <f>'[3]21'!D52</f>
        <v>0</v>
      </c>
      <c r="E50" s="16">
        <f>'[3]21'!E52</f>
        <v>0</v>
      </c>
      <c r="F50" s="16">
        <f>'[3]21'!F52</f>
        <v>880</v>
      </c>
      <c r="G50" s="16">
        <f>'[3]21'!G52</f>
        <v>0</v>
      </c>
      <c r="H50" s="17">
        <f t="shared" si="27"/>
        <v>1200</v>
      </c>
      <c r="I50" s="15">
        <f>'[3]21'!J52</f>
        <v>320</v>
      </c>
      <c r="J50" s="16">
        <f>'[3]21'!K52</f>
        <v>0</v>
      </c>
      <c r="K50" s="16">
        <f>'[3]21'!L52</f>
        <v>0</v>
      </c>
      <c r="L50" s="16">
        <f>'[3]21'!M52</f>
        <v>0</v>
      </c>
      <c r="M50" s="16">
        <f>'[3]21'!N52</f>
        <v>620.92999999999995</v>
      </c>
      <c r="N50" s="16">
        <f>'[3]21'!O52</f>
        <v>0</v>
      </c>
      <c r="O50" s="17">
        <f t="shared" si="28"/>
        <v>940.93</v>
      </c>
      <c r="P50" s="18">
        <f>frq!C50</f>
        <v>1</v>
      </c>
      <c r="Q50" s="15">
        <f t="shared" si="29"/>
        <v>320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620.92999999999995</v>
      </c>
      <c r="V50" s="16">
        <f t="shared" si="29"/>
        <v>0</v>
      </c>
      <c r="W50" s="17">
        <f t="shared" si="30"/>
        <v>940.93</v>
      </c>
      <c r="X50" s="8">
        <f t="shared" si="4"/>
        <v>20.97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20.97</v>
      </c>
      <c r="AE50" s="8">
        <f t="shared" si="11"/>
        <v>20.97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20.97</v>
      </c>
      <c r="AL50" s="8">
        <f t="shared" si="31"/>
        <v>278.05999999999995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620.92999999999995</v>
      </c>
      <c r="AQ50" s="8">
        <f t="shared" si="31"/>
        <v>0</v>
      </c>
      <c r="AR50" s="8">
        <f t="shared" si="18"/>
        <v>898.9899999999999</v>
      </c>
      <c r="AT50" s="8">
        <v>20.260000000000002</v>
      </c>
      <c r="AU50" s="8">
        <v>20.260000000000002</v>
      </c>
      <c r="AW50" s="203">
        <v>20.97</v>
      </c>
      <c r="AX50" s="203">
        <v>0</v>
      </c>
      <c r="AY50" s="203">
        <v>0</v>
      </c>
      <c r="AZ50" s="203">
        <v>0</v>
      </c>
      <c r="BA50" s="203">
        <v>0</v>
      </c>
      <c r="BB50" s="203">
        <v>0</v>
      </c>
      <c r="BC50" s="8">
        <f t="shared" si="19"/>
        <v>20.97</v>
      </c>
      <c r="BD50" s="203">
        <v>20.97</v>
      </c>
      <c r="BE50" s="203">
        <v>0</v>
      </c>
      <c r="BF50" s="203">
        <v>0</v>
      </c>
      <c r="BG50" s="203">
        <v>0</v>
      </c>
      <c r="BH50" s="203">
        <v>0</v>
      </c>
      <c r="BI50" s="203">
        <v>0</v>
      </c>
      <c r="BJ50" s="8">
        <f t="shared" si="20"/>
        <v>20.97</v>
      </c>
      <c r="BL50" s="8">
        <f t="shared" si="21"/>
        <v>20.260000000000002</v>
      </c>
      <c r="BM50" s="8">
        <f t="shared" si="22"/>
        <v>20.260000000000002</v>
      </c>
      <c r="BN50" s="8">
        <f t="shared" si="23"/>
        <v>20.97</v>
      </c>
      <c r="BO50" s="8">
        <f t="shared" si="24"/>
        <v>20.97</v>
      </c>
      <c r="BP50" s="138">
        <f t="shared" si="25"/>
        <v>-0.7099999999999973</v>
      </c>
      <c r="BQ50" s="138">
        <f t="shared" si="26"/>
        <v>-0.7099999999999973</v>
      </c>
    </row>
    <row r="51" spans="1:69">
      <c r="A51" s="8" t="s">
        <v>93</v>
      </c>
      <c r="B51" s="15">
        <f>'[3]21'!B53</f>
        <v>320</v>
      </c>
      <c r="C51" s="16">
        <f>'[3]21'!C53</f>
        <v>0</v>
      </c>
      <c r="D51" s="16">
        <f>'[3]21'!D53</f>
        <v>0</v>
      </c>
      <c r="E51" s="16">
        <f>'[3]21'!E53</f>
        <v>0</v>
      </c>
      <c r="F51" s="16">
        <f>'[3]21'!F53</f>
        <v>870</v>
      </c>
      <c r="G51" s="16">
        <f>'[3]21'!G53</f>
        <v>0</v>
      </c>
      <c r="H51" s="17">
        <f t="shared" si="27"/>
        <v>1190</v>
      </c>
      <c r="I51" s="15">
        <f>'[3]21'!J53</f>
        <v>320</v>
      </c>
      <c r="J51" s="16">
        <f>'[3]21'!K53</f>
        <v>0</v>
      </c>
      <c r="K51" s="16">
        <f>'[3]21'!L53</f>
        <v>0</v>
      </c>
      <c r="L51" s="16">
        <f>'[3]21'!M53</f>
        <v>0</v>
      </c>
      <c r="M51" s="16">
        <f>'[3]21'!N53</f>
        <v>620.80999999999995</v>
      </c>
      <c r="N51" s="16">
        <f>'[3]21'!O53</f>
        <v>0</v>
      </c>
      <c r="O51" s="17">
        <f t="shared" si="28"/>
        <v>940.81</v>
      </c>
      <c r="P51" s="18">
        <f>frq!C51</f>
        <v>1</v>
      </c>
      <c r="Q51" s="15">
        <f t="shared" si="29"/>
        <v>320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620.80999999999995</v>
      </c>
      <c r="V51" s="16">
        <f t="shared" si="29"/>
        <v>0</v>
      </c>
      <c r="W51" s="17">
        <f t="shared" si="30"/>
        <v>940.81</v>
      </c>
      <c r="X51" s="8">
        <f t="shared" si="4"/>
        <v>20.97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20.97</v>
      </c>
      <c r="AE51" s="8">
        <f t="shared" si="11"/>
        <v>20.97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20.97</v>
      </c>
      <c r="AL51" s="8">
        <f t="shared" si="31"/>
        <v>278.05999999999995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620.80999999999995</v>
      </c>
      <c r="AQ51" s="8">
        <f t="shared" si="31"/>
        <v>0</v>
      </c>
      <c r="AR51" s="8">
        <f t="shared" si="18"/>
        <v>898.86999999999989</v>
      </c>
      <c r="AT51" s="8">
        <v>20.260000000000002</v>
      </c>
      <c r="AU51" s="8">
        <v>20.260000000000002</v>
      </c>
      <c r="AW51" s="203">
        <v>20.97</v>
      </c>
      <c r="AX51" s="203">
        <v>0</v>
      </c>
      <c r="AY51" s="203">
        <v>0</v>
      </c>
      <c r="AZ51" s="203">
        <v>0</v>
      </c>
      <c r="BA51" s="203">
        <v>0</v>
      </c>
      <c r="BB51" s="203">
        <v>0</v>
      </c>
      <c r="BC51" s="8">
        <f t="shared" si="19"/>
        <v>20.97</v>
      </c>
      <c r="BD51" s="203">
        <v>20.97</v>
      </c>
      <c r="BE51" s="203">
        <v>0</v>
      </c>
      <c r="BF51" s="203">
        <v>0</v>
      </c>
      <c r="BG51" s="203">
        <v>0</v>
      </c>
      <c r="BH51" s="203">
        <v>0</v>
      </c>
      <c r="BI51" s="203">
        <v>0</v>
      </c>
      <c r="BJ51" s="8">
        <f t="shared" si="20"/>
        <v>20.97</v>
      </c>
      <c r="BL51" s="8">
        <f t="shared" si="21"/>
        <v>20.260000000000002</v>
      </c>
      <c r="BM51" s="8">
        <f t="shared" si="22"/>
        <v>20.260000000000002</v>
      </c>
      <c r="BN51" s="8">
        <f t="shared" si="23"/>
        <v>20.97</v>
      </c>
      <c r="BO51" s="8">
        <f t="shared" si="24"/>
        <v>20.97</v>
      </c>
      <c r="BP51" s="138">
        <f t="shared" si="25"/>
        <v>-0.7099999999999973</v>
      </c>
      <c r="BQ51" s="138">
        <f t="shared" si="26"/>
        <v>-0.7099999999999973</v>
      </c>
    </row>
    <row r="52" spans="1:69">
      <c r="A52" s="8" t="s">
        <v>94</v>
      </c>
      <c r="B52" s="15">
        <f>'[3]21'!B54</f>
        <v>320</v>
      </c>
      <c r="C52" s="16">
        <f>'[3]21'!C54</f>
        <v>0</v>
      </c>
      <c r="D52" s="16">
        <f>'[3]21'!D54</f>
        <v>0</v>
      </c>
      <c r="E52" s="16">
        <f>'[3]21'!E54</f>
        <v>0</v>
      </c>
      <c r="F52" s="16">
        <f>'[3]21'!F54</f>
        <v>870</v>
      </c>
      <c r="G52" s="16">
        <f>'[3]21'!G54</f>
        <v>0</v>
      </c>
      <c r="H52" s="17">
        <f t="shared" si="27"/>
        <v>1190</v>
      </c>
      <c r="I52" s="15">
        <f>'[3]21'!J54</f>
        <v>320</v>
      </c>
      <c r="J52" s="16">
        <f>'[3]21'!K54</f>
        <v>0</v>
      </c>
      <c r="K52" s="16">
        <f>'[3]21'!L54</f>
        <v>0</v>
      </c>
      <c r="L52" s="16">
        <f>'[3]21'!M54</f>
        <v>0</v>
      </c>
      <c r="M52" s="16">
        <f>'[3]21'!N54</f>
        <v>620.80999999999995</v>
      </c>
      <c r="N52" s="16">
        <f>'[3]21'!O54</f>
        <v>0</v>
      </c>
      <c r="O52" s="17">
        <f t="shared" si="28"/>
        <v>940.81</v>
      </c>
      <c r="P52" s="18">
        <f>frq!C52</f>
        <v>1</v>
      </c>
      <c r="Q52" s="15">
        <f t="shared" si="29"/>
        <v>320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620.80999999999995</v>
      </c>
      <c r="V52" s="16">
        <f t="shared" si="29"/>
        <v>0</v>
      </c>
      <c r="W52" s="17">
        <f t="shared" si="30"/>
        <v>940.81</v>
      </c>
      <c r="X52" s="8">
        <f t="shared" si="4"/>
        <v>20.97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20.97</v>
      </c>
      <c r="AE52" s="8">
        <f t="shared" si="11"/>
        <v>20.97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20.97</v>
      </c>
      <c r="AL52" s="8">
        <f t="shared" si="31"/>
        <v>278.05999999999995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620.80999999999995</v>
      </c>
      <c r="AQ52" s="8">
        <f t="shared" si="31"/>
        <v>0</v>
      </c>
      <c r="AR52" s="8">
        <f t="shared" si="18"/>
        <v>898.86999999999989</v>
      </c>
      <c r="AT52" s="8">
        <v>20.260000000000002</v>
      </c>
      <c r="AU52" s="8">
        <v>20.260000000000002</v>
      </c>
      <c r="AW52" s="203">
        <v>20.97</v>
      </c>
      <c r="AX52" s="203">
        <v>0</v>
      </c>
      <c r="AY52" s="203">
        <v>0</v>
      </c>
      <c r="AZ52" s="203">
        <v>0</v>
      </c>
      <c r="BA52" s="203">
        <v>0</v>
      </c>
      <c r="BB52" s="203">
        <v>0</v>
      </c>
      <c r="BC52" s="8">
        <f t="shared" si="19"/>
        <v>20.97</v>
      </c>
      <c r="BD52" s="203">
        <v>20.97</v>
      </c>
      <c r="BE52" s="203">
        <v>0</v>
      </c>
      <c r="BF52" s="203">
        <v>0</v>
      </c>
      <c r="BG52" s="203">
        <v>0</v>
      </c>
      <c r="BH52" s="203">
        <v>0</v>
      </c>
      <c r="BI52" s="203">
        <v>0</v>
      </c>
      <c r="BJ52" s="8">
        <f t="shared" si="20"/>
        <v>20.97</v>
      </c>
      <c r="BL52" s="8">
        <f t="shared" si="21"/>
        <v>20.260000000000002</v>
      </c>
      <c r="BM52" s="8">
        <f t="shared" si="22"/>
        <v>20.260000000000002</v>
      </c>
      <c r="BN52" s="8">
        <f t="shared" si="23"/>
        <v>20.97</v>
      </c>
      <c r="BO52" s="8">
        <f t="shared" si="24"/>
        <v>20.97</v>
      </c>
      <c r="BP52" s="138">
        <f t="shared" si="25"/>
        <v>-0.7099999999999973</v>
      </c>
      <c r="BQ52" s="138">
        <f t="shared" si="26"/>
        <v>-0.7099999999999973</v>
      </c>
    </row>
    <row r="53" spans="1:69">
      <c r="A53" s="8" t="s">
        <v>95</v>
      </c>
      <c r="B53" s="15">
        <f>'[3]21'!B55</f>
        <v>320</v>
      </c>
      <c r="C53" s="16">
        <f>'[3]21'!C55</f>
        <v>0</v>
      </c>
      <c r="D53" s="16">
        <f>'[3]21'!D55</f>
        <v>0</v>
      </c>
      <c r="E53" s="16">
        <f>'[3]21'!E55</f>
        <v>0</v>
      </c>
      <c r="F53" s="16">
        <f>'[3]21'!F55</f>
        <v>870</v>
      </c>
      <c r="G53" s="16">
        <f>'[3]21'!G55</f>
        <v>0</v>
      </c>
      <c r="H53" s="17">
        <f t="shared" si="27"/>
        <v>1190</v>
      </c>
      <c r="I53" s="15">
        <f>'[3]21'!J55</f>
        <v>320</v>
      </c>
      <c r="J53" s="16">
        <f>'[3]21'!K55</f>
        <v>0</v>
      </c>
      <c r="K53" s="16">
        <f>'[3]21'!L55</f>
        <v>0</v>
      </c>
      <c r="L53" s="16">
        <f>'[3]21'!M55</f>
        <v>0</v>
      </c>
      <c r="M53" s="16">
        <f>'[3]21'!N55</f>
        <v>620.80999999999995</v>
      </c>
      <c r="N53" s="16">
        <f>'[3]21'!O55</f>
        <v>0</v>
      </c>
      <c r="O53" s="17">
        <f t="shared" si="28"/>
        <v>940.81</v>
      </c>
      <c r="P53" s="18">
        <f>frq!C53</f>
        <v>1</v>
      </c>
      <c r="Q53" s="15">
        <f t="shared" si="29"/>
        <v>320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620.80999999999995</v>
      </c>
      <c r="V53" s="16">
        <f t="shared" si="29"/>
        <v>0</v>
      </c>
      <c r="W53" s="17">
        <f t="shared" si="30"/>
        <v>940.81</v>
      </c>
      <c r="X53" s="8">
        <f t="shared" si="4"/>
        <v>20.97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20.97</v>
      </c>
      <c r="AE53" s="8">
        <f t="shared" si="11"/>
        <v>20.97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20.97</v>
      </c>
      <c r="AL53" s="8">
        <f t="shared" si="31"/>
        <v>278.05999999999995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620.80999999999995</v>
      </c>
      <c r="AQ53" s="8">
        <f t="shared" si="31"/>
        <v>0</v>
      </c>
      <c r="AR53" s="8">
        <f t="shared" si="18"/>
        <v>898.86999999999989</v>
      </c>
      <c r="AT53" s="8">
        <v>20.260000000000002</v>
      </c>
      <c r="AU53" s="8">
        <v>20.260000000000002</v>
      </c>
      <c r="AW53" s="203">
        <v>20.97</v>
      </c>
      <c r="AX53" s="203">
        <v>0</v>
      </c>
      <c r="AY53" s="203">
        <v>0</v>
      </c>
      <c r="AZ53" s="203">
        <v>0</v>
      </c>
      <c r="BA53" s="203">
        <v>0</v>
      </c>
      <c r="BB53" s="203">
        <v>0</v>
      </c>
      <c r="BC53" s="8">
        <f t="shared" si="19"/>
        <v>20.97</v>
      </c>
      <c r="BD53" s="203">
        <v>20.97</v>
      </c>
      <c r="BE53" s="203">
        <v>0</v>
      </c>
      <c r="BF53" s="203">
        <v>0</v>
      </c>
      <c r="BG53" s="203">
        <v>0</v>
      </c>
      <c r="BH53" s="203">
        <v>0</v>
      </c>
      <c r="BI53" s="203">
        <v>0</v>
      </c>
      <c r="BJ53" s="8">
        <f t="shared" si="20"/>
        <v>20.97</v>
      </c>
      <c r="BL53" s="8">
        <f t="shared" si="21"/>
        <v>20.260000000000002</v>
      </c>
      <c r="BM53" s="8">
        <f t="shared" si="22"/>
        <v>20.260000000000002</v>
      </c>
      <c r="BN53" s="8">
        <f t="shared" si="23"/>
        <v>20.97</v>
      </c>
      <c r="BO53" s="8">
        <f t="shared" si="24"/>
        <v>20.97</v>
      </c>
      <c r="BP53" s="138">
        <f t="shared" si="25"/>
        <v>-0.7099999999999973</v>
      </c>
      <c r="BQ53" s="138">
        <f t="shared" si="26"/>
        <v>-0.7099999999999973</v>
      </c>
    </row>
    <row r="54" spans="1:69">
      <c r="A54" s="8" t="s">
        <v>96</v>
      </c>
      <c r="B54" s="15">
        <f>'[3]21'!B56</f>
        <v>320</v>
      </c>
      <c r="C54" s="16">
        <f>'[3]21'!C56</f>
        <v>0</v>
      </c>
      <c r="D54" s="16">
        <f>'[3]21'!D56</f>
        <v>0</v>
      </c>
      <c r="E54" s="16">
        <f>'[3]21'!E56</f>
        <v>0</v>
      </c>
      <c r="F54" s="16">
        <f>'[3]21'!F56</f>
        <v>870</v>
      </c>
      <c r="G54" s="16">
        <f>'[3]21'!G56</f>
        <v>0</v>
      </c>
      <c r="H54" s="17">
        <f t="shared" si="27"/>
        <v>1190</v>
      </c>
      <c r="I54" s="15">
        <f>'[3]21'!J56</f>
        <v>320</v>
      </c>
      <c r="J54" s="16">
        <f>'[3]21'!K56</f>
        <v>0</v>
      </c>
      <c r="K54" s="16">
        <f>'[3]21'!L56</f>
        <v>0</v>
      </c>
      <c r="L54" s="16">
        <f>'[3]21'!M56</f>
        <v>0</v>
      </c>
      <c r="M54" s="16">
        <f>'[3]21'!N56</f>
        <v>620.80999999999995</v>
      </c>
      <c r="N54" s="16">
        <f>'[3]21'!O56</f>
        <v>0</v>
      </c>
      <c r="O54" s="17">
        <f t="shared" si="28"/>
        <v>940.81</v>
      </c>
      <c r="P54" s="18">
        <f>frq!C54</f>
        <v>1</v>
      </c>
      <c r="Q54" s="15">
        <f t="shared" si="29"/>
        <v>320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620.80999999999995</v>
      </c>
      <c r="V54" s="16">
        <f t="shared" si="29"/>
        <v>0</v>
      </c>
      <c r="W54" s="17">
        <f t="shared" si="30"/>
        <v>940.81</v>
      </c>
      <c r="X54" s="8">
        <f t="shared" si="4"/>
        <v>20.97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20.97</v>
      </c>
      <c r="AE54" s="8">
        <f t="shared" si="11"/>
        <v>20.97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20.97</v>
      </c>
      <c r="AL54" s="8">
        <f t="shared" si="31"/>
        <v>278.05999999999995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620.80999999999995</v>
      </c>
      <c r="AQ54" s="8">
        <f t="shared" si="31"/>
        <v>0</v>
      </c>
      <c r="AR54" s="8">
        <f t="shared" si="18"/>
        <v>898.86999999999989</v>
      </c>
      <c r="AT54" s="8">
        <v>20.260000000000002</v>
      </c>
      <c r="AU54" s="8">
        <v>20.260000000000002</v>
      </c>
      <c r="AW54" s="203">
        <v>20.97</v>
      </c>
      <c r="AX54" s="203">
        <v>0</v>
      </c>
      <c r="AY54" s="203">
        <v>0</v>
      </c>
      <c r="AZ54" s="203">
        <v>0</v>
      </c>
      <c r="BA54" s="203">
        <v>0</v>
      </c>
      <c r="BB54" s="203">
        <v>0</v>
      </c>
      <c r="BC54" s="8">
        <f t="shared" si="19"/>
        <v>20.97</v>
      </c>
      <c r="BD54" s="203">
        <v>20.97</v>
      </c>
      <c r="BE54" s="203">
        <v>0</v>
      </c>
      <c r="BF54" s="203">
        <v>0</v>
      </c>
      <c r="BG54" s="203">
        <v>0</v>
      </c>
      <c r="BH54" s="203">
        <v>0</v>
      </c>
      <c r="BI54" s="203">
        <v>0</v>
      </c>
      <c r="BJ54" s="8">
        <f t="shared" si="20"/>
        <v>20.97</v>
      </c>
      <c r="BL54" s="8">
        <f t="shared" si="21"/>
        <v>20.260000000000002</v>
      </c>
      <c r="BM54" s="8">
        <f t="shared" si="22"/>
        <v>20.260000000000002</v>
      </c>
      <c r="BN54" s="8">
        <f t="shared" si="23"/>
        <v>20.97</v>
      </c>
      <c r="BO54" s="8">
        <f t="shared" si="24"/>
        <v>20.97</v>
      </c>
      <c r="BP54" s="138">
        <f t="shared" si="25"/>
        <v>-0.7099999999999973</v>
      </c>
      <c r="BQ54" s="138">
        <f t="shared" si="26"/>
        <v>-0.7099999999999973</v>
      </c>
    </row>
    <row r="55" spans="1:69">
      <c r="A55" s="8" t="s">
        <v>97</v>
      </c>
      <c r="B55" s="15">
        <f>'[3]21'!B57</f>
        <v>320</v>
      </c>
      <c r="C55" s="16">
        <f>'[3]21'!C57</f>
        <v>0</v>
      </c>
      <c r="D55" s="16">
        <f>'[3]21'!D57</f>
        <v>0</v>
      </c>
      <c r="E55" s="16">
        <f>'[3]21'!E57</f>
        <v>0</v>
      </c>
      <c r="F55" s="16">
        <f>'[3]21'!F57</f>
        <v>870</v>
      </c>
      <c r="G55" s="16">
        <f>'[3]21'!G57</f>
        <v>0</v>
      </c>
      <c r="H55" s="17">
        <f t="shared" si="27"/>
        <v>1190</v>
      </c>
      <c r="I55" s="15">
        <f>'[3]21'!J57</f>
        <v>320</v>
      </c>
      <c r="J55" s="16">
        <f>'[3]21'!K57</f>
        <v>0</v>
      </c>
      <c r="K55" s="16">
        <f>'[3]21'!L57</f>
        <v>0</v>
      </c>
      <c r="L55" s="16">
        <f>'[3]21'!M57</f>
        <v>0</v>
      </c>
      <c r="M55" s="16">
        <f>'[3]21'!N57</f>
        <v>625</v>
      </c>
      <c r="N55" s="16">
        <f>'[3]21'!O57</f>
        <v>0</v>
      </c>
      <c r="O55" s="17">
        <f t="shared" si="28"/>
        <v>945</v>
      </c>
      <c r="P55" s="18">
        <f>frq!C55</f>
        <v>1</v>
      </c>
      <c r="Q55" s="15">
        <f t="shared" si="29"/>
        <v>320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625</v>
      </c>
      <c r="V55" s="16">
        <f t="shared" si="29"/>
        <v>0</v>
      </c>
      <c r="W55" s="17">
        <f t="shared" si="30"/>
        <v>945</v>
      </c>
      <c r="X55" s="8">
        <f t="shared" si="4"/>
        <v>20.97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1.44</v>
      </c>
      <c r="AC55" s="8">
        <f t="shared" si="9"/>
        <v>0</v>
      </c>
      <c r="AD55" s="8">
        <f t="shared" si="10"/>
        <v>22.41</v>
      </c>
      <c r="AE55" s="8">
        <f t="shared" si="11"/>
        <v>20.97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1.44</v>
      </c>
      <c r="AJ55" s="8">
        <f t="shared" si="16"/>
        <v>0</v>
      </c>
      <c r="AK55" s="8">
        <f t="shared" si="17"/>
        <v>22.41</v>
      </c>
      <c r="AL55" s="8">
        <f t="shared" si="31"/>
        <v>278.05999999999995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622.11999999999989</v>
      </c>
      <c r="AQ55" s="8">
        <f t="shared" si="31"/>
        <v>0</v>
      </c>
      <c r="AR55" s="8">
        <f t="shared" si="18"/>
        <v>900.17999999999984</v>
      </c>
      <c r="AT55" s="8">
        <v>20.260000000000002</v>
      </c>
      <c r="AU55" s="8">
        <v>20.260000000000002</v>
      </c>
      <c r="AW55" s="203">
        <v>20.97</v>
      </c>
      <c r="AX55" s="203">
        <v>0</v>
      </c>
      <c r="AY55" s="203">
        <v>0</v>
      </c>
      <c r="AZ55" s="203">
        <v>0</v>
      </c>
      <c r="BA55" s="203">
        <v>1.44</v>
      </c>
      <c r="BB55" s="203">
        <v>0</v>
      </c>
      <c r="BC55" s="8">
        <f t="shared" si="19"/>
        <v>22.41</v>
      </c>
      <c r="BD55" s="203">
        <v>20.97</v>
      </c>
      <c r="BE55" s="203">
        <v>0</v>
      </c>
      <c r="BF55" s="203">
        <v>0</v>
      </c>
      <c r="BG55" s="203">
        <v>0</v>
      </c>
      <c r="BH55" s="203">
        <v>1.44</v>
      </c>
      <c r="BI55" s="203">
        <v>0</v>
      </c>
      <c r="BJ55" s="8">
        <f t="shared" si="20"/>
        <v>22.41</v>
      </c>
      <c r="BL55" s="8">
        <f t="shared" si="21"/>
        <v>20.260000000000002</v>
      </c>
      <c r="BM55" s="8">
        <f t="shared" si="22"/>
        <v>20.260000000000002</v>
      </c>
      <c r="BN55" s="8">
        <f t="shared" si="23"/>
        <v>22.41</v>
      </c>
      <c r="BO55" s="8">
        <f t="shared" si="24"/>
        <v>22.41</v>
      </c>
      <c r="BP55" s="138">
        <f t="shared" si="25"/>
        <v>-2.1499999999999986</v>
      </c>
      <c r="BQ55" s="138">
        <f t="shared" si="26"/>
        <v>-2.1499999999999986</v>
      </c>
    </row>
    <row r="56" spans="1:69">
      <c r="A56" s="8" t="s">
        <v>98</v>
      </c>
      <c r="B56" s="15">
        <f>'[3]21'!B58</f>
        <v>320</v>
      </c>
      <c r="C56" s="16">
        <f>'[3]21'!C58</f>
        <v>0</v>
      </c>
      <c r="D56" s="16">
        <f>'[3]21'!D58</f>
        <v>0</v>
      </c>
      <c r="E56" s="16">
        <f>'[3]21'!E58</f>
        <v>0</v>
      </c>
      <c r="F56" s="16">
        <f>'[3]21'!F58</f>
        <v>870</v>
      </c>
      <c r="G56" s="16">
        <f>'[3]21'!G58</f>
        <v>0</v>
      </c>
      <c r="H56" s="17">
        <f t="shared" si="27"/>
        <v>1190</v>
      </c>
      <c r="I56" s="15">
        <f>'[3]21'!J58</f>
        <v>320</v>
      </c>
      <c r="J56" s="16">
        <f>'[3]21'!K58</f>
        <v>0</v>
      </c>
      <c r="K56" s="16">
        <f>'[3]21'!L58</f>
        <v>0</v>
      </c>
      <c r="L56" s="16">
        <f>'[3]21'!M58</f>
        <v>0</v>
      </c>
      <c r="M56" s="16">
        <f>'[3]21'!N58</f>
        <v>625</v>
      </c>
      <c r="N56" s="16">
        <f>'[3]21'!O58</f>
        <v>0</v>
      </c>
      <c r="O56" s="17">
        <f t="shared" si="28"/>
        <v>945</v>
      </c>
      <c r="P56" s="18">
        <f>frq!C56</f>
        <v>1</v>
      </c>
      <c r="Q56" s="15">
        <f t="shared" si="29"/>
        <v>320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625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945</v>
      </c>
      <c r="X56" s="8">
        <f t="shared" si="4"/>
        <v>20.97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1.44</v>
      </c>
      <c r="AC56" s="8">
        <f t="shared" si="9"/>
        <v>0</v>
      </c>
      <c r="AD56" s="8">
        <f t="shared" si="10"/>
        <v>22.41</v>
      </c>
      <c r="AE56" s="8">
        <f t="shared" si="11"/>
        <v>20.97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1.44</v>
      </c>
      <c r="AJ56" s="8">
        <f t="shared" si="16"/>
        <v>0</v>
      </c>
      <c r="AK56" s="8">
        <f t="shared" si="17"/>
        <v>22.41</v>
      </c>
      <c r="AL56" s="8">
        <f t="shared" si="31"/>
        <v>278.05999999999995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622.11999999999989</v>
      </c>
      <c r="AQ56" s="8">
        <f t="shared" si="31"/>
        <v>0</v>
      </c>
      <c r="AR56" s="8">
        <f t="shared" si="18"/>
        <v>900.17999999999984</v>
      </c>
      <c r="AT56" s="8">
        <v>20.260000000000002</v>
      </c>
      <c r="AU56" s="8">
        <v>20.260000000000002</v>
      </c>
      <c r="AW56" s="203">
        <v>20.97</v>
      </c>
      <c r="AX56" s="203">
        <v>0</v>
      </c>
      <c r="AY56" s="203">
        <v>0</v>
      </c>
      <c r="AZ56" s="203">
        <v>0</v>
      </c>
      <c r="BA56" s="203">
        <v>1.44</v>
      </c>
      <c r="BB56" s="203">
        <v>0</v>
      </c>
      <c r="BC56" s="8">
        <f t="shared" si="19"/>
        <v>22.41</v>
      </c>
      <c r="BD56" s="203">
        <v>20.97</v>
      </c>
      <c r="BE56" s="203">
        <v>0</v>
      </c>
      <c r="BF56" s="203">
        <v>0</v>
      </c>
      <c r="BG56" s="203">
        <v>0</v>
      </c>
      <c r="BH56" s="203">
        <v>1.44</v>
      </c>
      <c r="BI56" s="203">
        <v>0</v>
      </c>
      <c r="BJ56" s="8">
        <f t="shared" si="20"/>
        <v>22.41</v>
      </c>
      <c r="BL56" s="8">
        <f t="shared" si="21"/>
        <v>20.260000000000002</v>
      </c>
      <c r="BM56" s="8">
        <f t="shared" si="22"/>
        <v>20.260000000000002</v>
      </c>
      <c r="BN56" s="8">
        <f t="shared" si="23"/>
        <v>22.41</v>
      </c>
      <c r="BO56" s="8">
        <f t="shared" si="24"/>
        <v>22.41</v>
      </c>
      <c r="BP56" s="138">
        <f t="shared" si="25"/>
        <v>-2.1499999999999986</v>
      </c>
      <c r="BQ56" s="138">
        <f t="shared" si="26"/>
        <v>-2.1499999999999986</v>
      </c>
    </row>
    <row r="57" spans="1:69">
      <c r="A57" s="8" t="s">
        <v>99</v>
      </c>
      <c r="B57" s="15">
        <f>'[3]21'!B59</f>
        <v>320</v>
      </c>
      <c r="C57" s="16">
        <f>'[3]21'!C59</f>
        <v>0</v>
      </c>
      <c r="D57" s="16">
        <f>'[3]21'!D59</f>
        <v>0</v>
      </c>
      <c r="E57" s="16">
        <f>'[3]21'!E59</f>
        <v>0</v>
      </c>
      <c r="F57" s="16">
        <f>'[3]21'!F59</f>
        <v>870</v>
      </c>
      <c r="G57" s="16">
        <f>'[3]21'!G59</f>
        <v>0</v>
      </c>
      <c r="H57" s="17">
        <f t="shared" si="27"/>
        <v>1190</v>
      </c>
      <c r="I57" s="15">
        <f>'[3]21'!J59</f>
        <v>320</v>
      </c>
      <c r="J57" s="16">
        <f>'[3]21'!K59</f>
        <v>0</v>
      </c>
      <c r="K57" s="16">
        <f>'[3]21'!L59</f>
        <v>0</v>
      </c>
      <c r="L57" s="16">
        <f>'[3]21'!M59</f>
        <v>0</v>
      </c>
      <c r="M57" s="16">
        <f>'[3]21'!N59</f>
        <v>625</v>
      </c>
      <c r="N57" s="16">
        <f>'[3]21'!O59</f>
        <v>0</v>
      </c>
      <c r="O57" s="17">
        <f t="shared" si="28"/>
        <v>945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320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625</v>
      </c>
      <c r="V57" s="16">
        <f t="shared" si="32"/>
        <v>0</v>
      </c>
      <c r="W57" s="17">
        <f t="shared" si="30"/>
        <v>945</v>
      </c>
      <c r="X57" s="8">
        <f t="shared" si="4"/>
        <v>20.97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1.44</v>
      </c>
      <c r="AC57" s="8">
        <f t="shared" si="9"/>
        <v>0</v>
      </c>
      <c r="AD57" s="8">
        <f t="shared" si="10"/>
        <v>22.41</v>
      </c>
      <c r="AE57" s="8">
        <f t="shared" si="11"/>
        <v>20.97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1.44</v>
      </c>
      <c r="AJ57" s="8">
        <f t="shared" si="16"/>
        <v>0</v>
      </c>
      <c r="AK57" s="8">
        <f t="shared" si="17"/>
        <v>22.41</v>
      </c>
      <c r="AL57" s="8">
        <f t="shared" si="31"/>
        <v>278.05999999999995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622.11999999999989</v>
      </c>
      <c r="AQ57" s="8">
        <f t="shared" si="31"/>
        <v>0</v>
      </c>
      <c r="AR57" s="8">
        <f t="shared" si="18"/>
        <v>900.17999999999984</v>
      </c>
      <c r="AT57" s="8">
        <v>21.65</v>
      </c>
      <c r="AU57" s="8">
        <v>21.65</v>
      </c>
      <c r="AW57" s="203">
        <v>20.97</v>
      </c>
      <c r="AX57" s="203">
        <v>0</v>
      </c>
      <c r="AY57" s="203">
        <v>0</v>
      </c>
      <c r="AZ57" s="203">
        <v>0</v>
      </c>
      <c r="BA57" s="203">
        <v>1.44</v>
      </c>
      <c r="BB57" s="203">
        <v>0</v>
      </c>
      <c r="BC57" s="8">
        <f t="shared" si="19"/>
        <v>22.41</v>
      </c>
      <c r="BD57" s="203">
        <v>20.97</v>
      </c>
      <c r="BE57" s="203">
        <v>0</v>
      </c>
      <c r="BF57" s="203">
        <v>0</v>
      </c>
      <c r="BG57" s="203">
        <v>0</v>
      </c>
      <c r="BH57" s="203">
        <v>1.44</v>
      </c>
      <c r="BI57" s="203">
        <v>0</v>
      </c>
      <c r="BJ57" s="8">
        <f t="shared" si="20"/>
        <v>22.41</v>
      </c>
      <c r="BL57" s="8">
        <f t="shared" si="21"/>
        <v>21.65</v>
      </c>
      <c r="BM57" s="8">
        <f t="shared" si="22"/>
        <v>21.65</v>
      </c>
      <c r="BN57" s="8">
        <f t="shared" si="23"/>
        <v>22.41</v>
      </c>
      <c r="BO57" s="8">
        <f t="shared" si="24"/>
        <v>22.41</v>
      </c>
      <c r="BP57" s="138">
        <f t="shared" si="25"/>
        <v>-0.76000000000000156</v>
      </c>
      <c r="BQ57" s="138">
        <f t="shared" si="26"/>
        <v>-0.76000000000000156</v>
      </c>
    </row>
    <row r="58" spans="1:69">
      <c r="A58" s="8" t="s">
        <v>100</v>
      </c>
      <c r="B58" s="15">
        <f>'[3]21'!B60</f>
        <v>320</v>
      </c>
      <c r="C58" s="16">
        <f>'[3]21'!C60</f>
        <v>0</v>
      </c>
      <c r="D58" s="16">
        <f>'[3]21'!D60</f>
        <v>0</v>
      </c>
      <c r="E58" s="16">
        <f>'[3]21'!E60</f>
        <v>0</v>
      </c>
      <c r="F58" s="16">
        <f>'[3]21'!F60</f>
        <v>870</v>
      </c>
      <c r="G58" s="16">
        <f>'[3]21'!G60</f>
        <v>0</v>
      </c>
      <c r="H58" s="17">
        <f t="shared" si="27"/>
        <v>1190</v>
      </c>
      <c r="I58" s="15">
        <f>'[3]21'!J60</f>
        <v>320</v>
      </c>
      <c r="J58" s="16">
        <f>'[3]21'!K60</f>
        <v>0</v>
      </c>
      <c r="K58" s="16">
        <f>'[3]21'!L60</f>
        <v>0</v>
      </c>
      <c r="L58" s="16">
        <f>'[3]21'!M60</f>
        <v>0</v>
      </c>
      <c r="M58" s="16">
        <f>'[3]21'!N60</f>
        <v>625</v>
      </c>
      <c r="N58" s="16">
        <f>'[3]21'!O60</f>
        <v>0</v>
      </c>
      <c r="O58" s="17">
        <f t="shared" si="28"/>
        <v>945</v>
      </c>
      <c r="P58" s="18">
        <f>frq!C58</f>
        <v>1</v>
      </c>
      <c r="Q58" s="15">
        <f t="shared" si="33"/>
        <v>320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625</v>
      </c>
      <c r="V58" s="16">
        <f t="shared" si="32"/>
        <v>0</v>
      </c>
      <c r="W58" s="17">
        <f t="shared" si="30"/>
        <v>945</v>
      </c>
      <c r="X58" s="8">
        <f t="shared" si="4"/>
        <v>20.97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1.44</v>
      </c>
      <c r="AC58" s="8">
        <f t="shared" si="9"/>
        <v>0</v>
      </c>
      <c r="AD58" s="8">
        <f t="shared" si="10"/>
        <v>22.41</v>
      </c>
      <c r="AE58" s="8">
        <f t="shared" si="11"/>
        <v>20.97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1.44</v>
      </c>
      <c r="AJ58" s="8">
        <f t="shared" si="16"/>
        <v>0</v>
      </c>
      <c r="AK58" s="8">
        <f t="shared" si="17"/>
        <v>22.41</v>
      </c>
      <c r="AL58" s="8">
        <f t="shared" si="31"/>
        <v>278.05999999999995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622.11999999999989</v>
      </c>
      <c r="AQ58" s="8">
        <f t="shared" si="31"/>
        <v>0</v>
      </c>
      <c r="AR58" s="8">
        <f t="shared" si="18"/>
        <v>900.17999999999984</v>
      </c>
      <c r="AT58" s="8">
        <v>21.65</v>
      </c>
      <c r="AU58" s="8">
        <v>21.65</v>
      </c>
      <c r="AW58" s="203">
        <v>20.97</v>
      </c>
      <c r="AX58" s="203">
        <v>0</v>
      </c>
      <c r="AY58" s="203">
        <v>0</v>
      </c>
      <c r="AZ58" s="203">
        <v>0</v>
      </c>
      <c r="BA58" s="203">
        <v>1.44</v>
      </c>
      <c r="BB58" s="203">
        <v>0</v>
      </c>
      <c r="BC58" s="8">
        <f t="shared" si="19"/>
        <v>22.41</v>
      </c>
      <c r="BD58" s="203">
        <v>20.97</v>
      </c>
      <c r="BE58" s="203">
        <v>0</v>
      </c>
      <c r="BF58" s="203">
        <v>0</v>
      </c>
      <c r="BG58" s="203">
        <v>0</v>
      </c>
      <c r="BH58" s="203">
        <v>1.44</v>
      </c>
      <c r="BI58" s="203">
        <v>0</v>
      </c>
      <c r="BJ58" s="8">
        <f t="shared" si="20"/>
        <v>22.41</v>
      </c>
      <c r="BL58" s="8">
        <f t="shared" si="21"/>
        <v>21.65</v>
      </c>
      <c r="BM58" s="8">
        <f t="shared" si="22"/>
        <v>21.65</v>
      </c>
      <c r="BN58" s="8">
        <f t="shared" si="23"/>
        <v>22.41</v>
      </c>
      <c r="BO58" s="8">
        <f t="shared" si="24"/>
        <v>22.41</v>
      </c>
      <c r="BP58" s="138">
        <f t="shared" si="25"/>
        <v>-0.76000000000000156</v>
      </c>
      <c r="BQ58" s="138">
        <f t="shared" si="26"/>
        <v>-0.76000000000000156</v>
      </c>
    </row>
    <row r="59" spans="1:69">
      <c r="A59" s="8" t="s">
        <v>101</v>
      </c>
      <c r="B59" s="15">
        <f>'[3]21'!B61</f>
        <v>320</v>
      </c>
      <c r="C59" s="16">
        <f>'[3]21'!C61</f>
        <v>0</v>
      </c>
      <c r="D59" s="16">
        <f>'[3]21'!D61</f>
        <v>0</v>
      </c>
      <c r="E59" s="16">
        <f>'[3]21'!E61</f>
        <v>0</v>
      </c>
      <c r="F59" s="16">
        <f>'[3]21'!F61</f>
        <v>870</v>
      </c>
      <c r="G59" s="16">
        <f>'[3]21'!G61</f>
        <v>0</v>
      </c>
      <c r="H59" s="17">
        <f t="shared" si="27"/>
        <v>1190</v>
      </c>
      <c r="I59" s="15">
        <f>'[3]21'!J61</f>
        <v>320</v>
      </c>
      <c r="J59" s="16">
        <f>'[3]21'!K61</f>
        <v>0</v>
      </c>
      <c r="K59" s="16">
        <f>'[3]21'!L61</f>
        <v>0</v>
      </c>
      <c r="L59" s="16">
        <f>'[3]21'!M61</f>
        <v>0</v>
      </c>
      <c r="M59" s="16">
        <f>'[3]21'!N61</f>
        <v>625</v>
      </c>
      <c r="N59" s="16">
        <f>'[3]21'!O61</f>
        <v>0</v>
      </c>
      <c r="O59" s="17">
        <f t="shared" si="28"/>
        <v>945</v>
      </c>
      <c r="P59" s="18">
        <f>frq!C59</f>
        <v>1</v>
      </c>
      <c r="Q59" s="15">
        <f t="shared" si="33"/>
        <v>320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625</v>
      </c>
      <c r="V59" s="16">
        <f t="shared" si="32"/>
        <v>0</v>
      </c>
      <c r="W59" s="17">
        <f t="shared" si="30"/>
        <v>945</v>
      </c>
      <c r="X59" s="8">
        <f t="shared" si="4"/>
        <v>14.67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1.44</v>
      </c>
      <c r="AC59" s="8">
        <f t="shared" si="9"/>
        <v>0</v>
      </c>
      <c r="AD59" s="8">
        <f t="shared" si="10"/>
        <v>16.11</v>
      </c>
      <c r="AE59" s="8">
        <f t="shared" si="11"/>
        <v>14.67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1.44</v>
      </c>
      <c r="AJ59" s="8">
        <f t="shared" si="16"/>
        <v>0</v>
      </c>
      <c r="AK59" s="8">
        <f t="shared" si="17"/>
        <v>16.11</v>
      </c>
      <c r="AL59" s="8">
        <f t="shared" si="31"/>
        <v>290.65999999999997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622.11999999999989</v>
      </c>
      <c r="AQ59" s="8">
        <f t="shared" si="31"/>
        <v>0</v>
      </c>
      <c r="AR59" s="8">
        <f t="shared" si="18"/>
        <v>912.77999999999986</v>
      </c>
      <c r="AT59" s="8">
        <v>15.56</v>
      </c>
      <c r="AU59" s="8">
        <v>15.56</v>
      </c>
      <c r="AW59" s="203">
        <v>14.67</v>
      </c>
      <c r="AX59" s="203">
        <v>0</v>
      </c>
      <c r="AY59" s="203">
        <v>0</v>
      </c>
      <c r="AZ59" s="203">
        <v>0</v>
      </c>
      <c r="BA59" s="203">
        <v>1.44</v>
      </c>
      <c r="BB59" s="203">
        <v>0</v>
      </c>
      <c r="BC59" s="8">
        <f t="shared" si="19"/>
        <v>16.11</v>
      </c>
      <c r="BD59" s="203">
        <v>14.67</v>
      </c>
      <c r="BE59" s="203">
        <v>0</v>
      </c>
      <c r="BF59" s="203">
        <v>0</v>
      </c>
      <c r="BG59" s="203">
        <v>0</v>
      </c>
      <c r="BH59" s="203">
        <v>1.44</v>
      </c>
      <c r="BI59" s="203">
        <v>0</v>
      </c>
      <c r="BJ59" s="8">
        <f t="shared" si="20"/>
        <v>16.11</v>
      </c>
      <c r="BL59" s="8">
        <f t="shared" si="21"/>
        <v>15.56</v>
      </c>
      <c r="BM59" s="8">
        <f t="shared" si="22"/>
        <v>15.56</v>
      </c>
      <c r="BN59" s="8">
        <f t="shared" si="23"/>
        <v>16.11</v>
      </c>
      <c r="BO59" s="8">
        <f t="shared" si="24"/>
        <v>16.11</v>
      </c>
      <c r="BP59" s="138">
        <f t="shared" si="25"/>
        <v>-0.54999999999999893</v>
      </c>
      <c r="BQ59" s="138">
        <f t="shared" si="26"/>
        <v>-0.54999999999999893</v>
      </c>
    </row>
    <row r="60" spans="1:69">
      <c r="A60" s="8" t="s">
        <v>102</v>
      </c>
      <c r="B60" s="15">
        <f>'[3]21'!B62</f>
        <v>320</v>
      </c>
      <c r="C60" s="16">
        <f>'[3]21'!C62</f>
        <v>0</v>
      </c>
      <c r="D60" s="16">
        <f>'[3]21'!D62</f>
        <v>0</v>
      </c>
      <c r="E60" s="16">
        <f>'[3]21'!E62</f>
        <v>0</v>
      </c>
      <c r="F60" s="16">
        <f>'[3]21'!F62</f>
        <v>870</v>
      </c>
      <c r="G60" s="16">
        <f>'[3]21'!G62</f>
        <v>0</v>
      </c>
      <c r="H60" s="17">
        <f t="shared" si="27"/>
        <v>1190</v>
      </c>
      <c r="I60" s="15">
        <f>'[3]21'!J62</f>
        <v>320</v>
      </c>
      <c r="J60" s="16">
        <f>'[3]21'!K62</f>
        <v>0</v>
      </c>
      <c r="K60" s="16">
        <f>'[3]21'!L62</f>
        <v>0</v>
      </c>
      <c r="L60" s="16">
        <f>'[3]21'!M62</f>
        <v>0</v>
      </c>
      <c r="M60" s="16">
        <f>'[3]21'!N62</f>
        <v>625</v>
      </c>
      <c r="N60" s="16">
        <f>'[3]21'!O62</f>
        <v>0</v>
      </c>
      <c r="O60" s="17">
        <f t="shared" si="28"/>
        <v>945</v>
      </c>
      <c r="P60" s="18">
        <f>frq!C60</f>
        <v>1</v>
      </c>
      <c r="Q60" s="15">
        <f t="shared" si="33"/>
        <v>320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625</v>
      </c>
      <c r="V60" s="16">
        <f t="shared" si="32"/>
        <v>0</v>
      </c>
      <c r="W60" s="17">
        <f t="shared" si="30"/>
        <v>945</v>
      </c>
      <c r="X60" s="8">
        <f t="shared" si="4"/>
        <v>14.67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1.44</v>
      </c>
      <c r="AC60" s="8">
        <f t="shared" si="9"/>
        <v>0</v>
      </c>
      <c r="AD60" s="8">
        <f t="shared" si="10"/>
        <v>16.11</v>
      </c>
      <c r="AE60" s="8">
        <f t="shared" si="11"/>
        <v>14.67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1.44</v>
      </c>
      <c r="AJ60" s="8">
        <f t="shared" si="16"/>
        <v>0</v>
      </c>
      <c r="AK60" s="8">
        <f t="shared" si="17"/>
        <v>16.11</v>
      </c>
      <c r="AL60" s="8">
        <f t="shared" si="31"/>
        <v>290.65999999999997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622.11999999999989</v>
      </c>
      <c r="AQ60" s="8">
        <f t="shared" si="31"/>
        <v>0</v>
      </c>
      <c r="AR60" s="8">
        <f t="shared" si="18"/>
        <v>912.77999999999986</v>
      </c>
      <c r="AT60" s="8">
        <v>15.56</v>
      </c>
      <c r="AU60" s="8">
        <v>15.56</v>
      </c>
      <c r="AW60" s="203">
        <v>14.67</v>
      </c>
      <c r="AX60" s="203">
        <v>0</v>
      </c>
      <c r="AY60" s="203">
        <v>0</v>
      </c>
      <c r="AZ60" s="203">
        <v>0</v>
      </c>
      <c r="BA60" s="203">
        <v>1.44</v>
      </c>
      <c r="BB60" s="203">
        <v>0</v>
      </c>
      <c r="BC60" s="8">
        <f t="shared" si="19"/>
        <v>16.11</v>
      </c>
      <c r="BD60" s="203">
        <v>14.67</v>
      </c>
      <c r="BE60" s="203">
        <v>0</v>
      </c>
      <c r="BF60" s="203">
        <v>0</v>
      </c>
      <c r="BG60" s="203">
        <v>0</v>
      </c>
      <c r="BH60" s="203">
        <v>1.44</v>
      </c>
      <c r="BI60" s="203">
        <v>0</v>
      </c>
      <c r="BJ60" s="8">
        <f t="shared" si="20"/>
        <v>16.11</v>
      </c>
      <c r="BL60" s="8">
        <f t="shared" si="21"/>
        <v>15.56</v>
      </c>
      <c r="BM60" s="8">
        <f t="shared" si="22"/>
        <v>15.56</v>
      </c>
      <c r="BN60" s="8">
        <f t="shared" si="23"/>
        <v>16.11</v>
      </c>
      <c r="BO60" s="8">
        <f t="shared" si="24"/>
        <v>16.11</v>
      </c>
      <c r="BP60" s="138">
        <f t="shared" si="25"/>
        <v>-0.54999999999999893</v>
      </c>
      <c r="BQ60" s="138">
        <f t="shared" si="26"/>
        <v>-0.54999999999999893</v>
      </c>
    </row>
    <row r="61" spans="1:69">
      <c r="A61" s="8" t="s">
        <v>103</v>
      </c>
      <c r="B61" s="15">
        <f>'[3]21'!B63</f>
        <v>320</v>
      </c>
      <c r="C61" s="16">
        <f>'[3]21'!C63</f>
        <v>0</v>
      </c>
      <c r="D61" s="16">
        <f>'[3]21'!D63</f>
        <v>0</v>
      </c>
      <c r="E61" s="16">
        <f>'[3]21'!E63</f>
        <v>0</v>
      </c>
      <c r="F61" s="16">
        <f>'[3]21'!F63</f>
        <v>870</v>
      </c>
      <c r="G61" s="16">
        <f>'[3]21'!G63</f>
        <v>0</v>
      </c>
      <c r="H61" s="17">
        <f t="shared" si="27"/>
        <v>1190</v>
      </c>
      <c r="I61" s="15">
        <f>'[3]21'!J63</f>
        <v>320</v>
      </c>
      <c r="J61" s="16">
        <f>'[3]21'!K63</f>
        <v>0</v>
      </c>
      <c r="K61" s="16">
        <f>'[3]21'!L63</f>
        <v>0</v>
      </c>
      <c r="L61" s="16">
        <f>'[3]21'!M63</f>
        <v>0</v>
      </c>
      <c r="M61" s="16">
        <f>'[3]21'!N63</f>
        <v>625</v>
      </c>
      <c r="N61" s="16">
        <f>'[3]21'!O63</f>
        <v>0</v>
      </c>
      <c r="O61" s="17">
        <f t="shared" si="28"/>
        <v>945</v>
      </c>
      <c r="P61" s="18">
        <f>frq!C61</f>
        <v>1</v>
      </c>
      <c r="Q61" s="15">
        <f t="shared" si="33"/>
        <v>320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625</v>
      </c>
      <c r="V61" s="16">
        <f t="shared" si="32"/>
        <v>0</v>
      </c>
      <c r="W61" s="17">
        <f t="shared" si="30"/>
        <v>945</v>
      </c>
      <c r="X61" s="8">
        <f t="shared" si="4"/>
        <v>14.67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1.44</v>
      </c>
      <c r="AC61" s="8">
        <f t="shared" si="9"/>
        <v>0</v>
      </c>
      <c r="AD61" s="8">
        <f t="shared" si="10"/>
        <v>16.11</v>
      </c>
      <c r="AE61" s="8">
        <f t="shared" si="11"/>
        <v>14.67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1.44</v>
      </c>
      <c r="AJ61" s="8">
        <f t="shared" si="16"/>
        <v>0</v>
      </c>
      <c r="AK61" s="8">
        <f t="shared" si="17"/>
        <v>16.11</v>
      </c>
      <c r="AL61" s="8">
        <f t="shared" si="31"/>
        <v>290.65999999999997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622.11999999999989</v>
      </c>
      <c r="AQ61" s="8">
        <f t="shared" si="34"/>
        <v>0</v>
      </c>
      <c r="AR61" s="8">
        <f t="shared" si="18"/>
        <v>912.77999999999986</v>
      </c>
      <c r="AT61" s="8">
        <v>15.56</v>
      </c>
      <c r="AU61" s="8">
        <v>15.56</v>
      </c>
      <c r="AW61" s="203">
        <v>14.67</v>
      </c>
      <c r="AX61" s="203">
        <v>0</v>
      </c>
      <c r="AY61" s="203">
        <v>0</v>
      </c>
      <c r="AZ61" s="203">
        <v>0</v>
      </c>
      <c r="BA61" s="203">
        <v>1.44</v>
      </c>
      <c r="BB61" s="203">
        <v>0</v>
      </c>
      <c r="BC61" s="8">
        <f t="shared" si="19"/>
        <v>16.11</v>
      </c>
      <c r="BD61" s="203">
        <v>14.67</v>
      </c>
      <c r="BE61" s="203">
        <v>0</v>
      </c>
      <c r="BF61" s="203">
        <v>0</v>
      </c>
      <c r="BG61" s="203">
        <v>0</v>
      </c>
      <c r="BH61" s="203">
        <v>1.44</v>
      </c>
      <c r="BI61" s="203">
        <v>0</v>
      </c>
      <c r="BJ61" s="8">
        <f t="shared" si="20"/>
        <v>16.11</v>
      </c>
      <c r="BL61" s="8">
        <f t="shared" si="21"/>
        <v>15.56</v>
      </c>
      <c r="BM61" s="8">
        <f t="shared" si="22"/>
        <v>15.56</v>
      </c>
      <c r="BN61" s="8">
        <f t="shared" si="23"/>
        <v>16.11</v>
      </c>
      <c r="BO61" s="8">
        <f t="shared" si="24"/>
        <v>16.11</v>
      </c>
      <c r="BP61" s="138">
        <f t="shared" si="25"/>
        <v>-0.54999999999999893</v>
      </c>
      <c r="BQ61" s="138">
        <f t="shared" si="26"/>
        <v>-0.54999999999999893</v>
      </c>
    </row>
    <row r="62" spans="1:69">
      <c r="A62" s="8" t="s">
        <v>104</v>
      </c>
      <c r="B62" s="15">
        <f>'[3]21'!B64</f>
        <v>320</v>
      </c>
      <c r="C62" s="16">
        <f>'[3]21'!C64</f>
        <v>0</v>
      </c>
      <c r="D62" s="16">
        <f>'[3]21'!D64</f>
        <v>0</v>
      </c>
      <c r="E62" s="16">
        <f>'[3]21'!E64</f>
        <v>0</v>
      </c>
      <c r="F62" s="16">
        <f>'[3]21'!F64</f>
        <v>870</v>
      </c>
      <c r="G62" s="16">
        <f>'[3]21'!G64</f>
        <v>0</v>
      </c>
      <c r="H62" s="17">
        <f t="shared" si="27"/>
        <v>1190</v>
      </c>
      <c r="I62" s="15">
        <f>'[3]21'!J64</f>
        <v>320</v>
      </c>
      <c r="J62" s="16">
        <f>'[3]21'!K64</f>
        <v>0</v>
      </c>
      <c r="K62" s="16">
        <f>'[3]21'!L64</f>
        <v>0</v>
      </c>
      <c r="L62" s="16">
        <f>'[3]21'!M64</f>
        <v>0</v>
      </c>
      <c r="M62" s="16">
        <f>'[3]21'!N64</f>
        <v>625</v>
      </c>
      <c r="N62" s="16">
        <f>'[3]21'!O64</f>
        <v>0</v>
      </c>
      <c r="O62" s="17">
        <f t="shared" si="28"/>
        <v>945</v>
      </c>
      <c r="P62" s="18">
        <f>frq!C62</f>
        <v>1</v>
      </c>
      <c r="Q62" s="15">
        <f t="shared" si="33"/>
        <v>320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625</v>
      </c>
      <c r="V62" s="16">
        <f t="shared" si="32"/>
        <v>0</v>
      </c>
      <c r="W62" s="17">
        <f t="shared" si="30"/>
        <v>945</v>
      </c>
      <c r="X62" s="8">
        <f t="shared" si="4"/>
        <v>14.67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1.44</v>
      </c>
      <c r="AC62" s="8">
        <f t="shared" si="9"/>
        <v>0</v>
      </c>
      <c r="AD62" s="8">
        <f t="shared" si="10"/>
        <v>16.11</v>
      </c>
      <c r="AE62" s="8">
        <f t="shared" si="11"/>
        <v>14.67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1.44</v>
      </c>
      <c r="AJ62" s="8">
        <f t="shared" si="16"/>
        <v>0</v>
      </c>
      <c r="AK62" s="8">
        <f t="shared" si="17"/>
        <v>16.11</v>
      </c>
      <c r="AL62" s="8">
        <f t="shared" ref="AL62:AN98" si="35">Q62-X62-AE62</f>
        <v>290.65999999999997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622.11999999999989</v>
      </c>
      <c r="AQ62" s="8">
        <f t="shared" si="34"/>
        <v>0</v>
      </c>
      <c r="AR62" s="8">
        <f t="shared" si="18"/>
        <v>912.77999999999986</v>
      </c>
      <c r="AT62" s="8">
        <v>15.56</v>
      </c>
      <c r="AU62" s="8">
        <v>15.56</v>
      </c>
      <c r="AW62" s="203">
        <v>14.67</v>
      </c>
      <c r="AX62" s="203">
        <v>0</v>
      </c>
      <c r="AY62" s="203">
        <v>0</v>
      </c>
      <c r="AZ62" s="203">
        <v>0</v>
      </c>
      <c r="BA62" s="203">
        <v>1.44</v>
      </c>
      <c r="BB62" s="203">
        <v>0</v>
      </c>
      <c r="BC62" s="8">
        <f t="shared" si="19"/>
        <v>16.11</v>
      </c>
      <c r="BD62" s="203">
        <v>14.67</v>
      </c>
      <c r="BE62" s="203">
        <v>0</v>
      </c>
      <c r="BF62" s="203">
        <v>0</v>
      </c>
      <c r="BG62" s="203">
        <v>0</v>
      </c>
      <c r="BH62" s="203">
        <v>1.44</v>
      </c>
      <c r="BI62" s="203">
        <v>0</v>
      </c>
      <c r="BJ62" s="8">
        <f t="shared" si="20"/>
        <v>16.11</v>
      </c>
      <c r="BL62" s="8">
        <f t="shared" si="21"/>
        <v>15.56</v>
      </c>
      <c r="BM62" s="8">
        <f t="shared" si="22"/>
        <v>15.56</v>
      </c>
      <c r="BN62" s="8">
        <f t="shared" si="23"/>
        <v>16.11</v>
      </c>
      <c r="BO62" s="8">
        <f t="shared" si="24"/>
        <v>16.11</v>
      </c>
      <c r="BP62" s="138">
        <f t="shared" si="25"/>
        <v>-0.54999999999999893</v>
      </c>
      <c r="BQ62" s="138">
        <f t="shared" si="26"/>
        <v>-0.54999999999999893</v>
      </c>
    </row>
    <row r="63" spans="1:69">
      <c r="A63" s="8" t="s">
        <v>105</v>
      </c>
      <c r="B63" s="15">
        <f>'[3]21'!B65</f>
        <v>320</v>
      </c>
      <c r="C63" s="16">
        <f>'[3]21'!C65</f>
        <v>0</v>
      </c>
      <c r="D63" s="16">
        <f>'[3]21'!D65</f>
        <v>0</v>
      </c>
      <c r="E63" s="16">
        <f>'[3]21'!E65</f>
        <v>0</v>
      </c>
      <c r="F63" s="16">
        <f>'[3]21'!F65</f>
        <v>870</v>
      </c>
      <c r="G63" s="16">
        <f>'[3]21'!G65</f>
        <v>0</v>
      </c>
      <c r="H63" s="17">
        <f t="shared" si="27"/>
        <v>1190</v>
      </c>
      <c r="I63" s="15">
        <f>'[3]21'!J65</f>
        <v>320</v>
      </c>
      <c r="J63" s="16">
        <f>'[3]21'!K65</f>
        <v>0</v>
      </c>
      <c r="K63" s="16">
        <f>'[3]21'!L65</f>
        <v>0</v>
      </c>
      <c r="L63" s="16">
        <f>'[3]21'!M65</f>
        <v>0</v>
      </c>
      <c r="M63" s="16">
        <f>'[3]21'!N65</f>
        <v>625</v>
      </c>
      <c r="N63" s="16">
        <f>'[3]21'!O65</f>
        <v>0</v>
      </c>
      <c r="O63" s="17">
        <f t="shared" si="28"/>
        <v>945</v>
      </c>
      <c r="P63" s="18">
        <f>frq!C63</f>
        <v>1</v>
      </c>
      <c r="Q63" s="15">
        <f t="shared" si="33"/>
        <v>320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625</v>
      </c>
      <c r="V63" s="16">
        <f t="shared" si="32"/>
        <v>0</v>
      </c>
      <c r="W63" s="17">
        <f t="shared" si="30"/>
        <v>945</v>
      </c>
      <c r="X63" s="8">
        <f t="shared" si="4"/>
        <v>14.67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1.44</v>
      </c>
      <c r="AC63" s="8">
        <f t="shared" si="9"/>
        <v>0</v>
      </c>
      <c r="AD63" s="8">
        <f t="shared" si="10"/>
        <v>16.11</v>
      </c>
      <c r="AE63" s="8">
        <f t="shared" si="11"/>
        <v>14.67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1.44</v>
      </c>
      <c r="AJ63" s="8">
        <f t="shared" si="16"/>
        <v>0</v>
      </c>
      <c r="AK63" s="8">
        <f t="shared" si="17"/>
        <v>16.11</v>
      </c>
      <c r="AL63" s="8">
        <f t="shared" si="35"/>
        <v>290.65999999999997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622.11999999999989</v>
      </c>
      <c r="AQ63" s="8">
        <f t="shared" si="34"/>
        <v>0</v>
      </c>
      <c r="AR63" s="8">
        <f t="shared" si="18"/>
        <v>912.77999999999986</v>
      </c>
      <c r="AT63" s="8">
        <v>15.56</v>
      </c>
      <c r="AU63" s="8">
        <v>15.56</v>
      </c>
      <c r="AW63" s="203">
        <v>14.67</v>
      </c>
      <c r="AX63" s="203">
        <v>0</v>
      </c>
      <c r="AY63" s="203">
        <v>0</v>
      </c>
      <c r="AZ63" s="203">
        <v>0</v>
      </c>
      <c r="BA63" s="203">
        <v>1.44</v>
      </c>
      <c r="BB63" s="203">
        <v>0</v>
      </c>
      <c r="BC63" s="8">
        <f t="shared" si="19"/>
        <v>16.11</v>
      </c>
      <c r="BD63" s="203">
        <v>14.67</v>
      </c>
      <c r="BE63" s="203">
        <v>0</v>
      </c>
      <c r="BF63" s="203">
        <v>0</v>
      </c>
      <c r="BG63" s="203">
        <v>0</v>
      </c>
      <c r="BH63" s="203">
        <v>1.44</v>
      </c>
      <c r="BI63" s="203">
        <v>0</v>
      </c>
      <c r="BJ63" s="8">
        <f t="shared" si="20"/>
        <v>16.11</v>
      </c>
      <c r="BL63" s="8">
        <f t="shared" si="21"/>
        <v>15.56</v>
      </c>
      <c r="BM63" s="8">
        <f t="shared" si="22"/>
        <v>15.56</v>
      </c>
      <c r="BN63" s="8">
        <f t="shared" si="23"/>
        <v>16.11</v>
      </c>
      <c r="BO63" s="8">
        <f t="shared" si="24"/>
        <v>16.11</v>
      </c>
      <c r="BP63" s="138">
        <f t="shared" si="25"/>
        <v>-0.54999999999999893</v>
      </c>
      <c r="BQ63" s="138">
        <f t="shared" si="26"/>
        <v>-0.54999999999999893</v>
      </c>
    </row>
    <row r="64" spans="1:69">
      <c r="A64" s="8" t="s">
        <v>106</v>
      </c>
      <c r="B64" s="15">
        <f>'[3]21'!B66</f>
        <v>320</v>
      </c>
      <c r="C64" s="16">
        <f>'[3]21'!C66</f>
        <v>0</v>
      </c>
      <c r="D64" s="16">
        <f>'[3]21'!D66</f>
        <v>0</v>
      </c>
      <c r="E64" s="16">
        <f>'[3]21'!E66</f>
        <v>0</v>
      </c>
      <c r="F64" s="16">
        <f>'[3]21'!F66</f>
        <v>870</v>
      </c>
      <c r="G64" s="16">
        <f>'[3]21'!G66</f>
        <v>0</v>
      </c>
      <c r="H64" s="17">
        <f t="shared" si="27"/>
        <v>1190</v>
      </c>
      <c r="I64" s="15">
        <f>'[3]21'!J66</f>
        <v>320</v>
      </c>
      <c r="J64" s="16">
        <f>'[3]21'!K66</f>
        <v>0</v>
      </c>
      <c r="K64" s="16">
        <f>'[3]21'!L66</f>
        <v>0</v>
      </c>
      <c r="L64" s="16">
        <f>'[3]21'!M66</f>
        <v>0</v>
      </c>
      <c r="M64" s="16">
        <f>'[3]21'!N66</f>
        <v>625</v>
      </c>
      <c r="N64" s="16">
        <f>'[3]21'!O66</f>
        <v>0</v>
      </c>
      <c r="O64" s="17">
        <f t="shared" si="28"/>
        <v>945</v>
      </c>
      <c r="P64" s="18">
        <f>frq!C64</f>
        <v>1</v>
      </c>
      <c r="Q64" s="15">
        <f t="shared" si="33"/>
        <v>320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625</v>
      </c>
      <c r="V64" s="16">
        <f t="shared" si="32"/>
        <v>0</v>
      </c>
      <c r="W64" s="17">
        <f t="shared" si="30"/>
        <v>945</v>
      </c>
      <c r="X64" s="8">
        <f t="shared" si="4"/>
        <v>14.67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1.44</v>
      </c>
      <c r="AC64" s="8">
        <f t="shared" si="9"/>
        <v>0</v>
      </c>
      <c r="AD64" s="8">
        <f t="shared" si="10"/>
        <v>16.11</v>
      </c>
      <c r="AE64" s="8">
        <f t="shared" si="11"/>
        <v>14.67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1.44</v>
      </c>
      <c r="AJ64" s="8">
        <f t="shared" si="16"/>
        <v>0</v>
      </c>
      <c r="AK64" s="8">
        <f t="shared" si="17"/>
        <v>16.11</v>
      </c>
      <c r="AL64" s="8">
        <f t="shared" si="35"/>
        <v>290.65999999999997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622.11999999999989</v>
      </c>
      <c r="AQ64" s="8">
        <f t="shared" si="34"/>
        <v>0</v>
      </c>
      <c r="AR64" s="8">
        <f t="shared" si="18"/>
        <v>912.77999999999986</v>
      </c>
      <c r="AT64" s="8">
        <v>15.56</v>
      </c>
      <c r="AU64" s="8">
        <v>15.56</v>
      </c>
      <c r="AW64" s="203">
        <v>14.67</v>
      </c>
      <c r="AX64" s="203">
        <v>0</v>
      </c>
      <c r="AY64" s="203">
        <v>0</v>
      </c>
      <c r="AZ64" s="203">
        <v>0</v>
      </c>
      <c r="BA64" s="203">
        <v>1.44</v>
      </c>
      <c r="BB64" s="203">
        <v>0</v>
      </c>
      <c r="BC64" s="8">
        <f t="shared" si="19"/>
        <v>16.11</v>
      </c>
      <c r="BD64" s="203">
        <v>14.67</v>
      </c>
      <c r="BE64" s="203">
        <v>0</v>
      </c>
      <c r="BF64" s="203">
        <v>0</v>
      </c>
      <c r="BG64" s="203">
        <v>0</v>
      </c>
      <c r="BH64" s="203">
        <v>1.44</v>
      </c>
      <c r="BI64" s="203">
        <v>0</v>
      </c>
      <c r="BJ64" s="8">
        <f t="shared" si="20"/>
        <v>16.11</v>
      </c>
      <c r="BL64" s="8">
        <f t="shared" si="21"/>
        <v>15.56</v>
      </c>
      <c r="BM64" s="8">
        <f t="shared" si="22"/>
        <v>15.56</v>
      </c>
      <c r="BN64" s="8">
        <f t="shared" si="23"/>
        <v>16.11</v>
      </c>
      <c r="BO64" s="8">
        <f t="shared" si="24"/>
        <v>16.11</v>
      </c>
      <c r="BP64" s="138">
        <f t="shared" si="25"/>
        <v>-0.54999999999999893</v>
      </c>
      <c r="BQ64" s="138">
        <f t="shared" si="26"/>
        <v>-0.54999999999999893</v>
      </c>
    </row>
    <row r="65" spans="1:69">
      <c r="A65" s="8" t="s">
        <v>107</v>
      </c>
      <c r="B65" s="15">
        <f>'[3]21'!B67</f>
        <v>320</v>
      </c>
      <c r="C65" s="16">
        <f>'[3]21'!C67</f>
        <v>0</v>
      </c>
      <c r="D65" s="16">
        <f>'[3]21'!D67</f>
        <v>0</v>
      </c>
      <c r="E65" s="16">
        <f>'[3]21'!E67</f>
        <v>0</v>
      </c>
      <c r="F65" s="16">
        <f>'[3]21'!F67</f>
        <v>870</v>
      </c>
      <c r="G65" s="16">
        <f>'[3]21'!G67</f>
        <v>0</v>
      </c>
      <c r="H65" s="17">
        <f t="shared" si="27"/>
        <v>1190</v>
      </c>
      <c r="I65" s="15">
        <f>'[3]21'!J67</f>
        <v>320</v>
      </c>
      <c r="J65" s="16">
        <f>'[3]21'!K67</f>
        <v>0</v>
      </c>
      <c r="K65" s="16">
        <f>'[3]21'!L67</f>
        <v>0</v>
      </c>
      <c r="L65" s="16">
        <f>'[3]21'!M67</f>
        <v>0</v>
      </c>
      <c r="M65" s="16">
        <f>'[3]21'!N67</f>
        <v>625</v>
      </c>
      <c r="N65" s="16">
        <f>'[3]21'!O67</f>
        <v>0</v>
      </c>
      <c r="O65" s="17">
        <f t="shared" si="28"/>
        <v>945</v>
      </c>
      <c r="P65" s="18">
        <f>frq!C65</f>
        <v>1</v>
      </c>
      <c r="Q65" s="15">
        <f t="shared" si="33"/>
        <v>320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625</v>
      </c>
      <c r="V65" s="16">
        <f t="shared" si="32"/>
        <v>0</v>
      </c>
      <c r="W65" s="17">
        <f t="shared" si="30"/>
        <v>945</v>
      </c>
      <c r="X65" s="8">
        <f t="shared" si="4"/>
        <v>17.670000000000002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1.44</v>
      </c>
      <c r="AC65" s="8">
        <f t="shared" si="9"/>
        <v>0</v>
      </c>
      <c r="AD65" s="8">
        <f t="shared" si="10"/>
        <v>19.110000000000003</v>
      </c>
      <c r="AE65" s="8">
        <f t="shared" si="11"/>
        <v>17.670000000000002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1.44</v>
      </c>
      <c r="AJ65" s="8">
        <f t="shared" si="16"/>
        <v>0</v>
      </c>
      <c r="AK65" s="8">
        <f t="shared" si="17"/>
        <v>19.110000000000003</v>
      </c>
      <c r="AL65" s="8">
        <f t="shared" si="35"/>
        <v>284.65999999999997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622.11999999999989</v>
      </c>
      <c r="AQ65" s="8">
        <f t="shared" si="34"/>
        <v>0</v>
      </c>
      <c r="AR65" s="8">
        <f t="shared" si="18"/>
        <v>906.77999999999986</v>
      </c>
      <c r="AT65" s="8">
        <v>21.65</v>
      </c>
      <c r="AU65" s="8">
        <v>21.65</v>
      </c>
      <c r="AW65" s="203">
        <v>17.670000000000002</v>
      </c>
      <c r="AX65" s="203">
        <v>0</v>
      </c>
      <c r="AY65" s="203">
        <v>0</v>
      </c>
      <c r="AZ65" s="203">
        <v>0</v>
      </c>
      <c r="BA65" s="203">
        <v>1.44</v>
      </c>
      <c r="BB65" s="203">
        <v>0</v>
      </c>
      <c r="BC65" s="8">
        <f t="shared" si="19"/>
        <v>19.110000000000003</v>
      </c>
      <c r="BD65" s="203">
        <v>17.670000000000002</v>
      </c>
      <c r="BE65" s="203">
        <v>0</v>
      </c>
      <c r="BF65" s="203">
        <v>0</v>
      </c>
      <c r="BG65" s="203">
        <v>0</v>
      </c>
      <c r="BH65" s="203">
        <v>1.44</v>
      </c>
      <c r="BI65" s="203">
        <v>0</v>
      </c>
      <c r="BJ65" s="8">
        <f t="shared" si="20"/>
        <v>19.110000000000003</v>
      </c>
      <c r="BL65" s="8">
        <f t="shared" si="21"/>
        <v>21.65</v>
      </c>
      <c r="BM65" s="8">
        <f t="shared" si="22"/>
        <v>21.65</v>
      </c>
      <c r="BN65" s="8">
        <f t="shared" si="23"/>
        <v>19.110000000000003</v>
      </c>
      <c r="BO65" s="8">
        <f t="shared" si="24"/>
        <v>19.110000000000003</v>
      </c>
      <c r="BP65" s="138">
        <f t="shared" si="25"/>
        <v>2.5399999999999956</v>
      </c>
      <c r="BQ65" s="138">
        <f t="shared" si="26"/>
        <v>2.5399999999999956</v>
      </c>
    </row>
    <row r="66" spans="1:69">
      <c r="A66" s="8" t="s">
        <v>108</v>
      </c>
      <c r="B66" s="15">
        <f>'[3]21'!B68</f>
        <v>320</v>
      </c>
      <c r="C66" s="16">
        <f>'[3]21'!C68</f>
        <v>0</v>
      </c>
      <c r="D66" s="16">
        <f>'[3]21'!D68</f>
        <v>0</v>
      </c>
      <c r="E66" s="16">
        <f>'[3]21'!E68</f>
        <v>0</v>
      </c>
      <c r="F66" s="16">
        <f>'[3]21'!F68</f>
        <v>870</v>
      </c>
      <c r="G66" s="16">
        <f>'[3]21'!G68</f>
        <v>0</v>
      </c>
      <c r="H66" s="17">
        <f t="shared" si="27"/>
        <v>1190</v>
      </c>
      <c r="I66" s="15">
        <f>'[3]21'!J68</f>
        <v>320</v>
      </c>
      <c r="J66" s="16">
        <f>'[3]21'!K68</f>
        <v>0</v>
      </c>
      <c r="K66" s="16">
        <f>'[3]21'!L68</f>
        <v>0</v>
      </c>
      <c r="L66" s="16">
        <f>'[3]21'!M68</f>
        <v>0</v>
      </c>
      <c r="M66" s="16">
        <f>'[3]21'!N68</f>
        <v>625</v>
      </c>
      <c r="N66" s="16">
        <f>'[3]21'!O68</f>
        <v>0</v>
      </c>
      <c r="O66" s="17">
        <f t="shared" si="28"/>
        <v>945</v>
      </c>
      <c r="P66" s="18">
        <f>frq!C66</f>
        <v>1</v>
      </c>
      <c r="Q66" s="15">
        <f t="shared" si="33"/>
        <v>320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625</v>
      </c>
      <c r="V66" s="16">
        <f t="shared" si="32"/>
        <v>0</v>
      </c>
      <c r="W66" s="17">
        <f t="shared" si="30"/>
        <v>945</v>
      </c>
      <c r="X66" s="8">
        <f t="shared" si="4"/>
        <v>17.670000000000002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1.44</v>
      </c>
      <c r="AC66" s="8">
        <f t="shared" si="9"/>
        <v>0</v>
      </c>
      <c r="AD66" s="8">
        <f t="shared" si="10"/>
        <v>19.110000000000003</v>
      </c>
      <c r="AE66" s="8">
        <f t="shared" si="11"/>
        <v>17.670000000000002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1.44</v>
      </c>
      <c r="AJ66" s="8">
        <f t="shared" si="16"/>
        <v>0</v>
      </c>
      <c r="AK66" s="8">
        <f t="shared" si="17"/>
        <v>19.110000000000003</v>
      </c>
      <c r="AL66" s="8">
        <f t="shared" si="35"/>
        <v>284.65999999999997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622.11999999999989</v>
      </c>
      <c r="AQ66" s="8">
        <f t="shared" si="34"/>
        <v>0</v>
      </c>
      <c r="AR66" s="8">
        <f t="shared" si="18"/>
        <v>906.77999999999986</v>
      </c>
      <c r="AT66" s="8">
        <v>21.65</v>
      </c>
      <c r="AU66" s="8">
        <v>21.65</v>
      </c>
      <c r="AW66" s="203">
        <v>17.670000000000002</v>
      </c>
      <c r="AX66" s="203">
        <v>0</v>
      </c>
      <c r="AY66" s="203">
        <v>0</v>
      </c>
      <c r="AZ66" s="203">
        <v>0</v>
      </c>
      <c r="BA66" s="203">
        <v>1.44</v>
      </c>
      <c r="BB66" s="203">
        <v>0</v>
      </c>
      <c r="BC66" s="8">
        <f t="shared" si="19"/>
        <v>19.110000000000003</v>
      </c>
      <c r="BD66" s="203">
        <v>17.670000000000002</v>
      </c>
      <c r="BE66" s="203">
        <v>0</v>
      </c>
      <c r="BF66" s="203">
        <v>0</v>
      </c>
      <c r="BG66" s="203">
        <v>0</v>
      </c>
      <c r="BH66" s="203">
        <v>1.44</v>
      </c>
      <c r="BI66" s="203">
        <v>0</v>
      </c>
      <c r="BJ66" s="8">
        <f t="shared" si="20"/>
        <v>19.110000000000003</v>
      </c>
      <c r="BL66" s="8">
        <f t="shared" si="21"/>
        <v>21.65</v>
      </c>
      <c r="BM66" s="8">
        <f t="shared" si="22"/>
        <v>21.65</v>
      </c>
      <c r="BN66" s="8">
        <f t="shared" si="23"/>
        <v>19.110000000000003</v>
      </c>
      <c r="BO66" s="8">
        <f t="shared" si="24"/>
        <v>19.110000000000003</v>
      </c>
      <c r="BP66" s="138">
        <f t="shared" si="25"/>
        <v>2.5399999999999956</v>
      </c>
      <c r="BQ66" s="138">
        <f t="shared" si="26"/>
        <v>2.5399999999999956</v>
      </c>
    </row>
    <row r="67" spans="1:69">
      <c r="A67" s="8" t="s">
        <v>109</v>
      </c>
      <c r="B67" s="15">
        <f>'[3]21'!B69</f>
        <v>320</v>
      </c>
      <c r="C67" s="16">
        <f>'[3]21'!C69</f>
        <v>0</v>
      </c>
      <c r="D67" s="16">
        <f>'[3]21'!D69</f>
        <v>0</v>
      </c>
      <c r="E67" s="16">
        <f>'[3]21'!E69</f>
        <v>0</v>
      </c>
      <c r="F67" s="16">
        <f>'[3]21'!F69</f>
        <v>870</v>
      </c>
      <c r="G67" s="16">
        <f>'[3]21'!G69</f>
        <v>0</v>
      </c>
      <c r="H67" s="17">
        <f t="shared" si="27"/>
        <v>1190</v>
      </c>
      <c r="I67" s="15">
        <f>'[3]21'!J69</f>
        <v>320</v>
      </c>
      <c r="J67" s="16">
        <f>'[3]21'!K69</f>
        <v>0</v>
      </c>
      <c r="K67" s="16">
        <f>'[3]21'!L69</f>
        <v>0</v>
      </c>
      <c r="L67" s="16">
        <f>'[3]21'!M69</f>
        <v>0</v>
      </c>
      <c r="M67" s="16">
        <f>'[3]21'!N69</f>
        <v>625</v>
      </c>
      <c r="N67" s="16">
        <f>'[3]21'!O69</f>
        <v>0</v>
      </c>
      <c r="O67" s="17">
        <f t="shared" si="28"/>
        <v>945</v>
      </c>
      <c r="P67" s="18">
        <f>frq!C67</f>
        <v>1</v>
      </c>
      <c r="Q67" s="15">
        <f t="shared" si="33"/>
        <v>320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625</v>
      </c>
      <c r="V67" s="16">
        <f t="shared" si="32"/>
        <v>0</v>
      </c>
      <c r="W67" s="17">
        <f t="shared" si="30"/>
        <v>945</v>
      </c>
      <c r="X67" s="8">
        <f t="shared" si="4"/>
        <v>23.79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1.44</v>
      </c>
      <c r="AC67" s="8">
        <f t="shared" si="9"/>
        <v>0</v>
      </c>
      <c r="AD67" s="8">
        <f t="shared" si="10"/>
        <v>25.23</v>
      </c>
      <c r="AE67" s="8">
        <f t="shared" si="11"/>
        <v>23.79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1.44</v>
      </c>
      <c r="AJ67" s="8">
        <f t="shared" si="16"/>
        <v>0</v>
      </c>
      <c r="AK67" s="8">
        <f t="shared" si="17"/>
        <v>25.23</v>
      </c>
      <c r="AL67" s="8">
        <f t="shared" si="35"/>
        <v>272.41999999999996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622.11999999999989</v>
      </c>
      <c r="AQ67" s="8">
        <f t="shared" si="34"/>
        <v>0</v>
      </c>
      <c r="AR67" s="8">
        <f t="shared" si="18"/>
        <v>894.53999999999985</v>
      </c>
      <c r="AT67" s="8">
        <v>18.46</v>
      </c>
      <c r="AU67" s="8">
        <v>18.46</v>
      </c>
      <c r="AW67" s="203">
        <v>23.79</v>
      </c>
      <c r="AX67" s="203">
        <v>0</v>
      </c>
      <c r="AY67" s="203">
        <v>0</v>
      </c>
      <c r="AZ67" s="203">
        <v>0</v>
      </c>
      <c r="BA67" s="203">
        <v>1.44</v>
      </c>
      <c r="BB67" s="203">
        <v>0</v>
      </c>
      <c r="BC67" s="8">
        <f t="shared" si="19"/>
        <v>25.23</v>
      </c>
      <c r="BD67" s="203">
        <v>23.79</v>
      </c>
      <c r="BE67" s="203">
        <v>0</v>
      </c>
      <c r="BF67" s="203">
        <v>0</v>
      </c>
      <c r="BG67" s="203">
        <v>0</v>
      </c>
      <c r="BH67" s="203">
        <v>1.44</v>
      </c>
      <c r="BI67" s="203">
        <v>0</v>
      </c>
      <c r="BJ67" s="8">
        <f t="shared" si="20"/>
        <v>25.23</v>
      </c>
      <c r="BL67" s="8">
        <f t="shared" si="21"/>
        <v>18.46</v>
      </c>
      <c r="BM67" s="8">
        <f t="shared" si="22"/>
        <v>18.46</v>
      </c>
      <c r="BN67" s="8">
        <f t="shared" si="23"/>
        <v>25.23</v>
      </c>
      <c r="BO67" s="8">
        <f t="shared" si="24"/>
        <v>25.23</v>
      </c>
      <c r="BP67" s="138">
        <f t="shared" si="25"/>
        <v>-6.77</v>
      </c>
      <c r="BQ67" s="138">
        <f t="shared" si="26"/>
        <v>-6.77</v>
      </c>
    </row>
    <row r="68" spans="1:69">
      <c r="A68" s="8" t="s">
        <v>110</v>
      </c>
      <c r="B68" s="15">
        <f>'[3]21'!B70</f>
        <v>320</v>
      </c>
      <c r="C68" s="16">
        <f>'[3]21'!C70</f>
        <v>0</v>
      </c>
      <c r="D68" s="16">
        <f>'[3]21'!D70</f>
        <v>0</v>
      </c>
      <c r="E68" s="16">
        <f>'[3]21'!E70</f>
        <v>0</v>
      </c>
      <c r="F68" s="16">
        <f>'[3]21'!F70</f>
        <v>870</v>
      </c>
      <c r="G68" s="16">
        <f>'[3]21'!G70</f>
        <v>0</v>
      </c>
      <c r="H68" s="17">
        <f t="shared" si="27"/>
        <v>1190</v>
      </c>
      <c r="I68" s="15">
        <f>'[3]21'!J70</f>
        <v>320</v>
      </c>
      <c r="J68" s="16">
        <f>'[3]21'!K70</f>
        <v>0</v>
      </c>
      <c r="K68" s="16">
        <f>'[3]21'!L70</f>
        <v>0</v>
      </c>
      <c r="L68" s="16">
        <f>'[3]21'!M70</f>
        <v>0</v>
      </c>
      <c r="M68" s="16">
        <f>'[3]21'!N70</f>
        <v>625</v>
      </c>
      <c r="N68" s="16">
        <f>'[3]21'!O70</f>
        <v>0</v>
      </c>
      <c r="O68" s="17">
        <f t="shared" si="28"/>
        <v>945</v>
      </c>
      <c r="P68" s="18">
        <f>frq!C68</f>
        <v>1</v>
      </c>
      <c r="Q68" s="15">
        <f t="shared" si="33"/>
        <v>320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625</v>
      </c>
      <c r="V68" s="16">
        <f t="shared" si="32"/>
        <v>0</v>
      </c>
      <c r="W68" s="17">
        <f t="shared" si="30"/>
        <v>945</v>
      </c>
      <c r="X68" s="8">
        <f t="shared" ref="X68:X98" si="36">AW68</f>
        <v>23.79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1.44</v>
      </c>
      <c r="AC68" s="8">
        <f t="shared" ref="AC68:AC98" si="41">BB68</f>
        <v>0</v>
      </c>
      <c r="AD68" s="8">
        <f t="shared" ref="AD68:AD98" si="42">BC68</f>
        <v>25.23</v>
      </c>
      <c r="AE68" s="8">
        <f t="shared" ref="AE68:AE98" si="43">BD68</f>
        <v>23.79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1.44</v>
      </c>
      <c r="AJ68" s="8">
        <f t="shared" ref="AJ68:AJ98" si="48">BI68</f>
        <v>0</v>
      </c>
      <c r="AK68" s="8">
        <f t="shared" ref="AK68:AK98" si="49">BJ68</f>
        <v>25.23</v>
      </c>
      <c r="AL68" s="8">
        <f t="shared" si="35"/>
        <v>272.41999999999996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622.11999999999989</v>
      </c>
      <c r="AQ68" s="8">
        <f t="shared" si="34"/>
        <v>0</v>
      </c>
      <c r="AR68" s="8">
        <f t="shared" ref="AR68:AR98" si="50">SUM(AL68:AQ68)</f>
        <v>894.53999999999985</v>
      </c>
      <c r="AT68" s="8">
        <v>18.46</v>
      </c>
      <c r="AU68" s="8">
        <v>18.46</v>
      </c>
      <c r="AW68" s="203">
        <v>23.79</v>
      </c>
      <c r="AX68" s="203">
        <v>0</v>
      </c>
      <c r="AY68" s="203">
        <v>0</v>
      </c>
      <c r="AZ68" s="203">
        <v>0</v>
      </c>
      <c r="BA68" s="203">
        <v>1.44</v>
      </c>
      <c r="BB68" s="203">
        <v>0</v>
      </c>
      <c r="BC68" s="8">
        <f t="shared" ref="BC68:BC98" si="51">SUM(AW68:BB68)</f>
        <v>25.23</v>
      </c>
      <c r="BD68" s="203">
        <v>23.79</v>
      </c>
      <c r="BE68" s="203">
        <v>0</v>
      </c>
      <c r="BF68" s="203">
        <v>0</v>
      </c>
      <c r="BG68" s="203">
        <v>0</v>
      </c>
      <c r="BH68" s="203">
        <v>1.44</v>
      </c>
      <c r="BI68" s="203">
        <v>0</v>
      </c>
      <c r="BJ68" s="8">
        <f t="shared" ref="BJ68:BJ98" si="52">SUM(BD68:BI68)</f>
        <v>25.23</v>
      </c>
      <c r="BL68" s="8">
        <f t="shared" ref="BL68:BL98" si="53">AT68</f>
        <v>18.46</v>
      </c>
      <c r="BM68" s="8">
        <f t="shared" ref="BM68:BM98" si="54">AU68</f>
        <v>18.46</v>
      </c>
      <c r="BN68" s="8">
        <f t="shared" ref="BN68:BN98" si="55">BC68</f>
        <v>25.23</v>
      </c>
      <c r="BO68" s="8">
        <f t="shared" ref="BO68:BO98" si="56">BJ68</f>
        <v>25.23</v>
      </c>
      <c r="BP68" s="138">
        <f t="shared" ref="BP68:BP98" si="57">BL68-BN68</f>
        <v>-6.77</v>
      </c>
      <c r="BQ68" s="138">
        <f t="shared" ref="BQ68:BQ98" si="58">BM68-BO68</f>
        <v>-6.77</v>
      </c>
    </row>
    <row r="69" spans="1:69">
      <c r="A69" s="8" t="s">
        <v>111</v>
      </c>
      <c r="B69" s="15">
        <f>'[3]21'!B71</f>
        <v>320</v>
      </c>
      <c r="C69" s="16">
        <f>'[3]21'!C71</f>
        <v>0</v>
      </c>
      <c r="D69" s="16">
        <f>'[3]21'!D71</f>
        <v>0</v>
      </c>
      <c r="E69" s="16">
        <f>'[3]21'!E71</f>
        <v>0</v>
      </c>
      <c r="F69" s="16">
        <f>'[3]21'!F71</f>
        <v>870</v>
      </c>
      <c r="G69" s="16">
        <f>'[3]21'!G71</f>
        <v>0</v>
      </c>
      <c r="H69" s="17">
        <f t="shared" ref="H69:H98" si="59">SUM(B69:G69)</f>
        <v>1190</v>
      </c>
      <c r="I69" s="15">
        <f>'[3]21'!J71</f>
        <v>320</v>
      </c>
      <c r="J69" s="16">
        <f>'[3]21'!K71</f>
        <v>0</v>
      </c>
      <c r="K69" s="16">
        <f>'[3]21'!L71</f>
        <v>0</v>
      </c>
      <c r="L69" s="16">
        <f>'[3]21'!M71</f>
        <v>0</v>
      </c>
      <c r="M69" s="16">
        <f>'[3]21'!N71</f>
        <v>625</v>
      </c>
      <c r="N69" s="16">
        <f>'[3]21'!O71</f>
        <v>0</v>
      </c>
      <c r="O69" s="17">
        <f t="shared" ref="O69:O98" si="60">SUM(I69:N69)</f>
        <v>945</v>
      </c>
      <c r="P69" s="18">
        <f>frq!C69</f>
        <v>1</v>
      </c>
      <c r="Q69" s="15">
        <f t="shared" si="33"/>
        <v>320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625</v>
      </c>
      <c r="V69" s="16">
        <f t="shared" si="32"/>
        <v>0</v>
      </c>
      <c r="W69" s="17">
        <f t="shared" ref="W69:W98" si="61">SUM(Q69:V69)</f>
        <v>945</v>
      </c>
      <c r="X69" s="8">
        <f t="shared" si="36"/>
        <v>23.79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1.44</v>
      </c>
      <c r="AC69" s="8">
        <f t="shared" si="41"/>
        <v>0</v>
      </c>
      <c r="AD69" s="8">
        <f t="shared" si="42"/>
        <v>25.23</v>
      </c>
      <c r="AE69" s="8">
        <f t="shared" si="43"/>
        <v>23.79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1.44</v>
      </c>
      <c r="AJ69" s="8">
        <f t="shared" si="48"/>
        <v>0</v>
      </c>
      <c r="AK69" s="8">
        <f t="shared" si="49"/>
        <v>25.23</v>
      </c>
      <c r="AL69" s="8">
        <f t="shared" si="35"/>
        <v>272.41999999999996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622.11999999999989</v>
      </c>
      <c r="AQ69" s="8">
        <f t="shared" si="34"/>
        <v>0</v>
      </c>
      <c r="AR69" s="8">
        <f t="shared" si="50"/>
        <v>894.53999999999985</v>
      </c>
      <c r="AT69" s="8">
        <v>24.37</v>
      </c>
      <c r="AU69" s="8">
        <v>24.37</v>
      </c>
      <c r="AW69" s="203">
        <v>23.79</v>
      </c>
      <c r="AX69" s="203">
        <v>0</v>
      </c>
      <c r="AY69" s="203">
        <v>0</v>
      </c>
      <c r="AZ69" s="203">
        <v>0</v>
      </c>
      <c r="BA69" s="203">
        <v>1.44</v>
      </c>
      <c r="BB69" s="203">
        <v>0</v>
      </c>
      <c r="BC69" s="8">
        <f t="shared" si="51"/>
        <v>25.23</v>
      </c>
      <c r="BD69" s="203">
        <v>23.79</v>
      </c>
      <c r="BE69" s="203">
        <v>0</v>
      </c>
      <c r="BF69" s="203">
        <v>0</v>
      </c>
      <c r="BG69" s="203">
        <v>0</v>
      </c>
      <c r="BH69" s="203">
        <v>1.44</v>
      </c>
      <c r="BI69" s="203">
        <v>0</v>
      </c>
      <c r="BJ69" s="8">
        <f t="shared" si="52"/>
        <v>25.23</v>
      </c>
      <c r="BL69" s="8">
        <f t="shared" si="53"/>
        <v>24.37</v>
      </c>
      <c r="BM69" s="8">
        <f t="shared" si="54"/>
        <v>24.37</v>
      </c>
      <c r="BN69" s="8">
        <f t="shared" si="55"/>
        <v>25.23</v>
      </c>
      <c r="BO69" s="8">
        <f t="shared" si="56"/>
        <v>25.23</v>
      </c>
      <c r="BP69" s="138">
        <f t="shared" si="57"/>
        <v>-0.85999999999999943</v>
      </c>
      <c r="BQ69" s="138">
        <f t="shared" si="58"/>
        <v>-0.85999999999999943</v>
      </c>
    </row>
    <row r="70" spans="1:69">
      <c r="A70" s="8" t="s">
        <v>112</v>
      </c>
      <c r="B70" s="15">
        <f>'[3]21'!B72</f>
        <v>320</v>
      </c>
      <c r="C70" s="16">
        <f>'[3]21'!C72</f>
        <v>0</v>
      </c>
      <c r="D70" s="16">
        <f>'[3]21'!D72</f>
        <v>0</v>
      </c>
      <c r="E70" s="16">
        <f>'[3]21'!E72</f>
        <v>0</v>
      </c>
      <c r="F70" s="16">
        <f>'[3]21'!F72</f>
        <v>870</v>
      </c>
      <c r="G70" s="16">
        <f>'[3]21'!G72</f>
        <v>0</v>
      </c>
      <c r="H70" s="17">
        <f t="shared" si="59"/>
        <v>1190</v>
      </c>
      <c r="I70" s="15">
        <f>'[3]21'!J72</f>
        <v>320</v>
      </c>
      <c r="J70" s="16">
        <f>'[3]21'!K72</f>
        <v>0</v>
      </c>
      <c r="K70" s="16">
        <f>'[3]21'!L72</f>
        <v>0</v>
      </c>
      <c r="L70" s="16">
        <f>'[3]21'!M72</f>
        <v>0</v>
      </c>
      <c r="M70" s="16">
        <f>'[3]21'!N72</f>
        <v>625</v>
      </c>
      <c r="N70" s="16">
        <f>'[3]21'!O72</f>
        <v>0</v>
      </c>
      <c r="O70" s="17">
        <f t="shared" si="60"/>
        <v>945</v>
      </c>
      <c r="P70" s="18">
        <f>frq!C70</f>
        <v>1</v>
      </c>
      <c r="Q70" s="15">
        <f t="shared" si="33"/>
        <v>320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625</v>
      </c>
      <c r="V70" s="16">
        <f t="shared" si="32"/>
        <v>0</v>
      </c>
      <c r="W70" s="17">
        <f t="shared" si="61"/>
        <v>945</v>
      </c>
      <c r="X70" s="8">
        <f t="shared" si="36"/>
        <v>23.79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1.44</v>
      </c>
      <c r="AC70" s="8">
        <f t="shared" si="41"/>
        <v>0</v>
      </c>
      <c r="AD70" s="8">
        <f t="shared" si="42"/>
        <v>25.23</v>
      </c>
      <c r="AE70" s="8">
        <f t="shared" si="43"/>
        <v>23.79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1.44</v>
      </c>
      <c r="AJ70" s="8">
        <f t="shared" si="48"/>
        <v>0</v>
      </c>
      <c r="AK70" s="8">
        <f t="shared" si="49"/>
        <v>25.23</v>
      </c>
      <c r="AL70" s="8">
        <f t="shared" si="35"/>
        <v>272.41999999999996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622.11999999999989</v>
      </c>
      <c r="AQ70" s="8">
        <f t="shared" si="34"/>
        <v>0</v>
      </c>
      <c r="AR70" s="8">
        <f t="shared" si="50"/>
        <v>894.53999999999985</v>
      </c>
      <c r="AT70" s="8">
        <v>24.37</v>
      </c>
      <c r="AU70" s="8">
        <v>24.37</v>
      </c>
      <c r="AW70" s="203">
        <v>23.79</v>
      </c>
      <c r="AX70" s="203">
        <v>0</v>
      </c>
      <c r="AY70" s="203">
        <v>0</v>
      </c>
      <c r="AZ70" s="203">
        <v>0</v>
      </c>
      <c r="BA70" s="203">
        <v>1.44</v>
      </c>
      <c r="BB70" s="203">
        <v>0</v>
      </c>
      <c r="BC70" s="8">
        <f t="shared" si="51"/>
        <v>25.23</v>
      </c>
      <c r="BD70" s="203">
        <v>23.79</v>
      </c>
      <c r="BE70" s="203">
        <v>0</v>
      </c>
      <c r="BF70" s="203">
        <v>0</v>
      </c>
      <c r="BG70" s="203">
        <v>0</v>
      </c>
      <c r="BH70" s="203">
        <v>1.44</v>
      </c>
      <c r="BI70" s="203">
        <v>0</v>
      </c>
      <c r="BJ70" s="8">
        <f t="shared" si="52"/>
        <v>25.23</v>
      </c>
      <c r="BL70" s="8">
        <f t="shared" si="53"/>
        <v>24.37</v>
      </c>
      <c r="BM70" s="8">
        <f t="shared" si="54"/>
        <v>24.37</v>
      </c>
      <c r="BN70" s="8">
        <f t="shared" si="55"/>
        <v>25.23</v>
      </c>
      <c r="BO70" s="8">
        <f t="shared" si="56"/>
        <v>25.23</v>
      </c>
      <c r="BP70" s="138">
        <f t="shared" si="57"/>
        <v>-0.85999999999999943</v>
      </c>
      <c r="BQ70" s="138">
        <f t="shared" si="58"/>
        <v>-0.85999999999999943</v>
      </c>
    </row>
    <row r="71" spans="1:69">
      <c r="A71" s="8" t="s">
        <v>113</v>
      </c>
      <c r="B71" s="15">
        <f>'[3]21'!B73</f>
        <v>320</v>
      </c>
      <c r="C71" s="16">
        <f>'[3]21'!C73</f>
        <v>0</v>
      </c>
      <c r="D71" s="16">
        <f>'[3]21'!D73</f>
        <v>0</v>
      </c>
      <c r="E71" s="16">
        <f>'[3]21'!E73</f>
        <v>0</v>
      </c>
      <c r="F71" s="16">
        <f>'[3]21'!F73</f>
        <v>870</v>
      </c>
      <c r="G71" s="16">
        <f>'[3]21'!G73</f>
        <v>0</v>
      </c>
      <c r="H71" s="17">
        <f t="shared" si="59"/>
        <v>1190</v>
      </c>
      <c r="I71" s="15">
        <f>'[3]21'!J73</f>
        <v>320</v>
      </c>
      <c r="J71" s="16">
        <f>'[3]21'!K73</f>
        <v>0</v>
      </c>
      <c r="K71" s="16">
        <f>'[3]21'!L73</f>
        <v>0</v>
      </c>
      <c r="L71" s="16">
        <f>'[3]21'!M73</f>
        <v>0</v>
      </c>
      <c r="M71" s="16">
        <f>'[3]21'!N73</f>
        <v>625</v>
      </c>
      <c r="N71" s="16">
        <f>'[3]21'!O73</f>
        <v>0</v>
      </c>
      <c r="O71" s="17">
        <f t="shared" si="60"/>
        <v>945</v>
      </c>
      <c r="P71" s="18">
        <f>frq!C71</f>
        <v>1</v>
      </c>
      <c r="Q71" s="15">
        <f t="shared" si="33"/>
        <v>320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625</v>
      </c>
      <c r="V71" s="16">
        <f t="shared" si="32"/>
        <v>0</v>
      </c>
      <c r="W71" s="17">
        <f t="shared" si="61"/>
        <v>945</v>
      </c>
      <c r="X71" s="8">
        <f t="shared" si="36"/>
        <v>20.97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1.44</v>
      </c>
      <c r="AC71" s="8">
        <f t="shared" si="41"/>
        <v>0</v>
      </c>
      <c r="AD71" s="8">
        <f t="shared" si="42"/>
        <v>22.41</v>
      </c>
      <c r="AE71" s="8">
        <f t="shared" si="43"/>
        <v>20.97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1.44</v>
      </c>
      <c r="AJ71" s="8">
        <f t="shared" si="48"/>
        <v>0</v>
      </c>
      <c r="AK71" s="8">
        <f t="shared" si="49"/>
        <v>22.41</v>
      </c>
      <c r="AL71" s="8">
        <f t="shared" si="35"/>
        <v>278.05999999999995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622.11999999999989</v>
      </c>
      <c r="AQ71" s="8">
        <f t="shared" si="34"/>
        <v>0</v>
      </c>
      <c r="AR71" s="8">
        <f t="shared" si="50"/>
        <v>900.17999999999984</v>
      </c>
      <c r="AT71" s="8">
        <v>21.65</v>
      </c>
      <c r="AU71" s="8">
        <v>21.65</v>
      </c>
      <c r="AW71" s="203">
        <v>20.97</v>
      </c>
      <c r="AX71" s="203">
        <v>0</v>
      </c>
      <c r="AY71" s="203">
        <v>0</v>
      </c>
      <c r="AZ71" s="203">
        <v>0</v>
      </c>
      <c r="BA71" s="203">
        <v>1.44</v>
      </c>
      <c r="BB71" s="203">
        <v>0</v>
      </c>
      <c r="BC71" s="8">
        <f t="shared" si="51"/>
        <v>22.41</v>
      </c>
      <c r="BD71" s="203">
        <v>20.97</v>
      </c>
      <c r="BE71" s="203">
        <v>0</v>
      </c>
      <c r="BF71" s="203">
        <v>0</v>
      </c>
      <c r="BG71" s="203">
        <v>0</v>
      </c>
      <c r="BH71" s="203">
        <v>1.44</v>
      </c>
      <c r="BI71" s="203">
        <v>0</v>
      </c>
      <c r="BJ71" s="8">
        <f t="shared" si="52"/>
        <v>22.41</v>
      </c>
      <c r="BL71" s="8">
        <f t="shared" si="53"/>
        <v>21.65</v>
      </c>
      <c r="BM71" s="8">
        <f t="shared" si="54"/>
        <v>21.65</v>
      </c>
      <c r="BN71" s="8">
        <f t="shared" si="55"/>
        <v>22.41</v>
      </c>
      <c r="BO71" s="8">
        <f t="shared" si="56"/>
        <v>22.41</v>
      </c>
      <c r="BP71" s="138">
        <f t="shared" si="57"/>
        <v>-0.76000000000000156</v>
      </c>
      <c r="BQ71" s="138">
        <f t="shared" si="58"/>
        <v>-0.76000000000000156</v>
      </c>
    </row>
    <row r="72" spans="1:69">
      <c r="A72" s="8" t="s">
        <v>114</v>
      </c>
      <c r="B72" s="15">
        <f>'[3]21'!B74</f>
        <v>320</v>
      </c>
      <c r="C72" s="16">
        <f>'[3]21'!C74</f>
        <v>0</v>
      </c>
      <c r="D72" s="16">
        <f>'[3]21'!D74</f>
        <v>0</v>
      </c>
      <c r="E72" s="16">
        <f>'[3]21'!E74</f>
        <v>0</v>
      </c>
      <c r="F72" s="16">
        <f>'[3]21'!F74</f>
        <v>870</v>
      </c>
      <c r="G72" s="16">
        <f>'[3]21'!G74</f>
        <v>0</v>
      </c>
      <c r="H72" s="17">
        <f t="shared" si="59"/>
        <v>1190</v>
      </c>
      <c r="I72" s="15">
        <f>'[3]21'!J74</f>
        <v>320</v>
      </c>
      <c r="J72" s="16">
        <f>'[3]21'!K74</f>
        <v>0</v>
      </c>
      <c r="K72" s="16">
        <f>'[3]21'!L74</f>
        <v>0</v>
      </c>
      <c r="L72" s="16">
        <f>'[3]21'!M74</f>
        <v>0</v>
      </c>
      <c r="M72" s="16">
        <f>'[3]21'!N74</f>
        <v>625</v>
      </c>
      <c r="N72" s="16">
        <f>'[3]21'!O74</f>
        <v>0</v>
      </c>
      <c r="O72" s="17">
        <f t="shared" si="60"/>
        <v>945</v>
      </c>
      <c r="P72" s="18">
        <f>frq!C72</f>
        <v>1</v>
      </c>
      <c r="Q72" s="15">
        <f t="shared" si="33"/>
        <v>320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625</v>
      </c>
      <c r="V72" s="16">
        <f t="shared" si="32"/>
        <v>0</v>
      </c>
      <c r="W72" s="17">
        <f t="shared" si="61"/>
        <v>945</v>
      </c>
      <c r="X72" s="8">
        <f t="shared" si="36"/>
        <v>20.97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1.44</v>
      </c>
      <c r="AC72" s="8">
        <f t="shared" si="41"/>
        <v>0</v>
      </c>
      <c r="AD72" s="8">
        <f t="shared" si="42"/>
        <v>22.41</v>
      </c>
      <c r="AE72" s="8">
        <f t="shared" si="43"/>
        <v>20.97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1.44</v>
      </c>
      <c r="AJ72" s="8">
        <f t="shared" si="48"/>
        <v>0</v>
      </c>
      <c r="AK72" s="8">
        <f t="shared" si="49"/>
        <v>22.41</v>
      </c>
      <c r="AL72" s="8">
        <f t="shared" si="35"/>
        <v>278.05999999999995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622.11999999999989</v>
      </c>
      <c r="AQ72" s="8">
        <f t="shared" si="34"/>
        <v>0</v>
      </c>
      <c r="AR72" s="8">
        <f t="shared" si="50"/>
        <v>900.17999999999984</v>
      </c>
      <c r="AT72" s="8">
        <v>21.65</v>
      </c>
      <c r="AU72" s="8">
        <v>21.65</v>
      </c>
      <c r="AW72" s="203">
        <v>20.97</v>
      </c>
      <c r="AX72" s="203">
        <v>0</v>
      </c>
      <c r="AY72" s="203">
        <v>0</v>
      </c>
      <c r="AZ72" s="203">
        <v>0</v>
      </c>
      <c r="BA72" s="203">
        <v>1.44</v>
      </c>
      <c r="BB72" s="203">
        <v>0</v>
      </c>
      <c r="BC72" s="8">
        <f t="shared" si="51"/>
        <v>22.41</v>
      </c>
      <c r="BD72" s="203">
        <v>20.97</v>
      </c>
      <c r="BE72" s="203">
        <v>0</v>
      </c>
      <c r="BF72" s="203">
        <v>0</v>
      </c>
      <c r="BG72" s="203">
        <v>0</v>
      </c>
      <c r="BH72" s="203">
        <v>1.44</v>
      </c>
      <c r="BI72" s="203">
        <v>0</v>
      </c>
      <c r="BJ72" s="8">
        <f t="shared" si="52"/>
        <v>22.41</v>
      </c>
      <c r="BL72" s="8">
        <f t="shared" si="53"/>
        <v>21.65</v>
      </c>
      <c r="BM72" s="8">
        <f t="shared" si="54"/>
        <v>21.65</v>
      </c>
      <c r="BN72" s="8">
        <f t="shared" si="55"/>
        <v>22.41</v>
      </c>
      <c r="BO72" s="8">
        <f t="shared" si="56"/>
        <v>22.41</v>
      </c>
      <c r="BP72" s="138">
        <f t="shared" si="57"/>
        <v>-0.76000000000000156</v>
      </c>
      <c r="BQ72" s="138">
        <f t="shared" si="58"/>
        <v>-0.76000000000000156</v>
      </c>
    </row>
    <row r="73" spans="1:69">
      <c r="A73" s="8" t="s">
        <v>115</v>
      </c>
      <c r="B73" s="15">
        <f>'[3]21'!B75</f>
        <v>320</v>
      </c>
      <c r="C73" s="16">
        <f>'[3]21'!C75</f>
        <v>0</v>
      </c>
      <c r="D73" s="16">
        <f>'[3]21'!D75</f>
        <v>0</v>
      </c>
      <c r="E73" s="16">
        <f>'[3]21'!E75</f>
        <v>0</v>
      </c>
      <c r="F73" s="16">
        <f>'[3]21'!F75</f>
        <v>870</v>
      </c>
      <c r="G73" s="16">
        <f>'[3]21'!G75</f>
        <v>0</v>
      </c>
      <c r="H73" s="17">
        <f t="shared" si="59"/>
        <v>1190</v>
      </c>
      <c r="I73" s="15">
        <f>'[3]21'!J75</f>
        <v>320</v>
      </c>
      <c r="J73" s="16">
        <f>'[3]21'!K75</f>
        <v>0</v>
      </c>
      <c r="K73" s="16">
        <f>'[3]21'!L75</f>
        <v>0</v>
      </c>
      <c r="L73" s="16">
        <f>'[3]21'!M75</f>
        <v>0</v>
      </c>
      <c r="M73" s="16">
        <f>'[3]21'!N75</f>
        <v>625</v>
      </c>
      <c r="N73" s="16">
        <f>'[3]21'!O75</f>
        <v>0</v>
      </c>
      <c r="O73" s="17">
        <f t="shared" si="60"/>
        <v>945</v>
      </c>
      <c r="P73" s="18">
        <f>frq!C73</f>
        <v>1</v>
      </c>
      <c r="Q73" s="15">
        <f t="shared" si="33"/>
        <v>320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625</v>
      </c>
      <c r="V73" s="16">
        <f t="shared" si="32"/>
        <v>0</v>
      </c>
      <c r="W73" s="17">
        <f t="shared" si="61"/>
        <v>945</v>
      </c>
      <c r="X73" s="8">
        <f t="shared" si="36"/>
        <v>20.97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1.44</v>
      </c>
      <c r="AC73" s="8">
        <f t="shared" si="41"/>
        <v>0</v>
      </c>
      <c r="AD73" s="8">
        <f t="shared" si="42"/>
        <v>22.41</v>
      </c>
      <c r="AE73" s="8">
        <f t="shared" si="43"/>
        <v>20.97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1.44</v>
      </c>
      <c r="AJ73" s="8">
        <f t="shared" si="48"/>
        <v>0</v>
      </c>
      <c r="AK73" s="8">
        <f t="shared" si="49"/>
        <v>22.41</v>
      </c>
      <c r="AL73" s="8">
        <f t="shared" si="35"/>
        <v>278.05999999999995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622.11999999999989</v>
      </c>
      <c r="AQ73" s="8">
        <f t="shared" si="34"/>
        <v>0</v>
      </c>
      <c r="AR73" s="8">
        <f t="shared" si="50"/>
        <v>900.17999999999984</v>
      </c>
      <c r="AT73" s="8">
        <v>21.65</v>
      </c>
      <c r="AU73" s="8">
        <v>21.65</v>
      </c>
      <c r="AW73" s="203">
        <v>20.97</v>
      </c>
      <c r="AX73" s="203">
        <v>0</v>
      </c>
      <c r="AY73" s="203">
        <v>0</v>
      </c>
      <c r="AZ73" s="203">
        <v>0</v>
      </c>
      <c r="BA73" s="203">
        <v>1.44</v>
      </c>
      <c r="BB73" s="203">
        <v>0</v>
      </c>
      <c r="BC73" s="8">
        <f t="shared" si="51"/>
        <v>22.41</v>
      </c>
      <c r="BD73" s="203">
        <v>20.97</v>
      </c>
      <c r="BE73" s="203">
        <v>0</v>
      </c>
      <c r="BF73" s="203">
        <v>0</v>
      </c>
      <c r="BG73" s="203">
        <v>0</v>
      </c>
      <c r="BH73" s="203">
        <v>1.44</v>
      </c>
      <c r="BI73" s="203">
        <v>0</v>
      </c>
      <c r="BJ73" s="8">
        <f t="shared" si="52"/>
        <v>22.41</v>
      </c>
      <c r="BL73" s="8">
        <f t="shared" si="53"/>
        <v>21.65</v>
      </c>
      <c r="BM73" s="8">
        <f t="shared" si="54"/>
        <v>21.65</v>
      </c>
      <c r="BN73" s="8">
        <f t="shared" si="55"/>
        <v>22.41</v>
      </c>
      <c r="BO73" s="8">
        <f t="shared" si="56"/>
        <v>22.41</v>
      </c>
      <c r="BP73" s="138">
        <f t="shared" si="57"/>
        <v>-0.76000000000000156</v>
      </c>
      <c r="BQ73" s="138">
        <f t="shared" si="58"/>
        <v>-0.76000000000000156</v>
      </c>
    </row>
    <row r="74" spans="1:69">
      <c r="A74" s="8" t="s">
        <v>116</v>
      </c>
      <c r="B74" s="15">
        <f>'[3]21'!B76</f>
        <v>320</v>
      </c>
      <c r="C74" s="16">
        <f>'[3]21'!C76</f>
        <v>0</v>
      </c>
      <c r="D74" s="16">
        <f>'[3]21'!D76</f>
        <v>0</v>
      </c>
      <c r="E74" s="16">
        <f>'[3]21'!E76</f>
        <v>0</v>
      </c>
      <c r="F74" s="16">
        <f>'[3]21'!F76</f>
        <v>870</v>
      </c>
      <c r="G74" s="16">
        <f>'[3]21'!G76</f>
        <v>0</v>
      </c>
      <c r="H74" s="17">
        <f t="shared" si="59"/>
        <v>1190</v>
      </c>
      <c r="I74" s="15">
        <f>'[3]21'!J76</f>
        <v>320</v>
      </c>
      <c r="J74" s="16">
        <f>'[3]21'!K76</f>
        <v>0</v>
      </c>
      <c r="K74" s="16">
        <f>'[3]21'!L76</f>
        <v>0</v>
      </c>
      <c r="L74" s="16">
        <f>'[3]21'!M76</f>
        <v>0</v>
      </c>
      <c r="M74" s="16">
        <f>'[3]21'!N76</f>
        <v>625</v>
      </c>
      <c r="N74" s="16">
        <f>'[3]21'!O76</f>
        <v>0</v>
      </c>
      <c r="O74" s="17">
        <f t="shared" si="60"/>
        <v>945</v>
      </c>
      <c r="P74" s="18">
        <f>frq!C74</f>
        <v>1</v>
      </c>
      <c r="Q74" s="15">
        <f t="shared" si="33"/>
        <v>320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625</v>
      </c>
      <c r="V74" s="16">
        <f t="shared" si="32"/>
        <v>0</v>
      </c>
      <c r="W74" s="17">
        <f t="shared" si="61"/>
        <v>945</v>
      </c>
      <c r="X74" s="8">
        <f t="shared" si="36"/>
        <v>20.97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1.44</v>
      </c>
      <c r="AC74" s="8">
        <f t="shared" si="41"/>
        <v>0</v>
      </c>
      <c r="AD74" s="8">
        <f t="shared" si="42"/>
        <v>22.41</v>
      </c>
      <c r="AE74" s="8">
        <f t="shared" si="43"/>
        <v>20.97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1.44</v>
      </c>
      <c r="AJ74" s="8">
        <f t="shared" si="48"/>
        <v>0</v>
      </c>
      <c r="AK74" s="8">
        <f t="shared" si="49"/>
        <v>22.41</v>
      </c>
      <c r="AL74" s="8">
        <f t="shared" si="35"/>
        <v>278.05999999999995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622.11999999999989</v>
      </c>
      <c r="AQ74" s="8">
        <f t="shared" si="34"/>
        <v>0</v>
      </c>
      <c r="AR74" s="8">
        <f t="shared" si="50"/>
        <v>900.17999999999984</v>
      </c>
      <c r="AT74" s="8">
        <v>21.65</v>
      </c>
      <c r="AU74" s="8">
        <v>21.65</v>
      </c>
      <c r="AW74" s="203">
        <v>20.97</v>
      </c>
      <c r="AX74" s="203">
        <v>0</v>
      </c>
      <c r="AY74" s="203">
        <v>0</v>
      </c>
      <c r="AZ74" s="203">
        <v>0</v>
      </c>
      <c r="BA74" s="203">
        <v>1.44</v>
      </c>
      <c r="BB74" s="203">
        <v>0</v>
      </c>
      <c r="BC74" s="8">
        <f t="shared" si="51"/>
        <v>22.41</v>
      </c>
      <c r="BD74" s="203">
        <v>20.97</v>
      </c>
      <c r="BE74" s="203">
        <v>0</v>
      </c>
      <c r="BF74" s="203">
        <v>0</v>
      </c>
      <c r="BG74" s="203">
        <v>0</v>
      </c>
      <c r="BH74" s="203">
        <v>1.44</v>
      </c>
      <c r="BI74" s="203">
        <v>0</v>
      </c>
      <c r="BJ74" s="8">
        <f t="shared" si="52"/>
        <v>22.41</v>
      </c>
      <c r="BL74" s="8">
        <f t="shared" si="53"/>
        <v>21.65</v>
      </c>
      <c r="BM74" s="8">
        <f t="shared" si="54"/>
        <v>21.65</v>
      </c>
      <c r="BN74" s="8">
        <f t="shared" si="55"/>
        <v>22.41</v>
      </c>
      <c r="BO74" s="8">
        <f t="shared" si="56"/>
        <v>22.41</v>
      </c>
      <c r="BP74" s="138">
        <f t="shared" si="57"/>
        <v>-0.76000000000000156</v>
      </c>
      <c r="BQ74" s="138">
        <f t="shared" si="58"/>
        <v>-0.76000000000000156</v>
      </c>
    </row>
    <row r="75" spans="1:69">
      <c r="A75" s="8" t="s">
        <v>117</v>
      </c>
      <c r="B75" s="15">
        <f>'[3]21'!B77</f>
        <v>320</v>
      </c>
      <c r="C75" s="16">
        <f>'[3]21'!C77</f>
        <v>0</v>
      </c>
      <c r="D75" s="16">
        <f>'[3]21'!D77</f>
        <v>0</v>
      </c>
      <c r="E75" s="16">
        <f>'[3]21'!E77</f>
        <v>0</v>
      </c>
      <c r="F75" s="16">
        <f>'[3]21'!F77</f>
        <v>880</v>
      </c>
      <c r="G75" s="16">
        <f>'[3]21'!G77</f>
        <v>0</v>
      </c>
      <c r="H75" s="17">
        <f t="shared" si="59"/>
        <v>1200</v>
      </c>
      <c r="I75" s="15">
        <f>'[3]21'!J77</f>
        <v>320</v>
      </c>
      <c r="J75" s="16">
        <f>'[3]21'!K77</f>
        <v>0</v>
      </c>
      <c r="K75" s="16">
        <f>'[3]21'!L77</f>
        <v>0</v>
      </c>
      <c r="L75" s="16">
        <f>'[3]21'!M77</f>
        <v>0</v>
      </c>
      <c r="M75" s="16">
        <f>'[3]21'!N77</f>
        <v>625</v>
      </c>
      <c r="N75" s="16">
        <f>'[3]21'!O77</f>
        <v>0</v>
      </c>
      <c r="O75" s="17">
        <f t="shared" si="60"/>
        <v>945</v>
      </c>
      <c r="P75" s="18">
        <f>frq!C75</f>
        <v>1</v>
      </c>
      <c r="Q75" s="15">
        <f t="shared" si="33"/>
        <v>320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625</v>
      </c>
      <c r="V75" s="16">
        <f t="shared" si="32"/>
        <v>0</v>
      </c>
      <c r="W75" s="17">
        <f t="shared" si="61"/>
        <v>945</v>
      </c>
      <c r="X75" s="8">
        <f t="shared" si="36"/>
        <v>20.97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1.4</v>
      </c>
      <c r="AC75" s="8">
        <f t="shared" si="41"/>
        <v>0</v>
      </c>
      <c r="AD75" s="8">
        <f t="shared" si="42"/>
        <v>22.369999999999997</v>
      </c>
      <c r="AE75" s="8">
        <f t="shared" si="43"/>
        <v>20.97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1.4</v>
      </c>
      <c r="AJ75" s="8">
        <f t="shared" si="48"/>
        <v>0</v>
      </c>
      <c r="AK75" s="8">
        <f t="shared" si="49"/>
        <v>22.369999999999997</v>
      </c>
      <c r="AL75" s="8">
        <f t="shared" si="35"/>
        <v>278.05999999999995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622.20000000000005</v>
      </c>
      <c r="AQ75" s="8">
        <f t="shared" si="34"/>
        <v>0</v>
      </c>
      <c r="AR75" s="8">
        <f t="shared" si="50"/>
        <v>900.26</v>
      </c>
      <c r="AT75" s="8">
        <v>21.61</v>
      </c>
      <c r="AU75" s="8">
        <v>21.61</v>
      </c>
      <c r="AW75" s="203">
        <v>20.97</v>
      </c>
      <c r="AX75" s="203">
        <v>0</v>
      </c>
      <c r="AY75" s="203">
        <v>0</v>
      </c>
      <c r="AZ75" s="203">
        <v>0</v>
      </c>
      <c r="BA75" s="203">
        <v>1.4</v>
      </c>
      <c r="BB75" s="203">
        <v>0</v>
      </c>
      <c r="BC75" s="8">
        <f t="shared" si="51"/>
        <v>22.369999999999997</v>
      </c>
      <c r="BD75" s="203">
        <v>20.97</v>
      </c>
      <c r="BE75" s="203">
        <v>0</v>
      </c>
      <c r="BF75" s="203">
        <v>0</v>
      </c>
      <c r="BG75" s="203">
        <v>0</v>
      </c>
      <c r="BH75" s="203">
        <v>1.4</v>
      </c>
      <c r="BI75" s="203">
        <v>0</v>
      </c>
      <c r="BJ75" s="8">
        <f t="shared" si="52"/>
        <v>22.369999999999997</v>
      </c>
      <c r="BL75" s="8">
        <f t="shared" si="53"/>
        <v>21.61</v>
      </c>
      <c r="BM75" s="8">
        <f t="shared" si="54"/>
        <v>21.61</v>
      </c>
      <c r="BN75" s="8">
        <f t="shared" si="55"/>
        <v>22.369999999999997</v>
      </c>
      <c r="BO75" s="8">
        <f t="shared" si="56"/>
        <v>22.369999999999997</v>
      </c>
      <c r="BP75" s="138">
        <f t="shared" si="57"/>
        <v>-0.75999999999999801</v>
      </c>
      <c r="BQ75" s="138">
        <f t="shared" si="58"/>
        <v>-0.75999999999999801</v>
      </c>
    </row>
    <row r="76" spans="1:69">
      <c r="A76" s="8" t="s">
        <v>118</v>
      </c>
      <c r="B76" s="15">
        <f>'[3]21'!B78</f>
        <v>320</v>
      </c>
      <c r="C76" s="16">
        <f>'[3]21'!C78</f>
        <v>0</v>
      </c>
      <c r="D76" s="16">
        <f>'[3]21'!D78</f>
        <v>0</v>
      </c>
      <c r="E76" s="16">
        <f>'[3]21'!E78</f>
        <v>0</v>
      </c>
      <c r="F76" s="16">
        <f>'[3]21'!F78</f>
        <v>880</v>
      </c>
      <c r="G76" s="16">
        <f>'[3]21'!G78</f>
        <v>0</v>
      </c>
      <c r="H76" s="17">
        <f t="shared" si="59"/>
        <v>1200</v>
      </c>
      <c r="I76" s="15">
        <f>'[3]21'!J78</f>
        <v>320</v>
      </c>
      <c r="J76" s="16">
        <f>'[3]21'!K78</f>
        <v>0</v>
      </c>
      <c r="K76" s="16">
        <f>'[3]21'!L78</f>
        <v>0</v>
      </c>
      <c r="L76" s="16">
        <f>'[3]21'!M78</f>
        <v>0</v>
      </c>
      <c r="M76" s="16">
        <f>'[3]21'!N78</f>
        <v>625</v>
      </c>
      <c r="N76" s="16">
        <f>'[3]21'!O78</f>
        <v>0</v>
      </c>
      <c r="O76" s="17">
        <f t="shared" si="60"/>
        <v>945</v>
      </c>
      <c r="P76" s="18">
        <f>frq!C76</f>
        <v>1</v>
      </c>
      <c r="Q76" s="15">
        <f t="shared" si="33"/>
        <v>320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625</v>
      </c>
      <c r="V76" s="16">
        <f t="shared" si="32"/>
        <v>0</v>
      </c>
      <c r="W76" s="17">
        <f t="shared" si="61"/>
        <v>945</v>
      </c>
      <c r="X76" s="8">
        <f t="shared" si="36"/>
        <v>20.97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1.4</v>
      </c>
      <c r="AC76" s="8">
        <f t="shared" si="41"/>
        <v>0</v>
      </c>
      <c r="AD76" s="8">
        <f t="shared" si="42"/>
        <v>22.369999999999997</v>
      </c>
      <c r="AE76" s="8">
        <f t="shared" si="43"/>
        <v>20.97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1.4</v>
      </c>
      <c r="AJ76" s="8">
        <f t="shared" si="48"/>
        <v>0</v>
      </c>
      <c r="AK76" s="8">
        <f t="shared" si="49"/>
        <v>22.369999999999997</v>
      </c>
      <c r="AL76" s="8">
        <f t="shared" si="35"/>
        <v>278.05999999999995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622.20000000000005</v>
      </c>
      <c r="AQ76" s="8">
        <f t="shared" si="34"/>
        <v>0</v>
      </c>
      <c r="AR76" s="8">
        <f t="shared" si="50"/>
        <v>900.26</v>
      </c>
      <c r="AT76" s="8">
        <v>21.61</v>
      </c>
      <c r="AU76" s="8">
        <v>21.61</v>
      </c>
      <c r="AW76" s="203">
        <v>20.97</v>
      </c>
      <c r="AX76" s="203">
        <v>0</v>
      </c>
      <c r="AY76" s="203">
        <v>0</v>
      </c>
      <c r="AZ76" s="203">
        <v>0</v>
      </c>
      <c r="BA76" s="203">
        <v>1.4</v>
      </c>
      <c r="BB76" s="203">
        <v>0</v>
      </c>
      <c r="BC76" s="8">
        <f t="shared" si="51"/>
        <v>22.369999999999997</v>
      </c>
      <c r="BD76" s="203">
        <v>20.97</v>
      </c>
      <c r="BE76" s="203">
        <v>0</v>
      </c>
      <c r="BF76" s="203">
        <v>0</v>
      </c>
      <c r="BG76" s="203">
        <v>0</v>
      </c>
      <c r="BH76" s="203">
        <v>1.4</v>
      </c>
      <c r="BI76" s="203">
        <v>0</v>
      </c>
      <c r="BJ76" s="8">
        <f t="shared" si="52"/>
        <v>22.369999999999997</v>
      </c>
      <c r="BL76" s="8">
        <f t="shared" si="53"/>
        <v>21.61</v>
      </c>
      <c r="BM76" s="8">
        <f t="shared" si="54"/>
        <v>21.61</v>
      </c>
      <c r="BN76" s="8">
        <f t="shared" si="55"/>
        <v>22.369999999999997</v>
      </c>
      <c r="BO76" s="8">
        <f t="shared" si="56"/>
        <v>22.369999999999997</v>
      </c>
      <c r="BP76" s="138">
        <f t="shared" si="57"/>
        <v>-0.75999999999999801</v>
      </c>
      <c r="BQ76" s="138">
        <f t="shared" si="58"/>
        <v>-0.75999999999999801</v>
      </c>
    </row>
    <row r="77" spans="1:69">
      <c r="A77" s="8" t="s">
        <v>119</v>
      </c>
      <c r="B77" s="15">
        <f>'[3]21'!B79</f>
        <v>320</v>
      </c>
      <c r="C77" s="16">
        <f>'[3]21'!C79</f>
        <v>0</v>
      </c>
      <c r="D77" s="16">
        <f>'[3]21'!D79</f>
        <v>0</v>
      </c>
      <c r="E77" s="16">
        <f>'[3]21'!E79</f>
        <v>0</v>
      </c>
      <c r="F77" s="16">
        <f>'[3]21'!F79</f>
        <v>880</v>
      </c>
      <c r="G77" s="16">
        <f>'[3]21'!G79</f>
        <v>0</v>
      </c>
      <c r="H77" s="17">
        <f t="shared" si="59"/>
        <v>1200</v>
      </c>
      <c r="I77" s="15">
        <f>'[3]21'!J79</f>
        <v>320</v>
      </c>
      <c r="J77" s="16">
        <f>'[3]21'!K79</f>
        <v>0</v>
      </c>
      <c r="K77" s="16">
        <f>'[3]21'!L79</f>
        <v>0</v>
      </c>
      <c r="L77" s="16">
        <f>'[3]21'!M79</f>
        <v>0</v>
      </c>
      <c r="M77" s="16">
        <f>'[3]21'!N79</f>
        <v>561.4</v>
      </c>
      <c r="N77" s="16">
        <f>'[3]21'!O79</f>
        <v>0</v>
      </c>
      <c r="O77" s="17">
        <f t="shared" si="60"/>
        <v>881.4</v>
      </c>
      <c r="P77" s="18">
        <f>frq!C77</f>
        <v>1</v>
      </c>
      <c r="Q77" s="15">
        <f t="shared" si="33"/>
        <v>320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561.4</v>
      </c>
      <c r="V77" s="16">
        <f t="shared" si="32"/>
        <v>0</v>
      </c>
      <c r="W77" s="17">
        <f t="shared" si="61"/>
        <v>881.4</v>
      </c>
      <c r="X77" s="8">
        <f t="shared" si="36"/>
        <v>20.97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20.97</v>
      </c>
      <c r="AE77" s="8">
        <f t="shared" si="43"/>
        <v>20.97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20.97</v>
      </c>
      <c r="AL77" s="8">
        <f t="shared" si="35"/>
        <v>278.05999999999995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561.4</v>
      </c>
      <c r="AQ77" s="8">
        <f t="shared" si="34"/>
        <v>0</v>
      </c>
      <c r="AR77" s="8">
        <f t="shared" si="50"/>
        <v>839.45999999999992</v>
      </c>
      <c r="AT77" s="8">
        <v>21.61</v>
      </c>
      <c r="AU77" s="8">
        <v>21.61</v>
      </c>
      <c r="AW77" s="203">
        <v>20.97</v>
      </c>
      <c r="AX77" s="203">
        <v>0</v>
      </c>
      <c r="AY77" s="203">
        <v>0</v>
      </c>
      <c r="AZ77" s="203">
        <v>0</v>
      </c>
      <c r="BA77" s="203">
        <v>0</v>
      </c>
      <c r="BB77" s="203">
        <v>0</v>
      </c>
      <c r="BC77" s="8">
        <f t="shared" si="51"/>
        <v>20.97</v>
      </c>
      <c r="BD77" s="203">
        <v>20.97</v>
      </c>
      <c r="BE77" s="203">
        <v>0</v>
      </c>
      <c r="BF77" s="203">
        <v>0</v>
      </c>
      <c r="BG77" s="203">
        <v>0</v>
      </c>
      <c r="BH77" s="203">
        <v>0</v>
      </c>
      <c r="BI77" s="203">
        <v>0</v>
      </c>
      <c r="BJ77" s="8">
        <f t="shared" si="52"/>
        <v>20.97</v>
      </c>
      <c r="BL77" s="8">
        <f t="shared" si="53"/>
        <v>21.61</v>
      </c>
      <c r="BM77" s="8">
        <f t="shared" si="54"/>
        <v>21.61</v>
      </c>
      <c r="BN77" s="8">
        <f t="shared" si="55"/>
        <v>20.97</v>
      </c>
      <c r="BO77" s="8">
        <f t="shared" si="56"/>
        <v>20.97</v>
      </c>
      <c r="BP77" s="138">
        <f t="shared" si="57"/>
        <v>0.64000000000000057</v>
      </c>
      <c r="BQ77" s="138">
        <f t="shared" si="58"/>
        <v>0.64000000000000057</v>
      </c>
    </row>
    <row r="78" spans="1:69">
      <c r="A78" s="8" t="s">
        <v>120</v>
      </c>
      <c r="B78" s="15">
        <f>'[3]21'!B80</f>
        <v>320</v>
      </c>
      <c r="C78" s="16">
        <f>'[3]21'!C80</f>
        <v>0</v>
      </c>
      <c r="D78" s="16">
        <f>'[3]21'!D80</f>
        <v>0</v>
      </c>
      <c r="E78" s="16">
        <f>'[3]21'!E80</f>
        <v>0</v>
      </c>
      <c r="F78" s="16">
        <f>'[3]21'!F80</f>
        <v>880</v>
      </c>
      <c r="G78" s="16">
        <f>'[3]21'!G80</f>
        <v>0</v>
      </c>
      <c r="H78" s="17">
        <f t="shared" si="59"/>
        <v>1200</v>
      </c>
      <c r="I78" s="15">
        <f>'[3]21'!J80</f>
        <v>320</v>
      </c>
      <c r="J78" s="16">
        <f>'[3]21'!K80</f>
        <v>0</v>
      </c>
      <c r="K78" s="16">
        <f>'[3]21'!L80</f>
        <v>0</v>
      </c>
      <c r="L78" s="16">
        <f>'[3]21'!M80</f>
        <v>0</v>
      </c>
      <c r="M78" s="16">
        <f>'[3]21'!N80</f>
        <v>561.4</v>
      </c>
      <c r="N78" s="16">
        <f>'[3]21'!O80</f>
        <v>0</v>
      </c>
      <c r="O78" s="17">
        <f t="shared" si="60"/>
        <v>881.4</v>
      </c>
      <c r="P78" s="18">
        <f>frq!C78</f>
        <v>1</v>
      </c>
      <c r="Q78" s="15">
        <f t="shared" si="33"/>
        <v>320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561.4</v>
      </c>
      <c r="V78" s="16">
        <f t="shared" si="32"/>
        <v>0</v>
      </c>
      <c r="W78" s="17">
        <f t="shared" si="61"/>
        <v>881.4</v>
      </c>
      <c r="X78" s="8">
        <f t="shared" si="36"/>
        <v>20.97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20.97</v>
      </c>
      <c r="AE78" s="8">
        <f t="shared" si="43"/>
        <v>20.97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20.97</v>
      </c>
      <c r="AL78" s="8">
        <f t="shared" si="35"/>
        <v>278.05999999999995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561.4</v>
      </c>
      <c r="AQ78" s="8">
        <f t="shared" si="34"/>
        <v>0</v>
      </c>
      <c r="AR78" s="8">
        <f t="shared" si="50"/>
        <v>839.45999999999992</v>
      </c>
      <c r="AT78" s="8">
        <v>21.61</v>
      </c>
      <c r="AU78" s="8">
        <v>21.61</v>
      </c>
      <c r="AW78" s="203">
        <v>20.97</v>
      </c>
      <c r="AX78" s="203">
        <v>0</v>
      </c>
      <c r="AY78" s="203">
        <v>0</v>
      </c>
      <c r="AZ78" s="203">
        <v>0</v>
      </c>
      <c r="BA78" s="203">
        <v>0</v>
      </c>
      <c r="BB78" s="203">
        <v>0</v>
      </c>
      <c r="BC78" s="8">
        <f t="shared" si="51"/>
        <v>20.97</v>
      </c>
      <c r="BD78" s="203">
        <v>20.97</v>
      </c>
      <c r="BE78" s="203">
        <v>0</v>
      </c>
      <c r="BF78" s="203">
        <v>0</v>
      </c>
      <c r="BG78" s="203">
        <v>0</v>
      </c>
      <c r="BH78" s="203">
        <v>0</v>
      </c>
      <c r="BI78" s="203">
        <v>0</v>
      </c>
      <c r="BJ78" s="8">
        <f t="shared" si="52"/>
        <v>20.97</v>
      </c>
      <c r="BL78" s="8">
        <f t="shared" si="53"/>
        <v>21.61</v>
      </c>
      <c r="BM78" s="8">
        <f t="shared" si="54"/>
        <v>21.61</v>
      </c>
      <c r="BN78" s="8">
        <f t="shared" si="55"/>
        <v>20.97</v>
      </c>
      <c r="BO78" s="8">
        <f t="shared" si="56"/>
        <v>20.97</v>
      </c>
      <c r="BP78" s="138">
        <f t="shared" si="57"/>
        <v>0.64000000000000057</v>
      </c>
      <c r="BQ78" s="138">
        <f t="shared" si="58"/>
        <v>0.64000000000000057</v>
      </c>
    </row>
    <row r="79" spans="1:69">
      <c r="A79" s="8" t="s">
        <v>121</v>
      </c>
      <c r="B79" s="15">
        <f>'[3]21'!B81</f>
        <v>320</v>
      </c>
      <c r="C79" s="16">
        <f>'[3]21'!C81</f>
        <v>0</v>
      </c>
      <c r="D79" s="16">
        <f>'[3]21'!D81</f>
        <v>0</v>
      </c>
      <c r="E79" s="16">
        <f>'[3]21'!E81</f>
        <v>0</v>
      </c>
      <c r="F79" s="16">
        <f>'[3]21'!F81</f>
        <v>880</v>
      </c>
      <c r="G79" s="16">
        <f>'[3]21'!G81</f>
        <v>0</v>
      </c>
      <c r="H79" s="17">
        <f t="shared" si="59"/>
        <v>1200</v>
      </c>
      <c r="I79" s="15">
        <f>'[3]21'!J81</f>
        <v>320</v>
      </c>
      <c r="J79" s="16">
        <f>'[3]21'!K81</f>
        <v>0</v>
      </c>
      <c r="K79" s="16">
        <f>'[3]21'!L81</f>
        <v>0</v>
      </c>
      <c r="L79" s="16">
        <f>'[3]21'!M81</f>
        <v>0</v>
      </c>
      <c r="M79" s="16">
        <f>'[3]21'!N81</f>
        <v>529</v>
      </c>
      <c r="N79" s="16">
        <f>'[3]21'!O81</f>
        <v>0</v>
      </c>
      <c r="O79" s="17">
        <f t="shared" si="60"/>
        <v>849</v>
      </c>
      <c r="P79" s="18">
        <f>frq!C79</f>
        <v>1</v>
      </c>
      <c r="Q79" s="15">
        <f t="shared" si="33"/>
        <v>320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529</v>
      </c>
      <c r="V79" s="16">
        <f t="shared" si="32"/>
        <v>0</v>
      </c>
      <c r="W79" s="17">
        <f t="shared" si="61"/>
        <v>849</v>
      </c>
      <c r="X79" s="8">
        <f t="shared" si="36"/>
        <v>20.97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20.97</v>
      </c>
      <c r="AE79" s="8">
        <f t="shared" si="43"/>
        <v>20.97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20.97</v>
      </c>
      <c r="AL79" s="8">
        <f t="shared" si="35"/>
        <v>278.05999999999995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529</v>
      </c>
      <c r="AQ79" s="8">
        <f t="shared" si="34"/>
        <v>0</v>
      </c>
      <c r="AR79" s="8">
        <f t="shared" si="50"/>
        <v>807.06</v>
      </c>
      <c r="AT79" s="8">
        <v>20.260000000000002</v>
      </c>
      <c r="AU79" s="8">
        <v>20.260000000000002</v>
      </c>
      <c r="AW79" s="203">
        <v>20.97</v>
      </c>
      <c r="AX79" s="203">
        <v>0</v>
      </c>
      <c r="AY79" s="203">
        <v>0</v>
      </c>
      <c r="AZ79" s="203">
        <v>0</v>
      </c>
      <c r="BA79" s="203">
        <v>0</v>
      </c>
      <c r="BB79" s="203">
        <v>0</v>
      </c>
      <c r="BC79" s="8">
        <f t="shared" si="51"/>
        <v>20.97</v>
      </c>
      <c r="BD79" s="203">
        <v>20.97</v>
      </c>
      <c r="BE79" s="203">
        <v>0</v>
      </c>
      <c r="BF79" s="203">
        <v>0</v>
      </c>
      <c r="BG79" s="203">
        <v>0</v>
      </c>
      <c r="BH79" s="203">
        <v>0</v>
      </c>
      <c r="BI79" s="203">
        <v>0</v>
      </c>
      <c r="BJ79" s="8">
        <f t="shared" si="52"/>
        <v>20.97</v>
      </c>
      <c r="BL79" s="8">
        <f t="shared" si="53"/>
        <v>20.260000000000002</v>
      </c>
      <c r="BM79" s="8">
        <f t="shared" si="54"/>
        <v>20.260000000000002</v>
      </c>
      <c r="BN79" s="8">
        <f t="shared" si="55"/>
        <v>20.97</v>
      </c>
      <c r="BO79" s="8">
        <f t="shared" si="56"/>
        <v>20.97</v>
      </c>
      <c r="BP79" s="138">
        <f t="shared" si="57"/>
        <v>-0.7099999999999973</v>
      </c>
      <c r="BQ79" s="138">
        <f t="shared" si="58"/>
        <v>-0.7099999999999973</v>
      </c>
    </row>
    <row r="80" spans="1:69">
      <c r="A80" s="8" t="s">
        <v>122</v>
      </c>
      <c r="B80" s="15">
        <f>'[3]21'!B82</f>
        <v>320</v>
      </c>
      <c r="C80" s="16">
        <f>'[3]21'!C82</f>
        <v>0</v>
      </c>
      <c r="D80" s="16">
        <f>'[3]21'!D82</f>
        <v>0</v>
      </c>
      <c r="E80" s="16">
        <f>'[3]21'!E82</f>
        <v>0</v>
      </c>
      <c r="F80" s="16">
        <f>'[3]21'!F82</f>
        <v>880</v>
      </c>
      <c r="G80" s="16">
        <f>'[3]21'!G82</f>
        <v>0</v>
      </c>
      <c r="H80" s="17">
        <f t="shared" si="59"/>
        <v>1200</v>
      </c>
      <c r="I80" s="15">
        <f>'[3]21'!J82</f>
        <v>320</v>
      </c>
      <c r="J80" s="16">
        <f>'[3]21'!K82</f>
        <v>0</v>
      </c>
      <c r="K80" s="16">
        <f>'[3]21'!L82</f>
        <v>0</v>
      </c>
      <c r="L80" s="16">
        <f>'[3]21'!M82</f>
        <v>0</v>
      </c>
      <c r="M80" s="16">
        <f>'[3]21'!N82</f>
        <v>529</v>
      </c>
      <c r="N80" s="16">
        <f>'[3]21'!O82</f>
        <v>0</v>
      </c>
      <c r="O80" s="17">
        <f t="shared" si="60"/>
        <v>849</v>
      </c>
      <c r="P80" s="18">
        <f>frq!C80</f>
        <v>1</v>
      </c>
      <c r="Q80" s="15">
        <f t="shared" si="33"/>
        <v>320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529</v>
      </c>
      <c r="V80" s="16">
        <f t="shared" si="32"/>
        <v>0</v>
      </c>
      <c r="W80" s="17">
        <f t="shared" si="61"/>
        <v>849</v>
      </c>
      <c r="X80" s="8">
        <f t="shared" si="36"/>
        <v>9.9499999999999993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9.9499999999999993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278.05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529</v>
      </c>
      <c r="AQ80" s="8">
        <f t="shared" si="34"/>
        <v>0</v>
      </c>
      <c r="AR80" s="8">
        <f t="shared" si="50"/>
        <v>807.05</v>
      </c>
      <c r="AT80" s="8">
        <v>9.61</v>
      </c>
      <c r="AU80" s="8">
        <v>30.91</v>
      </c>
      <c r="AW80" s="203">
        <v>9.9499999999999993</v>
      </c>
      <c r="AX80" s="203">
        <v>0</v>
      </c>
      <c r="AY80" s="203">
        <v>0</v>
      </c>
      <c r="AZ80" s="203">
        <v>0</v>
      </c>
      <c r="BA80" s="203">
        <v>0</v>
      </c>
      <c r="BB80" s="203">
        <v>0</v>
      </c>
      <c r="BC80" s="8">
        <f t="shared" si="51"/>
        <v>9.9499999999999993</v>
      </c>
      <c r="BD80" s="203">
        <v>32</v>
      </c>
      <c r="BE80" s="203">
        <v>0</v>
      </c>
      <c r="BF80" s="203">
        <v>0</v>
      </c>
      <c r="BG80" s="203">
        <v>0</v>
      </c>
      <c r="BH80" s="203">
        <v>0</v>
      </c>
      <c r="BI80" s="203">
        <v>0</v>
      </c>
      <c r="BJ80" s="8">
        <f t="shared" si="52"/>
        <v>32</v>
      </c>
      <c r="BL80" s="8">
        <f t="shared" si="53"/>
        <v>9.61</v>
      </c>
      <c r="BM80" s="8">
        <f t="shared" si="54"/>
        <v>30.91</v>
      </c>
      <c r="BN80" s="8">
        <f t="shared" si="55"/>
        <v>9.9499999999999993</v>
      </c>
      <c r="BO80" s="8">
        <f t="shared" si="56"/>
        <v>32</v>
      </c>
      <c r="BP80" s="138">
        <f t="shared" si="57"/>
        <v>-0.33999999999999986</v>
      </c>
      <c r="BQ80" s="138">
        <f t="shared" si="58"/>
        <v>-1.0899999999999999</v>
      </c>
    </row>
    <row r="81" spans="1:69">
      <c r="A81" s="8" t="s">
        <v>123</v>
      </c>
      <c r="B81" s="15">
        <f>'[3]21'!B83</f>
        <v>320</v>
      </c>
      <c r="C81" s="16">
        <f>'[3]21'!C83</f>
        <v>0</v>
      </c>
      <c r="D81" s="16">
        <f>'[3]21'!D83</f>
        <v>0</v>
      </c>
      <c r="E81" s="16">
        <f>'[3]21'!E83</f>
        <v>0</v>
      </c>
      <c r="F81" s="16">
        <f>'[3]21'!F83</f>
        <v>880</v>
      </c>
      <c r="G81" s="16">
        <f>'[3]21'!G83</f>
        <v>0</v>
      </c>
      <c r="H81" s="17">
        <f t="shared" si="59"/>
        <v>1200</v>
      </c>
      <c r="I81" s="15">
        <f>'[3]21'!J83</f>
        <v>320</v>
      </c>
      <c r="J81" s="16">
        <f>'[3]21'!K83</f>
        <v>0</v>
      </c>
      <c r="K81" s="16">
        <f>'[3]21'!L83</f>
        <v>0</v>
      </c>
      <c r="L81" s="16">
        <f>'[3]21'!M83</f>
        <v>0</v>
      </c>
      <c r="M81" s="16">
        <f>'[3]21'!N83</f>
        <v>529</v>
      </c>
      <c r="N81" s="16">
        <f>'[3]21'!O83</f>
        <v>0</v>
      </c>
      <c r="O81" s="17">
        <f t="shared" si="60"/>
        <v>849</v>
      </c>
      <c r="P81" s="18">
        <f>frq!C81</f>
        <v>1</v>
      </c>
      <c r="Q81" s="15">
        <f t="shared" si="33"/>
        <v>320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529</v>
      </c>
      <c r="V81" s="16">
        <f t="shared" si="32"/>
        <v>0</v>
      </c>
      <c r="W81" s="17">
        <f t="shared" si="61"/>
        <v>849</v>
      </c>
      <c r="X81" s="8">
        <f t="shared" si="36"/>
        <v>9.9499999999999993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9.9499999999999993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278.05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529</v>
      </c>
      <c r="AQ81" s="8">
        <f t="shared" si="34"/>
        <v>0</v>
      </c>
      <c r="AR81" s="8">
        <f t="shared" si="50"/>
        <v>807.05</v>
      </c>
      <c r="AT81" s="8">
        <v>9.61</v>
      </c>
      <c r="AU81" s="8">
        <v>30.91</v>
      </c>
      <c r="AW81" s="203">
        <v>9.9499999999999993</v>
      </c>
      <c r="AX81" s="203">
        <v>0</v>
      </c>
      <c r="AY81" s="203">
        <v>0</v>
      </c>
      <c r="AZ81" s="203">
        <v>0</v>
      </c>
      <c r="BA81" s="203">
        <v>0</v>
      </c>
      <c r="BB81" s="203">
        <v>0</v>
      </c>
      <c r="BC81" s="8">
        <f t="shared" si="51"/>
        <v>9.9499999999999993</v>
      </c>
      <c r="BD81" s="203">
        <v>32</v>
      </c>
      <c r="BE81" s="203">
        <v>0</v>
      </c>
      <c r="BF81" s="203">
        <v>0</v>
      </c>
      <c r="BG81" s="203">
        <v>0</v>
      </c>
      <c r="BH81" s="203">
        <v>0</v>
      </c>
      <c r="BI81" s="203">
        <v>0</v>
      </c>
      <c r="BJ81" s="8">
        <f t="shared" si="52"/>
        <v>32</v>
      </c>
      <c r="BL81" s="8">
        <f t="shared" si="53"/>
        <v>9.61</v>
      </c>
      <c r="BM81" s="8">
        <f t="shared" si="54"/>
        <v>30.91</v>
      </c>
      <c r="BN81" s="8">
        <f t="shared" si="55"/>
        <v>9.9499999999999993</v>
      </c>
      <c r="BO81" s="8">
        <f t="shared" si="56"/>
        <v>32</v>
      </c>
      <c r="BP81" s="138">
        <f t="shared" si="57"/>
        <v>-0.33999999999999986</v>
      </c>
      <c r="BQ81" s="138">
        <f t="shared" si="58"/>
        <v>-1.0899999999999999</v>
      </c>
    </row>
    <row r="82" spans="1:69">
      <c r="A82" s="8" t="s">
        <v>124</v>
      </c>
      <c r="B82" s="15">
        <f>'[3]21'!B84</f>
        <v>320</v>
      </c>
      <c r="C82" s="16">
        <f>'[3]21'!C84</f>
        <v>0</v>
      </c>
      <c r="D82" s="16">
        <f>'[3]21'!D84</f>
        <v>0</v>
      </c>
      <c r="E82" s="16">
        <f>'[3]21'!E84</f>
        <v>0</v>
      </c>
      <c r="F82" s="16">
        <f>'[3]21'!F84</f>
        <v>880</v>
      </c>
      <c r="G82" s="16">
        <f>'[3]21'!G84</f>
        <v>0</v>
      </c>
      <c r="H82" s="17">
        <f t="shared" si="59"/>
        <v>1200</v>
      </c>
      <c r="I82" s="15">
        <f>'[3]21'!J84</f>
        <v>320</v>
      </c>
      <c r="J82" s="16">
        <f>'[3]21'!K84</f>
        <v>0</v>
      </c>
      <c r="K82" s="16">
        <f>'[3]21'!L84</f>
        <v>0</v>
      </c>
      <c r="L82" s="16">
        <f>'[3]21'!M84</f>
        <v>0</v>
      </c>
      <c r="M82" s="16">
        <f>'[3]21'!N84</f>
        <v>529</v>
      </c>
      <c r="N82" s="16">
        <f>'[3]21'!O84</f>
        <v>0</v>
      </c>
      <c r="O82" s="17">
        <f t="shared" si="60"/>
        <v>849</v>
      </c>
      <c r="P82" s="18">
        <f>frq!C82</f>
        <v>1</v>
      </c>
      <c r="Q82" s="15">
        <f t="shared" si="33"/>
        <v>320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529</v>
      </c>
      <c r="V82" s="16">
        <f t="shared" si="32"/>
        <v>0</v>
      </c>
      <c r="W82" s="17">
        <f t="shared" si="61"/>
        <v>849</v>
      </c>
      <c r="X82" s="8">
        <f t="shared" si="36"/>
        <v>9.9499999999999993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9.9499999999999993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278.05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529</v>
      </c>
      <c r="AQ82" s="8">
        <f t="shared" si="34"/>
        <v>0</v>
      </c>
      <c r="AR82" s="8">
        <f t="shared" si="50"/>
        <v>807.05</v>
      </c>
      <c r="AT82" s="8">
        <v>9.61</v>
      </c>
      <c r="AU82" s="8">
        <v>30.91</v>
      </c>
      <c r="AW82" s="203">
        <v>9.9499999999999993</v>
      </c>
      <c r="AX82" s="203">
        <v>0</v>
      </c>
      <c r="AY82" s="203">
        <v>0</v>
      </c>
      <c r="AZ82" s="203">
        <v>0</v>
      </c>
      <c r="BA82" s="203">
        <v>0</v>
      </c>
      <c r="BB82" s="203">
        <v>0</v>
      </c>
      <c r="BC82" s="8">
        <f t="shared" si="51"/>
        <v>9.9499999999999993</v>
      </c>
      <c r="BD82" s="203">
        <v>32</v>
      </c>
      <c r="BE82" s="203">
        <v>0</v>
      </c>
      <c r="BF82" s="203">
        <v>0</v>
      </c>
      <c r="BG82" s="203">
        <v>0</v>
      </c>
      <c r="BH82" s="203">
        <v>0</v>
      </c>
      <c r="BI82" s="203">
        <v>0</v>
      </c>
      <c r="BJ82" s="8">
        <f t="shared" si="52"/>
        <v>32</v>
      </c>
      <c r="BL82" s="8">
        <f t="shared" si="53"/>
        <v>9.61</v>
      </c>
      <c r="BM82" s="8">
        <f t="shared" si="54"/>
        <v>30.91</v>
      </c>
      <c r="BN82" s="8">
        <f t="shared" si="55"/>
        <v>9.9499999999999993</v>
      </c>
      <c r="BO82" s="8">
        <f t="shared" si="56"/>
        <v>32</v>
      </c>
      <c r="BP82" s="138">
        <f t="shared" si="57"/>
        <v>-0.33999999999999986</v>
      </c>
      <c r="BQ82" s="138">
        <f t="shared" si="58"/>
        <v>-1.0899999999999999</v>
      </c>
    </row>
    <row r="83" spans="1:69">
      <c r="A83" s="8" t="s">
        <v>125</v>
      </c>
      <c r="B83" s="15">
        <f>'[3]21'!B85</f>
        <v>320</v>
      </c>
      <c r="C83" s="16">
        <f>'[3]21'!C85</f>
        <v>0</v>
      </c>
      <c r="D83" s="16">
        <f>'[3]21'!D85</f>
        <v>0</v>
      </c>
      <c r="E83" s="16">
        <f>'[3]21'!E85</f>
        <v>0</v>
      </c>
      <c r="F83" s="16">
        <f>'[3]21'!F85</f>
        <v>880</v>
      </c>
      <c r="G83" s="16">
        <f>'[3]21'!G85</f>
        <v>0</v>
      </c>
      <c r="H83" s="17">
        <f t="shared" si="59"/>
        <v>1200</v>
      </c>
      <c r="I83" s="15">
        <f>'[3]21'!J85</f>
        <v>320</v>
      </c>
      <c r="J83" s="16">
        <f>'[3]21'!K85</f>
        <v>0</v>
      </c>
      <c r="K83" s="16">
        <f>'[3]21'!L85</f>
        <v>0</v>
      </c>
      <c r="L83" s="16">
        <f>'[3]21'!M85</f>
        <v>0</v>
      </c>
      <c r="M83" s="16">
        <f>'[3]21'!N85</f>
        <v>457</v>
      </c>
      <c r="N83" s="16">
        <f>'[3]21'!O85</f>
        <v>0</v>
      </c>
      <c r="O83" s="17">
        <f t="shared" si="60"/>
        <v>777</v>
      </c>
      <c r="P83" s="18">
        <f>frq!C83</f>
        <v>1</v>
      </c>
      <c r="Q83" s="15">
        <f t="shared" si="33"/>
        <v>320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457</v>
      </c>
      <c r="V83" s="16">
        <f t="shared" si="32"/>
        <v>0</v>
      </c>
      <c r="W83" s="17">
        <f t="shared" si="61"/>
        <v>777</v>
      </c>
      <c r="X83" s="8">
        <f t="shared" si="36"/>
        <v>32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32</v>
      </c>
      <c r="AE83" s="8">
        <f t="shared" si="43"/>
        <v>32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32</v>
      </c>
      <c r="AL83" s="8">
        <f t="shared" si="35"/>
        <v>256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457</v>
      </c>
      <c r="AQ83" s="8">
        <f t="shared" si="34"/>
        <v>0</v>
      </c>
      <c r="AR83" s="8">
        <f t="shared" si="50"/>
        <v>713</v>
      </c>
      <c r="AT83" s="8">
        <v>30.91</v>
      </c>
      <c r="AU83" s="8">
        <v>30.91</v>
      </c>
      <c r="AW83" s="203">
        <v>32</v>
      </c>
      <c r="AX83" s="203">
        <v>0</v>
      </c>
      <c r="AY83" s="203">
        <v>0</v>
      </c>
      <c r="AZ83" s="203">
        <v>0</v>
      </c>
      <c r="BA83" s="203">
        <v>0</v>
      </c>
      <c r="BB83" s="203">
        <v>0</v>
      </c>
      <c r="BC83" s="8">
        <f t="shared" si="51"/>
        <v>32</v>
      </c>
      <c r="BD83" s="203">
        <v>32</v>
      </c>
      <c r="BE83" s="203">
        <v>0</v>
      </c>
      <c r="BF83" s="203">
        <v>0</v>
      </c>
      <c r="BG83" s="203">
        <v>0</v>
      </c>
      <c r="BH83" s="203">
        <v>0</v>
      </c>
      <c r="BI83" s="203">
        <v>0</v>
      </c>
      <c r="BJ83" s="8">
        <f t="shared" si="52"/>
        <v>32</v>
      </c>
      <c r="BL83" s="8">
        <f t="shared" si="53"/>
        <v>30.91</v>
      </c>
      <c r="BM83" s="8">
        <f t="shared" si="54"/>
        <v>30.91</v>
      </c>
      <c r="BN83" s="8">
        <f t="shared" si="55"/>
        <v>32</v>
      </c>
      <c r="BO83" s="8">
        <f t="shared" si="56"/>
        <v>32</v>
      </c>
      <c r="BP83" s="138">
        <f t="shared" si="57"/>
        <v>-1.0899999999999999</v>
      </c>
      <c r="BQ83" s="138">
        <f t="shared" si="58"/>
        <v>-1.0899999999999999</v>
      </c>
    </row>
    <row r="84" spans="1:69">
      <c r="A84" s="8" t="s">
        <v>126</v>
      </c>
      <c r="B84" s="15">
        <f>'[3]21'!B86</f>
        <v>320</v>
      </c>
      <c r="C84" s="16">
        <f>'[3]21'!C86</f>
        <v>0</v>
      </c>
      <c r="D84" s="16">
        <f>'[3]21'!D86</f>
        <v>0</v>
      </c>
      <c r="E84" s="16">
        <f>'[3]21'!E86</f>
        <v>0</v>
      </c>
      <c r="F84" s="16">
        <f>'[3]21'!F86</f>
        <v>880</v>
      </c>
      <c r="G84" s="16">
        <f>'[3]21'!G86</f>
        <v>0</v>
      </c>
      <c r="H84" s="17">
        <f t="shared" si="59"/>
        <v>1200</v>
      </c>
      <c r="I84" s="15">
        <f>'[3]21'!J86</f>
        <v>320</v>
      </c>
      <c r="J84" s="16">
        <f>'[3]21'!K86</f>
        <v>0</v>
      </c>
      <c r="K84" s="16">
        <f>'[3]21'!L86</f>
        <v>0</v>
      </c>
      <c r="L84" s="16">
        <f>'[3]21'!M86</f>
        <v>0</v>
      </c>
      <c r="M84" s="16">
        <f>'[3]21'!N86</f>
        <v>457</v>
      </c>
      <c r="N84" s="16">
        <f>'[3]21'!O86</f>
        <v>0</v>
      </c>
      <c r="O84" s="17">
        <f t="shared" si="60"/>
        <v>777</v>
      </c>
      <c r="P84" s="18">
        <f>frq!C84</f>
        <v>1</v>
      </c>
      <c r="Q84" s="15">
        <f t="shared" si="33"/>
        <v>320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457</v>
      </c>
      <c r="V84" s="16">
        <f t="shared" si="32"/>
        <v>0</v>
      </c>
      <c r="W84" s="17">
        <f t="shared" si="61"/>
        <v>777</v>
      </c>
      <c r="X84" s="8">
        <f t="shared" si="36"/>
        <v>32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32</v>
      </c>
      <c r="AE84" s="8">
        <f t="shared" si="43"/>
        <v>32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32</v>
      </c>
      <c r="AL84" s="8">
        <f t="shared" si="35"/>
        <v>256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457</v>
      </c>
      <c r="AQ84" s="8">
        <f t="shared" si="34"/>
        <v>0</v>
      </c>
      <c r="AR84" s="8">
        <f t="shared" si="50"/>
        <v>713</v>
      </c>
      <c r="AT84" s="8">
        <v>30.91</v>
      </c>
      <c r="AU84" s="8">
        <v>30.91</v>
      </c>
      <c r="AW84" s="203">
        <v>32</v>
      </c>
      <c r="AX84" s="203">
        <v>0</v>
      </c>
      <c r="AY84" s="203">
        <v>0</v>
      </c>
      <c r="AZ84" s="203">
        <v>0</v>
      </c>
      <c r="BA84" s="203">
        <v>0</v>
      </c>
      <c r="BB84" s="203">
        <v>0</v>
      </c>
      <c r="BC84" s="8">
        <f t="shared" si="51"/>
        <v>32</v>
      </c>
      <c r="BD84" s="203">
        <v>32</v>
      </c>
      <c r="BE84" s="203">
        <v>0</v>
      </c>
      <c r="BF84" s="203">
        <v>0</v>
      </c>
      <c r="BG84" s="203">
        <v>0</v>
      </c>
      <c r="BH84" s="203">
        <v>0</v>
      </c>
      <c r="BI84" s="203">
        <v>0</v>
      </c>
      <c r="BJ84" s="8">
        <f t="shared" si="52"/>
        <v>32</v>
      </c>
      <c r="BL84" s="8">
        <f t="shared" si="53"/>
        <v>30.91</v>
      </c>
      <c r="BM84" s="8">
        <f t="shared" si="54"/>
        <v>30.91</v>
      </c>
      <c r="BN84" s="8">
        <f t="shared" si="55"/>
        <v>32</v>
      </c>
      <c r="BO84" s="8">
        <f t="shared" si="56"/>
        <v>32</v>
      </c>
      <c r="BP84" s="138">
        <f t="shared" si="57"/>
        <v>-1.0899999999999999</v>
      </c>
      <c r="BQ84" s="138">
        <f t="shared" si="58"/>
        <v>-1.0899999999999999</v>
      </c>
    </row>
    <row r="85" spans="1:69">
      <c r="A85" s="8" t="s">
        <v>127</v>
      </c>
      <c r="B85" s="15">
        <f>'[3]21'!B87</f>
        <v>320</v>
      </c>
      <c r="C85" s="16">
        <f>'[3]21'!C87</f>
        <v>0</v>
      </c>
      <c r="D85" s="16">
        <f>'[3]21'!D87</f>
        <v>0</v>
      </c>
      <c r="E85" s="16">
        <f>'[3]21'!E87</f>
        <v>0</v>
      </c>
      <c r="F85" s="16">
        <f>'[3]21'!F87</f>
        <v>880</v>
      </c>
      <c r="G85" s="16">
        <f>'[3]21'!G87</f>
        <v>0</v>
      </c>
      <c r="H85" s="17">
        <f t="shared" si="59"/>
        <v>1200</v>
      </c>
      <c r="I85" s="15">
        <f>'[3]21'!J87</f>
        <v>320</v>
      </c>
      <c r="J85" s="16">
        <f>'[3]21'!K87</f>
        <v>0</v>
      </c>
      <c r="K85" s="16">
        <f>'[3]21'!L87</f>
        <v>0</v>
      </c>
      <c r="L85" s="16">
        <f>'[3]21'!M87</f>
        <v>0</v>
      </c>
      <c r="M85" s="16">
        <f>'[3]21'!N87</f>
        <v>457</v>
      </c>
      <c r="N85" s="16">
        <f>'[3]21'!O87</f>
        <v>0</v>
      </c>
      <c r="O85" s="17">
        <f t="shared" si="60"/>
        <v>777</v>
      </c>
      <c r="P85" s="18">
        <f>frq!C85</f>
        <v>1</v>
      </c>
      <c r="Q85" s="15">
        <f t="shared" si="33"/>
        <v>320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457</v>
      </c>
      <c r="V85" s="16">
        <f t="shared" si="32"/>
        <v>0</v>
      </c>
      <c r="W85" s="17">
        <f t="shared" si="61"/>
        <v>777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32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32</v>
      </c>
      <c r="AL85" s="8">
        <f t="shared" si="35"/>
        <v>256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457</v>
      </c>
      <c r="AQ85" s="8">
        <f t="shared" si="34"/>
        <v>0</v>
      </c>
      <c r="AR85" s="8">
        <f t="shared" si="50"/>
        <v>713</v>
      </c>
      <c r="AT85" s="8">
        <v>30.91</v>
      </c>
      <c r="AU85" s="8">
        <v>30.91</v>
      </c>
      <c r="AW85" s="203">
        <v>32</v>
      </c>
      <c r="AX85" s="203">
        <v>0</v>
      </c>
      <c r="AY85" s="203">
        <v>0</v>
      </c>
      <c r="AZ85" s="203">
        <v>0</v>
      </c>
      <c r="BA85" s="203">
        <v>0</v>
      </c>
      <c r="BB85" s="203">
        <v>0</v>
      </c>
      <c r="BC85" s="8">
        <f t="shared" si="51"/>
        <v>32</v>
      </c>
      <c r="BD85" s="203">
        <v>32</v>
      </c>
      <c r="BE85" s="203">
        <v>0</v>
      </c>
      <c r="BF85" s="203">
        <v>0</v>
      </c>
      <c r="BG85" s="203">
        <v>0</v>
      </c>
      <c r="BH85" s="203">
        <v>0</v>
      </c>
      <c r="BI85" s="203">
        <v>0</v>
      </c>
      <c r="BJ85" s="8">
        <f t="shared" si="52"/>
        <v>32</v>
      </c>
      <c r="BL85" s="8">
        <f t="shared" si="53"/>
        <v>30.91</v>
      </c>
      <c r="BM85" s="8">
        <f t="shared" si="54"/>
        <v>30.91</v>
      </c>
      <c r="BN85" s="8">
        <f t="shared" si="55"/>
        <v>32</v>
      </c>
      <c r="BO85" s="8">
        <f t="shared" si="56"/>
        <v>32</v>
      </c>
      <c r="BP85" s="138">
        <f t="shared" si="57"/>
        <v>-1.0899999999999999</v>
      </c>
      <c r="BQ85" s="138">
        <f t="shared" si="58"/>
        <v>-1.0899999999999999</v>
      </c>
    </row>
    <row r="86" spans="1:69">
      <c r="A86" s="8" t="s">
        <v>128</v>
      </c>
      <c r="B86" s="15">
        <f>'[3]21'!B88</f>
        <v>320</v>
      </c>
      <c r="C86" s="16">
        <f>'[3]21'!C88</f>
        <v>0</v>
      </c>
      <c r="D86" s="16">
        <f>'[3]21'!D88</f>
        <v>0</v>
      </c>
      <c r="E86" s="16">
        <f>'[3]21'!E88</f>
        <v>0</v>
      </c>
      <c r="F86" s="16">
        <f>'[3]21'!F88</f>
        <v>880</v>
      </c>
      <c r="G86" s="16">
        <f>'[3]21'!G88</f>
        <v>0</v>
      </c>
      <c r="H86" s="17">
        <f t="shared" si="59"/>
        <v>1200</v>
      </c>
      <c r="I86" s="15">
        <f>'[3]21'!J88</f>
        <v>320</v>
      </c>
      <c r="J86" s="16">
        <f>'[3]21'!K88</f>
        <v>0</v>
      </c>
      <c r="K86" s="16">
        <f>'[3]21'!L88</f>
        <v>0</v>
      </c>
      <c r="L86" s="16">
        <f>'[3]21'!M88</f>
        <v>0</v>
      </c>
      <c r="M86" s="16">
        <f>'[3]21'!N88</f>
        <v>457</v>
      </c>
      <c r="N86" s="16">
        <f>'[3]21'!O88</f>
        <v>0</v>
      </c>
      <c r="O86" s="17">
        <f t="shared" si="60"/>
        <v>777</v>
      </c>
      <c r="P86" s="18">
        <f>frq!C86</f>
        <v>1</v>
      </c>
      <c r="Q86" s="15">
        <f t="shared" si="33"/>
        <v>320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457</v>
      </c>
      <c r="V86" s="16">
        <f t="shared" si="32"/>
        <v>0</v>
      </c>
      <c r="W86" s="17">
        <f t="shared" si="61"/>
        <v>777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32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32</v>
      </c>
      <c r="AL86" s="8">
        <f t="shared" si="35"/>
        <v>256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457</v>
      </c>
      <c r="AQ86" s="8">
        <f t="shared" si="34"/>
        <v>0</v>
      </c>
      <c r="AR86" s="8">
        <f t="shared" si="50"/>
        <v>713</v>
      </c>
      <c r="AT86" s="8">
        <v>30.91</v>
      </c>
      <c r="AU86" s="8">
        <v>30.91</v>
      </c>
      <c r="AW86" s="203">
        <v>32</v>
      </c>
      <c r="AX86" s="203">
        <v>0</v>
      </c>
      <c r="AY86" s="203">
        <v>0</v>
      </c>
      <c r="AZ86" s="203">
        <v>0</v>
      </c>
      <c r="BA86" s="203">
        <v>0</v>
      </c>
      <c r="BB86" s="203">
        <v>0</v>
      </c>
      <c r="BC86" s="8">
        <f t="shared" si="51"/>
        <v>32</v>
      </c>
      <c r="BD86" s="203">
        <v>32</v>
      </c>
      <c r="BE86" s="203">
        <v>0</v>
      </c>
      <c r="BF86" s="203">
        <v>0</v>
      </c>
      <c r="BG86" s="203">
        <v>0</v>
      </c>
      <c r="BH86" s="203">
        <v>0</v>
      </c>
      <c r="BI86" s="203">
        <v>0</v>
      </c>
      <c r="BJ86" s="8">
        <f t="shared" si="52"/>
        <v>32</v>
      </c>
      <c r="BL86" s="8">
        <f t="shared" si="53"/>
        <v>30.91</v>
      </c>
      <c r="BM86" s="8">
        <f t="shared" si="54"/>
        <v>30.91</v>
      </c>
      <c r="BN86" s="8">
        <f t="shared" si="55"/>
        <v>32</v>
      </c>
      <c r="BO86" s="8">
        <f t="shared" si="56"/>
        <v>32</v>
      </c>
      <c r="BP86" s="138">
        <f t="shared" si="57"/>
        <v>-1.0899999999999999</v>
      </c>
      <c r="BQ86" s="138">
        <f t="shared" si="58"/>
        <v>-1.0899999999999999</v>
      </c>
    </row>
    <row r="87" spans="1:69">
      <c r="A87" s="8" t="s">
        <v>129</v>
      </c>
      <c r="B87" s="15">
        <f>'[3]21'!B89</f>
        <v>320</v>
      </c>
      <c r="C87" s="16">
        <f>'[3]21'!C89</f>
        <v>0</v>
      </c>
      <c r="D87" s="16">
        <f>'[3]21'!D89</f>
        <v>0</v>
      </c>
      <c r="E87" s="16">
        <f>'[3]21'!E89</f>
        <v>0</v>
      </c>
      <c r="F87" s="16">
        <f>'[3]21'!F89</f>
        <v>880</v>
      </c>
      <c r="G87" s="16">
        <f>'[3]21'!G89</f>
        <v>0</v>
      </c>
      <c r="H87" s="17">
        <f t="shared" si="59"/>
        <v>1200</v>
      </c>
      <c r="I87" s="15">
        <f>'[3]21'!J89</f>
        <v>320</v>
      </c>
      <c r="J87" s="16">
        <f>'[3]21'!K89</f>
        <v>0</v>
      </c>
      <c r="K87" s="16">
        <f>'[3]21'!L89</f>
        <v>0</v>
      </c>
      <c r="L87" s="16">
        <f>'[3]21'!M89</f>
        <v>0</v>
      </c>
      <c r="M87" s="16">
        <f>'[3]21'!N89</f>
        <v>457</v>
      </c>
      <c r="N87" s="16">
        <f>'[3]21'!O89</f>
        <v>0</v>
      </c>
      <c r="O87" s="17">
        <f t="shared" si="60"/>
        <v>777</v>
      </c>
      <c r="P87" s="18">
        <f>frq!C87</f>
        <v>1</v>
      </c>
      <c r="Q87" s="15">
        <f t="shared" si="33"/>
        <v>320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457</v>
      </c>
      <c r="V87" s="16">
        <f t="shared" si="32"/>
        <v>0</v>
      </c>
      <c r="W87" s="17">
        <f t="shared" si="61"/>
        <v>777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32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32</v>
      </c>
      <c r="AL87" s="8">
        <f t="shared" si="35"/>
        <v>256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457</v>
      </c>
      <c r="AQ87" s="8">
        <f t="shared" si="34"/>
        <v>0</v>
      </c>
      <c r="AR87" s="8">
        <f t="shared" si="50"/>
        <v>713</v>
      </c>
      <c r="AT87" s="8">
        <v>30.91</v>
      </c>
      <c r="AU87" s="8">
        <v>30.91</v>
      </c>
      <c r="AW87" s="203">
        <v>32</v>
      </c>
      <c r="AX87" s="203">
        <v>0</v>
      </c>
      <c r="AY87" s="203">
        <v>0</v>
      </c>
      <c r="AZ87" s="203">
        <v>0</v>
      </c>
      <c r="BA87" s="203">
        <v>0</v>
      </c>
      <c r="BB87" s="203">
        <v>0</v>
      </c>
      <c r="BC87" s="8">
        <f t="shared" si="51"/>
        <v>32</v>
      </c>
      <c r="BD87" s="203">
        <v>32</v>
      </c>
      <c r="BE87" s="203">
        <v>0</v>
      </c>
      <c r="BF87" s="203">
        <v>0</v>
      </c>
      <c r="BG87" s="203">
        <v>0</v>
      </c>
      <c r="BH87" s="203">
        <v>0</v>
      </c>
      <c r="BI87" s="203">
        <v>0</v>
      </c>
      <c r="BJ87" s="8">
        <f t="shared" si="52"/>
        <v>32</v>
      </c>
      <c r="BL87" s="8">
        <f t="shared" si="53"/>
        <v>30.91</v>
      </c>
      <c r="BM87" s="8">
        <f t="shared" si="54"/>
        <v>30.91</v>
      </c>
      <c r="BN87" s="8">
        <f t="shared" si="55"/>
        <v>32</v>
      </c>
      <c r="BO87" s="8">
        <f t="shared" si="56"/>
        <v>32</v>
      </c>
      <c r="BP87" s="138">
        <f t="shared" si="57"/>
        <v>-1.0899999999999999</v>
      </c>
      <c r="BQ87" s="138">
        <f t="shared" si="58"/>
        <v>-1.0899999999999999</v>
      </c>
    </row>
    <row r="88" spans="1:69">
      <c r="A88" s="8" t="s">
        <v>130</v>
      </c>
      <c r="B88" s="15">
        <f>'[3]21'!B90</f>
        <v>320</v>
      </c>
      <c r="C88" s="16">
        <f>'[3]21'!C90</f>
        <v>0</v>
      </c>
      <c r="D88" s="16">
        <f>'[3]21'!D90</f>
        <v>0</v>
      </c>
      <c r="E88" s="16">
        <f>'[3]21'!E90</f>
        <v>0</v>
      </c>
      <c r="F88" s="16">
        <f>'[3]21'!F90</f>
        <v>880</v>
      </c>
      <c r="G88" s="16">
        <f>'[3]21'!G90</f>
        <v>0</v>
      </c>
      <c r="H88" s="17">
        <f t="shared" si="59"/>
        <v>1200</v>
      </c>
      <c r="I88" s="15">
        <f>'[3]21'!J90</f>
        <v>320</v>
      </c>
      <c r="J88" s="16">
        <f>'[3]21'!K90</f>
        <v>0</v>
      </c>
      <c r="K88" s="16">
        <f>'[3]21'!L90</f>
        <v>0</v>
      </c>
      <c r="L88" s="16">
        <f>'[3]21'!M90</f>
        <v>0</v>
      </c>
      <c r="M88" s="16">
        <f>'[3]21'!N90</f>
        <v>530.92999999999995</v>
      </c>
      <c r="N88" s="16">
        <f>'[3]21'!O90</f>
        <v>0</v>
      </c>
      <c r="O88" s="17">
        <f t="shared" si="60"/>
        <v>850.93</v>
      </c>
      <c r="P88" s="18">
        <f>frq!C88</f>
        <v>1</v>
      </c>
      <c r="Q88" s="15">
        <f t="shared" si="33"/>
        <v>320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530.92999999999995</v>
      </c>
      <c r="V88" s="16">
        <f t="shared" si="32"/>
        <v>0</v>
      </c>
      <c r="W88" s="17">
        <f t="shared" si="61"/>
        <v>850.93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32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32</v>
      </c>
      <c r="AL88" s="8">
        <f t="shared" si="35"/>
        <v>256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530.92999999999995</v>
      </c>
      <c r="AQ88" s="8">
        <f t="shared" si="34"/>
        <v>0</v>
      </c>
      <c r="AR88" s="8">
        <f t="shared" si="50"/>
        <v>786.93</v>
      </c>
      <c r="AT88" s="8">
        <v>30.91</v>
      </c>
      <c r="AU88" s="8">
        <v>30.91</v>
      </c>
      <c r="AW88" s="203">
        <v>32</v>
      </c>
      <c r="AX88" s="203">
        <v>0</v>
      </c>
      <c r="AY88" s="203">
        <v>0</v>
      </c>
      <c r="AZ88" s="203">
        <v>0</v>
      </c>
      <c r="BA88" s="203">
        <v>0</v>
      </c>
      <c r="BB88" s="203">
        <v>0</v>
      </c>
      <c r="BC88" s="8">
        <f t="shared" si="51"/>
        <v>32</v>
      </c>
      <c r="BD88" s="203">
        <v>32</v>
      </c>
      <c r="BE88" s="203">
        <v>0</v>
      </c>
      <c r="BF88" s="203">
        <v>0</v>
      </c>
      <c r="BG88" s="203">
        <v>0</v>
      </c>
      <c r="BH88" s="203">
        <v>0</v>
      </c>
      <c r="BI88" s="203">
        <v>0</v>
      </c>
      <c r="BJ88" s="8">
        <f t="shared" si="52"/>
        <v>32</v>
      </c>
      <c r="BL88" s="8">
        <f t="shared" si="53"/>
        <v>30.91</v>
      </c>
      <c r="BM88" s="8">
        <f t="shared" si="54"/>
        <v>30.91</v>
      </c>
      <c r="BN88" s="8">
        <f t="shared" si="55"/>
        <v>32</v>
      </c>
      <c r="BO88" s="8">
        <f t="shared" si="56"/>
        <v>32</v>
      </c>
      <c r="BP88" s="138">
        <f t="shared" si="57"/>
        <v>-1.0899999999999999</v>
      </c>
      <c r="BQ88" s="138">
        <f t="shared" si="58"/>
        <v>-1.0899999999999999</v>
      </c>
    </row>
    <row r="89" spans="1:69">
      <c r="A89" s="8" t="s">
        <v>131</v>
      </c>
      <c r="B89" s="15">
        <f>'[3]21'!B91</f>
        <v>320</v>
      </c>
      <c r="C89" s="16">
        <f>'[3]21'!C91</f>
        <v>0</v>
      </c>
      <c r="D89" s="16">
        <f>'[3]21'!D91</f>
        <v>0</v>
      </c>
      <c r="E89" s="16">
        <f>'[3]21'!E91</f>
        <v>0</v>
      </c>
      <c r="F89" s="16">
        <f>'[3]21'!F91</f>
        <v>880</v>
      </c>
      <c r="G89" s="16">
        <f>'[3]21'!G91</f>
        <v>0</v>
      </c>
      <c r="H89" s="17">
        <f t="shared" si="59"/>
        <v>1200</v>
      </c>
      <c r="I89" s="15">
        <f>'[3]21'!J91</f>
        <v>320</v>
      </c>
      <c r="J89" s="16">
        <f>'[3]21'!K91</f>
        <v>0</v>
      </c>
      <c r="K89" s="16">
        <f>'[3]21'!L91</f>
        <v>0</v>
      </c>
      <c r="L89" s="16">
        <f>'[3]21'!M91</f>
        <v>0</v>
      </c>
      <c r="M89" s="16">
        <f>'[3]21'!N91</f>
        <v>560.92999999999995</v>
      </c>
      <c r="N89" s="16">
        <f>'[3]21'!O91</f>
        <v>0</v>
      </c>
      <c r="O89" s="17">
        <f t="shared" si="60"/>
        <v>880.93</v>
      </c>
      <c r="P89" s="18">
        <f>frq!C89</f>
        <v>1</v>
      </c>
      <c r="Q89" s="15">
        <f t="shared" si="33"/>
        <v>320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560.92999999999995</v>
      </c>
      <c r="V89" s="16">
        <f t="shared" si="32"/>
        <v>0</v>
      </c>
      <c r="W89" s="17">
        <f t="shared" si="61"/>
        <v>880.93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32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32</v>
      </c>
      <c r="AL89" s="8">
        <f t="shared" si="35"/>
        <v>256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560.92999999999995</v>
      </c>
      <c r="AQ89" s="8">
        <f t="shared" si="34"/>
        <v>0</v>
      </c>
      <c r="AR89" s="8">
        <f t="shared" si="50"/>
        <v>816.93</v>
      </c>
      <c r="AT89" s="8">
        <v>30.91</v>
      </c>
      <c r="AU89" s="8">
        <v>30.91</v>
      </c>
      <c r="AW89" s="203">
        <v>32</v>
      </c>
      <c r="AX89" s="203">
        <v>0</v>
      </c>
      <c r="AY89" s="203">
        <v>0</v>
      </c>
      <c r="AZ89" s="203">
        <v>0</v>
      </c>
      <c r="BA89" s="203">
        <v>0</v>
      </c>
      <c r="BB89" s="203">
        <v>0</v>
      </c>
      <c r="BC89" s="8">
        <f t="shared" si="51"/>
        <v>32</v>
      </c>
      <c r="BD89" s="203">
        <v>32</v>
      </c>
      <c r="BE89" s="203">
        <v>0</v>
      </c>
      <c r="BF89" s="203">
        <v>0</v>
      </c>
      <c r="BG89" s="203">
        <v>0</v>
      </c>
      <c r="BH89" s="203">
        <v>0</v>
      </c>
      <c r="BI89" s="203">
        <v>0</v>
      </c>
      <c r="BJ89" s="8">
        <f t="shared" si="52"/>
        <v>32</v>
      </c>
      <c r="BL89" s="8">
        <f t="shared" si="53"/>
        <v>30.91</v>
      </c>
      <c r="BM89" s="8">
        <f t="shared" si="54"/>
        <v>30.91</v>
      </c>
      <c r="BN89" s="8">
        <f t="shared" si="55"/>
        <v>32</v>
      </c>
      <c r="BO89" s="8">
        <f t="shared" si="56"/>
        <v>32</v>
      </c>
      <c r="BP89" s="138">
        <f t="shared" si="57"/>
        <v>-1.0899999999999999</v>
      </c>
      <c r="BQ89" s="138">
        <f t="shared" si="58"/>
        <v>-1.0899999999999999</v>
      </c>
    </row>
    <row r="90" spans="1:69">
      <c r="A90" s="8" t="s">
        <v>132</v>
      </c>
      <c r="B90" s="15">
        <f>'[3]21'!B92</f>
        <v>320</v>
      </c>
      <c r="C90" s="16">
        <f>'[3]21'!C92</f>
        <v>0</v>
      </c>
      <c r="D90" s="16">
        <f>'[3]21'!D92</f>
        <v>0</v>
      </c>
      <c r="E90" s="16">
        <f>'[3]21'!E92</f>
        <v>0</v>
      </c>
      <c r="F90" s="16">
        <f>'[3]21'!F92</f>
        <v>880</v>
      </c>
      <c r="G90" s="16">
        <f>'[3]21'!G92</f>
        <v>0</v>
      </c>
      <c r="H90" s="17">
        <f t="shared" si="59"/>
        <v>1200</v>
      </c>
      <c r="I90" s="15">
        <f>'[3]21'!J92</f>
        <v>320</v>
      </c>
      <c r="J90" s="16">
        <f>'[3]21'!K92</f>
        <v>0</v>
      </c>
      <c r="K90" s="16">
        <f>'[3]21'!L92</f>
        <v>0</v>
      </c>
      <c r="L90" s="16">
        <f>'[3]21'!M92</f>
        <v>0</v>
      </c>
      <c r="M90" s="16">
        <f>'[3]21'!N92</f>
        <v>580</v>
      </c>
      <c r="N90" s="16">
        <f>'[3]21'!O92</f>
        <v>0</v>
      </c>
      <c r="O90" s="17">
        <f t="shared" si="60"/>
        <v>900</v>
      </c>
      <c r="P90" s="18">
        <f>frq!C90</f>
        <v>1</v>
      </c>
      <c r="Q90" s="15">
        <f t="shared" si="33"/>
        <v>320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580</v>
      </c>
      <c r="V90" s="16">
        <f t="shared" si="32"/>
        <v>0</v>
      </c>
      <c r="W90" s="17">
        <f t="shared" si="61"/>
        <v>900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32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32</v>
      </c>
      <c r="AL90" s="8">
        <f t="shared" si="35"/>
        <v>256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580</v>
      </c>
      <c r="AQ90" s="8">
        <f t="shared" si="34"/>
        <v>0</v>
      </c>
      <c r="AR90" s="8">
        <f t="shared" si="50"/>
        <v>836</v>
      </c>
      <c r="AT90" s="8">
        <v>30.91</v>
      </c>
      <c r="AU90" s="8">
        <v>30.91</v>
      </c>
      <c r="AW90" s="203">
        <v>32</v>
      </c>
      <c r="AX90" s="203">
        <v>0</v>
      </c>
      <c r="AY90" s="203">
        <v>0</v>
      </c>
      <c r="AZ90" s="203">
        <v>0</v>
      </c>
      <c r="BA90" s="203">
        <v>0</v>
      </c>
      <c r="BB90" s="203">
        <v>0</v>
      </c>
      <c r="BC90" s="8">
        <f t="shared" si="51"/>
        <v>32</v>
      </c>
      <c r="BD90" s="203">
        <v>32</v>
      </c>
      <c r="BE90" s="203">
        <v>0</v>
      </c>
      <c r="BF90" s="203">
        <v>0</v>
      </c>
      <c r="BG90" s="203">
        <v>0</v>
      </c>
      <c r="BH90" s="203">
        <v>0</v>
      </c>
      <c r="BI90" s="203">
        <v>0</v>
      </c>
      <c r="BJ90" s="8">
        <f t="shared" si="52"/>
        <v>32</v>
      </c>
      <c r="BL90" s="8">
        <f t="shared" si="53"/>
        <v>30.91</v>
      </c>
      <c r="BM90" s="8">
        <f t="shared" si="54"/>
        <v>30.91</v>
      </c>
      <c r="BN90" s="8">
        <f t="shared" si="55"/>
        <v>32</v>
      </c>
      <c r="BO90" s="8">
        <f t="shared" si="56"/>
        <v>32</v>
      </c>
      <c r="BP90" s="138">
        <f t="shared" si="57"/>
        <v>-1.0899999999999999</v>
      </c>
      <c r="BQ90" s="138">
        <f t="shared" si="58"/>
        <v>-1.0899999999999999</v>
      </c>
    </row>
    <row r="91" spans="1:69">
      <c r="A91" s="8" t="s">
        <v>133</v>
      </c>
      <c r="B91" s="15">
        <f>'[3]21'!B93</f>
        <v>320</v>
      </c>
      <c r="C91" s="16">
        <f>'[3]21'!C93</f>
        <v>0</v>
      </c>
      <c r="D91" s="16">
        <f>'[3]21'!D93</f>
        <v>0</v>
      </c>
      <c r="E91" s="16">
        <f>'[3]21'!E93</f>
        <v>0</v>
      </c>
      <c r="F91" s="16">
        <f>'[3]21'!F93</f>
        <v>880</v>
      </c>
      <c r="G91" s="16">
        <f>'[3]21'!G93</f>
        <v>0</v>
      </c>
      <c r="H91" s="17">
        <f t="shared" si="59"/>
        <v>1200</v>
      </c>
      <c r="I91" s="15">
        <f>'[3]21'!J93</f>
        <v>320</v>
      </c>
      <c r="J91" s="16">
        <f>'[3]21'!K93</f>
        <v>0</v>
      </c>
      <c r="K91" s="16">
        <f>'[3]21'!L93</f>
        <v>0</v>
      </c>
      <c r="L91" s="16">
        <f>'[3]21'!M93</f>
        <v>0</v>
      </c>
      <c r="M91" s="16">
        <f>'[3]21'!N93</f>
        <v>580</v>
      </c>
      <c r="N91" s="16">
        <f>'[3]21'!O93</f>
        <v>0</v>
      </c>
      <c r="O91" s="17">
        <f t="shared" si="60"/>
        <v>900</v>
      </c>
      <c r="P91" s="18">
        <f>frq!C91</f>
        <v>1</v>
      </c>
      <c r="Q91" s="15">
        <f t="shared" si="33"/>
        <v>320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580</v>
      </c>
      <c r="V91" s="16">
        <f t="shared" si="32"/>
        <v>0</v>
      </c>
      <c r="W91" s="17">
        <f t="shared" si="61"/>
        <v>900</v>
      </c>
      <c r="X91" s="8">
        <f t="shared" si="36"/>
        <v>32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32</v>
      </c>
      <c r="AE91" s="8">
        <f t="shared" si="43"/>
        <v>32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32</v>
      </c>
      <c r="AL91" s="8">
        <f t="shared" si="35"/>
        <v>256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580</v>
      </c>
      <c r="AQ91" s="8">
        <f t="shared" si="34"/>
        <v>0</v>
      </c>
      <c r="AR91" s="8">
        <f t="shared" si="50"/>
        <v>836</v>
      </c>
      <c r="AT91" s="8">
        <v>30.91</v>
      </c>
      <c r="AU91" s="8">
        <v>30.91</v>
      </c>
      <c r="AW91" s="203">
        <v>32</v>
      </c>
      <c r="AX91" s="203">
        <v>0</v>
      </c>
      <c r="AY91" s="203">
        <v>0</v>
      </c>
      <c r="AZ91" s="203">
        <v>0</v>
      </c>
      <c r="BA91" s="203">
        <v>0</v>
      </c>
      <c r="BB91" s="203">
        <v>0</v>
      </c>
      <c r="BC91" s="8">
        <f t="shared" si="51"/>
        <v>32</v>
      </c>
      <c r="BD91" s="203">
        <v>32</v>
      </c>
      <c r="BE91" s="203">
        <v>0</v>
      </c>
      <c r="BF91" s="203">
        <v>0</v>
      </c>
      <c r="BG91" s="203">
        <v>0</v>
      </c>
      <c r="BH91" s="203">
        <v>0</v>
      </c>
      <c r="BI91" s="203">
        <v>0</v>
      </c>
      <c r="BJ91" s="8">
        <f t="shared" si="52"/>
        <v>32</v>
      </c>
      <c r="BL91" s="8">
        <f t="shared" si="53"/>
        <v>30.91</v>
      </c>
      <c r="BM91" s="8">
        <f t="shared" si="54"/>
        <v>30.91</v>
      </c>
      <c r="BN91" s="8">
        <f t="shared" si="55"/>
        <v>32</v>
      </c>
      <c r="BO91" s="8">
        <f t="shared" si="56"/>
        <v>32</v>
      </c>
      <c r="BP91" s="138">
        <f t="shared" si="57"/>
        <v>-1.0899999999999999</v>
      </c>
      <c r="BQ91" s="138">
        <f t="shared" si="58"/>
        <v>-1.0899999999999999</v>
      </c>
    </row>
    <row r="92" spans="1:69">
      <c r="A92" s="8" t="s">
        <v>134</v>
      </c>
      <c r="B92" s="15">
        <f>'[3]21'!B94</f>
        <v>320</v>
      </c>
      <c r="C92" s="16">
        <f>'[3]21'!C94</f>
        <v>0</v>
      </c>
      <c r="D92" s="16">
        <f>'[3]21'!D94</f>
        <v>0</v>
      </c>
      <c r="E92" s="16">
        <f>'[3]21'!E94</f>
        <v>0</v>
      </c>
      <c r="F92" s="16">
        <f>'[3]21'!F94</f>
        <v>880</v>
      </c>
      <c r="G92" s="16">
        <f>'[3]21'!G94</f>
        <v>0</v>
      </c>
      <c r="H92" s="17">
        <f t="shared" si="59"/>
        <v>1200</v>
      </c>
      <c r="I92" s="15">
        <f>'[3]21'!J94</f>
        <v>320</v>
      </c>
      <c r="J92" s="16">
        <f>'[3]21'!K94</f>
        <v>0</v>
      </c>
      <c r="K92" s="16">
        <f>'[3]21'!L94</f>
        <v>0</v>
      </c>
      <c r="L92" s="16">
        <f>'[3]21'!M94</f>
        <v>0</v>
      </c>
      <c r="M92" s="16">
        <f>'[3]21'!N94</f>
        <v>580</v>
      </c>
      <c r="N92" s="16">
        <f>'[3]21'!O94</f>
        <v>0</v>
      </c>
      <c r="O92" s="17">
        <f t="shared" si="60"/>
        <v>900</v>
      </c>
      <c r="P92" s="18">
        <f>frq!C92</f>
        <v>1</v>
      </c>
      <c r="Q92" s="15">
        <f t="shared" si="33"/>
        <v>320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580</v>
      </c>
      <c r="V92" s="16">
        <f t="shared" si="32"/>
        <v>0</v>
      </c>
      <c r="W92" s="17">
        <f t="shared" si="61"/>
        <v>900</v>
      </c>
      <c r="X92" s="8">
        <f t="shared" si="36"/>
        <v>32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32</v>
      </c>
      <c r="AE92" s="8">
        <f t="shared" si="43"/>
        <v>32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32</v>
      </c>
      <c r="AL92" s="8">
        <f t="shared" si="35"/>
        <v>256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580</v>
      </c>
      <c r="AQ92" s="8">
        <f t="shared" si="34"/>
        <v>0</v>
      </c>
      <c r="AR92" s="8">
        <f t="shared" si="50"/>
        <v>836</v>
      </c>
      <c r="AT92" s="8">
        <v>30.91</v>
      </c>
      <c r="AU92" s="8">
        <v>30.91</v>
      </c>
      <c r="AW92" s="203">
        <v>32</v>
      </c>
      <c r="AX92" s="203">
        <v>0</v>
      </c>
      <c r="AY92" s="203">
        <v>0</v>
      </c>
      <c r="AZ92" s="203">
        <v>0</v>
      </c>
      <c r="BA92" s="203">
        <v>0</v>
      </c>
      <c r="BB92" s="203">
        <v>0</v>
      </c>
      <c r="BC92" s="8">
        <f t="shared" si="51"/>
        <v>32</v>
      </c>
      <c r="BD92" s="203">
        <v>32</v>
      </c>
      <c r="BE92" s="203">
        <v>0</v>
      </c>
      <c r="BF92" s="203">
        <v>0</v>
      </c>
      <c r="BG92" s="203">
        <v>0</v>
      </c>
      <c r="BH92" s="203">
        <v>0</v>
      </c>
      <c r="BI92" s="203">
        <v>0</v>
      </c>
      <c r="BJ92" s="8">
        <f t="shared" si="52"/>
        <v>32</v>
      </c>
      <c r="BL92" s="8">
        <f t="shared" si="53"/>
        <v>30.91</v>
      </c>
      <c r="BM92" s="8">
        <f t="shared" si="54"/>
        <v>30.91</v>
      </c>
      <c r="BN92" s="8">
        <f t="shared" si="55"/>
        <v>32</v>
      </c>
      <c r="BO92" s="8">
        <f t="shared" si="56"/>
        <v>32</v>
      </c>
      <c r="BP92" s="138">
        <f t="shared" si="57"/>
        <v>-1.0899999999999999</v>
      </c>
      <c r="BQ92" s="138">
        <f t="shared" si="58"/>
        <v>-1.0899999999999999</v>
      </c>
    </row>
    <row r="93" spans="1:69">
      <c r="A93" s="8" t="s">
        <v>135</v>
      </c>
      <c r="B93" s="15">
        <f>'[3]21'!B95</f>
        <v>320</v>
      </c>
      <c r="C93" s="16">
        <f>'[3]21'!C95</f>
        <v>0</v>
      </c>
      <c r="D93" s="16">
        <f>'[3]21'!D95</f>
        <v>0</v>
      </c>
      <c r="E93" s="16">
        <f>'[3]21'!E95</f>
        <v>0</v>
      </c>
      <c r="F93" s="16">
        <f>'[3]21'!F95</f>
        <v>880</v>
      </c>
      <c r="G93" s="16">
        <f>'[3]21'!G95</f>
        <v>0</v>
      </c>
      <c r="H93" s="17">
        <f t="shared" si="59"/>
        <v>1200</v>
      </c>
      <c r="I93" s="15">
        <f>'[3]21'!J95</f>
        <v>320</v>
      </c>
      <c r="J93" s="16">
        <f>'[3]21'!K95</f>
        <v>0</v>
      </c>
      <c r="K93" s="16">
        <f>'[3]21'!L95</f>
        <v>0</v>
      </c>
      <c r="L93" s="16">
        <f>'[3]21'!M95</f>
        <v>0</v>
      </c>
      <c r="M93" s="16">
        <f>'[3]21'!N95</f>
        <v>530.92999999999995</v>
      </c>
      <c r="N93" s="16">
        <f>'[3]21'!O95</f>
        <v>0</v>
      </c>
      <c r="O93" s="17">
        <f t="shared" si="60"/>
        <v>850.93</v>
      </c>
      <c r="P93" s="18">
        <f>frq!C93</f>
        <v>1</v>
      </c>
      <c r="Q93" s="15">
        <f t="shared" si="33"/>
        <v>320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530.92999999999995</v>
      </c>
      <c r="V93" s="16">
        <f t="shared" si="32"/>
        <v>0</v>
      </c>
      <c r="W93" s="17">
        <f t="shared" si="61"/>
        <v>850.93</v>
      </c>
      <c r="X93" s="8">
        <f t="shared" si="36"/>
        <v>32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32</v>
      </c>
      <c r="AE93" s="8">
        <f t="shared" si="43"/>
        <v>32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32</v>
      </c>
      <c r="AL93" s="8">
        <f t="shared" si="35"/>
        <v>256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530.92999999999995</v>
      </c>
      <c r="AQ93" s="8">
        <f t="shared" si="34"/>
        <v>0</v>
      </c>
      <c r="AR93" s="8">
        <f t="shared" si="50"/>
        <v>786.93</v>
      </c>
      <c r="AT93" s="8">
        <v>30.91</v>
      </c>
      <c r="AU93" s="8">
        <v>30.91</v>
      </c>
      <c r="AW93" s="203">
        <v>32</v>
      </c>
      <c r="AX93" s="203">
        <v>0</v>
      </c>
      <c r="AY93" s="203">
        <v>0</v>
      </c>
      <c r="AZ93" s="203">
        <v>0</v>
      </c>
      <c r="BA93" s="203">
        <v>0</v>
      </c>
      <c r="BB93" s="203">
        <v>0</v>
      </c>
      <c r="BC93" s="8">
        <f t="shared" si="51"/>
        <v>32</v>
      </c>
      <c r="BD93" s="203">
        <v>32</v>
      </c>
      <c r="BE93" s="203">
        <v>0</v>
      </c>
      <c r="BF93" s="203">
        <v>0</v>
      </c>
      <c r="BG93" s="203">
        <v>0</v>
      </c>
      <c r="BH93" s="203">
        <v>0</v>
      </c>
      <c r="BI93" s="203">
        <v>0</v>
      </c>
      <c r="BJ93" s="8">
        <f t="shared" si="52"/>
        <v>32</v>
      </c>
      <c r="BL93" s="8">
        <f t="shared" si="53"/>
        <v>30.91</v>
      </c>
      <c r="BM93" s="8">
        <f t="shared" si="54"/>
        <v>30.91</v>
      </c>
      <c r="BN93" s="8">
        <f t="shared" si="55"/>
        <v>32</v>
      </c>
      <c r="BO93" s="8">
        <f t="shared" si="56"/>
        <v>32</v>
      </c>
      <c r="BP93" s="138">
        <f t="shared" si="57"/>
        <v>-1.0899999999999999</v>
      </c>
      <c r="BQ93" s="138">
        <f t="shared" si="58"/>
        <v>-1.0899999999999999</v>
      </c>
    </row>
    <row r="94" spans="1:69">
      <c r="A94" s="8" t="s">
        <v>136</v>
      </c>
      <c r="B94" s="15">
        <f>'[3]21'!B96</f>
        <v>320</v>
      </c>
      <c r="C94" s="16">
        <f>'[3]21'!C96</f>
        <v>0</v>
      </c>
      <c r="D94" s="16">
        <f>'[3]21'!D96</f>
        <v>0</v>
      </c>
      <c r="E94" s="16">
        <f>'[3]21'!E96</f>
        <v>0</v>
      </c>
      <c r="F94" s="16">
        <f>'[3]21'!F96</f>
        <v>880</v>
      </c>
      <c r="G94" s="16">
        <f>'[3]21'!G96</f>
        <v>0</v>
      </c>
      <c r="H94" s="17">
        <f t="shared" si="59"/>
        <v>1200</v>
      </c>
      <c r="I94" s="15">
        <f>'[3]21'!J96</f>
        <v>320</v>
      </c>
      <c r="J94" s="16">
        <f>'[3]21'!K96</f>
        <v>0</v>
      </c>
      <c r="K94" s="16">
        <f>'[3]21'!L96</f>
        <v>0</v>
      </c>
      <c r="L94" s="16">
        <f>'[3]21'!M96</f>
        <v>0</v>
      </c>
      <c r="M94" s="16">
        <f>'[3]21'!N96</f>
        <v>580</v>
      </c>
      <c r="N94" s="16">
        <f>'[3]21'!O96</f>
        <v>0</v>
      </c>
      <c r="O94" s="17">
        <f t="shared" si="60"/>
        <v>900</v>
      </c>
      <c r="P94" s="18">
        <f>frq!C94</f>
        <v>1</v>
      </c>
      <c r="Q94" s="15">
        <f t="shared" si="33"/>
        <v>320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580</v>
      </c>
      <c r="V94" s="16">
        <f t="shared" si="32"/>
        <v>0</v>
      </c>
      <c r="W94" s="17">
        <f t="shared" si="61"/>
        <v>900</v>
      </c>
      <c r="X94" s="8">
        <f t="shared" si="36"/>
        <v>32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32</v>
      </c>
      <c r="AE94" s="8">
        <f t="shared" si="43"/>
        <v>32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32</v>
      </c>
      <c r="AL94" s="8">
        <f t="shared" si="35"/>
        <v>256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580</v>
      </c>
      <c r="AQ94" s="8">
        <f t="shared" si="34"/>
        <v>0</v>
      </c>
      <c r="AR94" s="8">
        <f t="shared" si="50"/>
        <v>836</v>
      </c>
      <c r="AT94" s="8">
        <v>30.91</v>
      </c>
      <c r="AU94" s="8">
        <v>30.91</v>
      </c>
      <c r="AW94" s="203">
        <v>32</v>
      </c>
      <c r="AX94" s="203">
        <v>0</v>
      </c>
      <c r="AY94" s="203">
        <v>0</v>
      </c>
      <c r="AZ94" s="203">
        <v>0</v>
      </c>
      <c r="BA94" s="203">
        <v>0</v>
      </c>
      <c r="BB94" s="203">
        <v>0</v>
      </c>
      <c r="BC94" s="8">
        <f t="shared" si="51"/>
        <v>32</v>
      </c>
      <c r="BD94" s="203">
        <v>32</v>
      </c>
      <c r="BE94" s="203">
        <v>0</v>
      </c>
      <c r="BF94" s="203">
        <v>0</v>
      </c>
      <c r="BG94" s="203">
        <v>0</v>
      </c>
      <c r="BH94" s="203">
        <v>0</v>
      </c>
      <c r="BI94" s="203">
        <v>0</v>
      </c>
      <c r="BJ94" s="8">
        <f t="shared" si="52"/>
        <v>32</v>
      </c>
      <c r="BL94" s="8">
        <f t="shared" si="53"/>
        <v>30.91</v>
      </c>
      <c r="BM94" s="8">
        <f t="shared" si="54"/>
        <v>30.91</v>
      </c>
      <c r="BN94" s="8">
        <f t="shared" si="55"/>
        <v>32</v>
      </c>
      <c r="BO94" s="8">
        <f t="shared" si="56"/>
        <v>32</v>
      </c>
      <c r="BP94" s="138">
        <f t="shared" si="57"/>
        <v>-1.0899999999999999</v>
      </c>
      <c r="BQ94" s="138">
        <f t="shared" si="58"/>
        <v>-1.0899999999999999</v>
      </c>
    </row>
    <row r="95" spans="1:69">
      <c r="A95" s="8" t="s">
        <v>137</v>
      </c>
      <c r="B95" s="15">
        <f>'[3]21'!B97</f>
        <v>320</v>
      </c>
      <c r="C95" s="16">
        <f>'[3]21'!C97</f>
        <v>0</v>
      </c>
      <c r="D95" s="16">
        <f>'[3]21'!D97</f>
        <v>0</v>
      </c>
      <c r="E95" s="16">
        <f>'[3]21'!E97</f>
        <v>0</v>
      </c>
      <c r="F95" s="16">
        <f>'[3]21'!F97</f>
        <v>880</v>
      </c>
      <c r="G95" s="16">
        <f>'[3]21'!G97</f>
        <v>0</v>
      </c>
      <c r="H95" s="17">
        <f t="shared" si="59"/>
        <v>1200</v>
      </c>
      <c r="I95" s="15">
        <f>'[3]21'!J97</f>
        <v>320</v>
      </c>
      <c r="J95" s="16">
        <f>'[3]21'!K97</f>
        <v>0</v>
      </c>
      <c r="K95" s="16">
        <f>'[3]21'!L97</f>
        <v>0</v>
      </c>
      <c r="L95" s="16">
        <f>'[3]21'!M97</f>
        <v>0</v>
      </c>
      <c r="M95" s="16">
        <f>'[3]21'!N97</f>
        <v>580</v>
      </c>
      <c r="N95" s="16">
        <f>'[3]21'!O97</f>
        <v>0</v>
      </c>
      <c r="O95" s="17">
        <f t="shared" si="60"/>
        <v>900</v>
      </c>
      <c r="P95" s="18">
        <f>frq!C95</f>
        <v>1</v>
      </c>
      <c r="Q95" s="15">
        <f t="shared" si="33"/>
        <v>320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580</v>
      </c>
      <c r="V95" s="16">
        <f t="shared" si="32"/>
        <v>0</v>
      </c>
      <c r="W95" s="17">
        <f t="shared" si="61"/>
        <v>900</v>
      </c>
      <c r="X95" s="8">
        <f t="shared" si="36"/>
        <v>32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32</v>
      </c>
      <c r="AE95" s="8">
        <f t="shared" si="43"/>
        <v>32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32</v>
      </c>
      <c r="AL95" s="8">
        <f t="shared" si="35"/>
        <v>256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580</v>
      </c>
      <c r="AQ95" s="8">
        <f t="shared" si="34"/>
        <v>0</v>
      </c>
      <c r="AR95" s="8">
        <f t="shared" si="50"/>
        <v>836</v>
      </c>
      <c r="AT95" s="8">
        <v>30.91</v>
      </c>
      <c r="AU95" s="8">
        <v>30.91</v>
      </c>
      <c r="AW95" s="203">
        <v>32</v>
      </c>
      <c r="AX95" s="203">
        <v>0</v>
      </c>
      <c r="AY95" s="203">
        <v>0</v>
      </c>
      <c r="AZ95" s="203">
        <v>0</v>
      </c>
      <c r="BA95" s="203">
        <v>0</v>
      </c>
      <c r="BB95" s="203">
        <v>0</v>
      </c>
      <c r="BC95" s="8">
        <f t="shared" si="51"/>
        <v>32</v>
      </c>
      <c r="BD95" s="203">
        <v>32</v>
      </c>
      <c r="BE95" s="203">
        <v>0</v>
      </c>
      <c r="BF95" s="203">
        <v>0</v>
      </c>
      <c r="BG95" s="203">
        <v>0</v>
      </c>
      <c r="BH95" s="203">
        <v>0</v>
      </c>
      <c r="BI95" s="203">
        <v>0</v>
      </c>
      <c r="BJ95" s="8">
        <f t="shared" si="52"/>
        <v>32</v>
      </c>
      <c r="BL95" s="8">
        <f t="shared" si="53"/>
        <v>30.91</v>
      </c>
      <c r="BM95" s="8">
        <f t="shared" si="54"/>
        <v>30.91</v>
      </c>
      <c r="BN95" s="8">
        <f t="shared" si="55"/>
        <v>32</v>
      </c>
      <c r="BO95" s="8">
        <f t="shared" si="56"/>
        <v>32</v>
      </c>
      <c r="BP95" s="138">
        <f t="shared" si="57"/>
        <v>-1.0899999999999999</v>
      </c>
      <c r="BQ95" s="138">
        <f t="shared" si="58"/>
        <v>-1.0899999999999999</v>
      </c>
    </row>
    <row r="96" spans="1:69">
      <c r="A96" s="8" t="s">
        <v>138</v>
      </c>
      <c r="B96" s="15">
        <f>'[3]21'!B98</f>
        <v>320</v>
      </c>
      <c r="C96" s="16">
        <f>'[3]21'!C98</f>
        <v>0</v>
      </c>
      <c r="D96" s="16">
        <f>'[3]21'!D98</f>
        <v>0</v>
      </c>
      <c r="E96" s="16">
        <f>'[3]21'!E98</f>
        <v>0</v>
      </c>
      <c r="F96" s="16">
        <f>'[3]21'!F98</f>
        <v>880</v>
      </c>
      <c r="G96" s="16">
        <f>'[3]21'!G98</f>
        <v>0</v>
      </c>
      <c r="H96" s="17">
        <f t="shared" si="59"/>
        <v>1200</v>
      </c>
      <c r="I96" s="15">
        <f>'[3]21'!J98</f>
        <v>320</v>
      </c>
      <c r="J96" s="16">
        <f>'[3]21'!K98</f>
        <v>0</v>
      </c>
      <c r="K96" s="16">
        <f>'[3]21'!L98</f>
        <v>0</v>
      </c>
      <c r="L96" s="16">
        <f>'[3]21'!M98</f>
        <v>0</v>
      </c>
      <c r="M96" s="16">
        <f>'[3]21'!N98</f>
        <v>580</v>
      </c>
      <c r="N96" s="16">
        <f>'[3]21'!O98</f>
        <v>0</v>
      </c>
      <c r="O96" s="17">
        <f t="shared" si="60"/>
        <v>900</v>
      </c>
      <c r="P96" s="18">
        <f>frq!C96</f>
        <v>1</v>
      </c>
      <c r="Q96" s="15">
        <f t="shared" si="33"/>
        <v>320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580</v>
      </c>
      <c r="V96" s="16">
        <f t="shared" si="32"/>
        <v>0</v>
      </c>
      <c r="W96" s="17">
        <f t="shared" si="61"/>
        <v>900</v>
      </c>
      <c r="X96" s="8">
        <f t="shared" si="36"/>
        <v>32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32</v>
      </c>
      <c r="AE96" s="8">
        <f t="shared" si="43"/>
        <v>32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32</v>
      </c>
      <c r="AL96" s="8">
        <f t="shared" si="35"/>
        <v>256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580</v>
      </c>
      <c r="AQ96" s="8">
        <f t="shared" si="34"/>
        <v>0</v>
      </c>
      <c r="AR96" s="8">
        <f t="shared" si="50"/>
        <v>836</v>
      </c>
      <c r="AT96" s="8">
        <v>30.91</v>
      </c>
      <c r="AU96" s="8">
        <v>30.91</v>
      </c>
      <c r="AW96" s="203">
        <v>32</v>
      </c>
      <c r="AX96" s="203">
        <v>0</v>
      </c>
      <c r="AY96" s="203">
        <v>0</v>
      </c>
      <c r="AZ96" s="203">
        <v>0</v>
      </c>
      <c r="BA96" s="203">
        <v>0</v>
      </c>
      <c r="BB96" s="203">
        <v>0</v>
      </c>
      <c r="BC96" s="8">
        <f t="shared" si="51"/>
        <v>32</v>
      </c>
      <c r="BD96" s="203">
        <v>32</v>
      </c>
      <c r="BE96" s="203">
        <v>0</v>
      </c>
      <c r="BF96" s="203">
        <v>0</v>
      </c>
      <c r="BG96" s="203">
        <v>0</v>
      </c>
      <c r="BH96" s="203">
        <v>0</v>
      </c>
      <c r="BI96" s="203">
        <v>0</v>
      </c>
      <c r="BJ96" s="8">
        <f t="shared" si="52"/>
        <v>32</v>
      </c>
      <c r="BL96" s="8">
        <f t="shared" si="53"/>
        <v>30.91</v>
      </c>
      <c r="BM96" s="8">
        <f t="shared" si="54"/>
        <v>30.91</v>
      </c>
      <c r="BN96" s="8">
        <f t="shared" si="55"/>
        <v>32</v>
      </c>
      <c r="BO96" s="8">
        <f t="shared" si="56"/>
        <v>32</v>
      </c>
      <c r="BP96" s="138">
        <f t="shared" si="57"/>
        <v>-1.0899999999999999</v>
      </c>
      <c r="BQ96" s="138">
        <f t="shared" si="58"/>
        <v>-1.0899999999999999</v>
      </c>
    </row>
    <row r="97" spans="1:69">
      <c r="A97" s="8" t="s">
        <v>139</v>
      </c>
      <c r="B97" s="15">
        <f>'[3]21'!B99</f>
        <v>320</v>
      </c>
      <c r="C97" s="16">
        <f>'[3]21'!C99</f>
        <v>0</v>
      </c>
      <c r="D97" s="16">
        <f>'[3]21'!D99</f>
        <v>0</v>
      </c>
      <c r="E97" s="16">
        <f>'[3]21'!E99</f>
        <v>0</v>
      </c>
      <c r="F97" s="16">
        <f>'[3]21'!F99</f>
        <v>880</v>
      </c>
      <c r="G97" s="16">
        <f>'[3]21'!G99</f>
        <v>0</v>
      </c>
      <c r="H97" s="17">
        <f t="shared" si="59"/>
        <v>1200</v>
      </c>
      <c r="I97" s="15">
        <f>'[3]21'!J99</f>
        <v>320</v>
      </c>
      <c r="J97" s="16">
        <f>'[3]21'!K99</f>
        <v>0</v>
      </c>
      <c r="K97" s="16">
        <f>'[3]21'!L99</f>
        <v>0</v>
      </c>
      <c r="L97" s="16">
        <f>'[3]21'!M99</f>
        <v>0</v>
      </c>
      <c r="M97" s="16">
        <f>'[3]21'!N99</f>
        <v>580</v>
      </c>
      <c r="N97" s="16">
        <f>'[3]21'!O99</f>
        <v>0</v>
      </c>
      <c r="O97" s="17">
        <f t="shared" si="60"/>
        <v>900</v>
      </c>
      <c r="P97" s="18">
        <f>frq!C97</f>
        <v>1</v>
      </c>
      <c r="Q97" s="15">
        <f t="shared" si="33"/>
        <v>320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580</v>
      </c>
      <c r="V97" s="16">
        <f t="shared" si="32"/>
        <v>0</v>
      </c>
      <c r="W97" s="17">
        <f t="shared" si="61"/>
        <v>900</v>
      </c>
      <c r="X97" s="8">
        <f t="shared" si="36"/>
        <v>32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32</v>
      </c>
      <c r="AE97" s="8">
        <f t="shared" si="43"/>
        <v>32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32</v>
      </c>
      <c r="AL97" s="8">
        <f t="shared" si="35"/>
        <v>256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580</v>
      </c>
      <c r="AQ97" s="8">
        <f t="shared" si="34"/>
        <v>0</v>
      </c>
      <c r="AR97" s="8">
        <f t="shared" si="50"/>
        <v>836</v>
      </c>
      <c r="AT97" s="8">
        <v>30.91</v>
      </c>
      <c r="AU97" s="8">
        <v>30.91</v>
      </c>
      <c r="AW97" s="203">
        <v>32</v>
      </c>
      <c r="AX97" s="203">
        <v>0</v>
      </c>
      <c r="AY97" s="203">
        <v>0</v>
      </c>
      <c r="AZ97" s="203">
        <v>0</v>
      </c>
      <c r="BA97" s="203">
        <v>0</v>
      </c>
      <c r="BB97" s="203">
        <v>0</v>
      </c>
      <c r="BC97" s="8">
        <f t="shared" si="51"/>
        <v>32</v>
      </c>
      <c r="BD97" s="203">
        <v>32</v>
      </c>
      <c r="BE97" s="203">
        <v>0</v>
      </c>
      <c r="BF97" s="203">
        <v>0</v>
      </c>
      <c r="BG97" s="203">
        <v>0</v>
      </c>
      <c r="BH97" s="203">
        <v>0</v>
      </c>
      <c r="BI97" s="203">
        <v>0</v>
      </c>
      <c r="BJ97" s="8">
        <f t="shared" si="52"/>
        <v>32</v>
      </c>
      <c r="BL97" s="8">
        <f t="shared" si="53"/>
        <v>30.91</v>
      </c>
      <c r="BM97" s="8">
        <f t="shared" si="54"/>
        <v>30.91</v>
      </c>
      <c r="BN97" s="8">
        <f t="shared" si="55"/>
        <v>32</v>
      </c>
      <c r="BO97" s="8">
        <f t="shared" si="56"/>
        <v>32</v>
      </c>
      <c r="BP97" s="138">
        <f t="shared" si="57"/>
        <v>-1.0899999999999999</v>
      </c>
      <c r="BQ97" s="138">
        <f t="shared" si="58"/>
        <v>-1.0899999999999999</v>
      </c>
    </row>
    <row r="98" spans="1:69">
      <c r="A98" s="8" t="s">
        <v>140</v>
      </c>
      <c r="B98" s="15">
        <f>'[3]21'!B100</f>
        <v>320</v>
      </c>
      <c r="C98" s="16">
        <f>'[3]21'!C100</f>
        <v>0</v>
      </c>
      <c r="D98" s="16">
        <f>'[3]21'!D100</f>
        <v>0</v>
      </c>
      <c r="E98" s="16">
        <f>'[3]21'!E100</f>
        <v>0</v>
      </c>
      <c r="F98" s="16">
        <f>'[3]21'!F100</f>
        <v>880</v>
      </c>
      <c r="G98" s="16">
        <f>'[3]21'!G100</f>
        <v>0</v>
      </c>
      <c r="H98" s="17">
        <f t="shared" si="59"/>
        <v>1200</v>
      </c>
      <c r="I98" s="15">
        <f>'[3]21'!J100</f>
        <v>320</v>
      </c>
      <c r="J98" s="16">
        <f>'[3]21'!K100</f>
        <v>0</v>
      </c>
      <c r="K98" s="16">
        <f>'[3]21'!L100</f>
        <v>0</v>
      </c>
      <c r="L98" s="16">
        <f>'[3]21'!M100</f>
        <v>0</v>
      </c>
      <c r="M98" s="16">
        <f>'[3]21'!N100</f>
        <v>580</v>
      </c>
      <c r="N98" s="16">
        <f>'[3]21'!O100</f>
        <v>0</v>
      </c>
      <c r="O98" s="17">
        <f t="shared" si="60"/>
        <v>900</v>
      </c>
      <c r="P98" s="18">
        <f>frq!C98</f>
        <v>1</v>
      </c>
      <c r="Q98" s="15">
        <f t="shared" si="33"/>
        <v>320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580</v>
      </c>
      <c r="V98" s="16">
        <f t="shared" si="32"/>
        <v>0</v>
      </c>
      <c r="W98" s="17">
        <f t="shared" si="61"/>
        <v>900</v>
      </c>
      <c r="X98" s="8">
        <f t="shared" si="36"/>
        <v>32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32</v>
      </c>
      <c r="AE98" s="8">
        <f t="shared" si="43"/>
        <v>32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32</v>
      </c>
      <c r="AL98" s="8">
        <f t="shared" si="35"/>
        <v>256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580</v>
      </c>
      <c r="AQ98" s="8">
        <f t="shared" si="34"/>
        <v>0</v>
      </c>
      <c r="AR98" s="8">
        <f t="shared" si="50"/>
        <v>836</v>
      </c>
      <c r="AT98" s="8">
        <v>30.91</v>
      </c>
      <c r="AU98" s="8">
        <v>30.91</v>
      </c>
      <c r="AW98" s="203">
        <v>32</v>
      </c>
      <c r="AX98" s="203">
        <v>0</v>
      </c>
      <c r="AY98" s="203">
        <v>0</v>
      </c>
      <c r="AZ98" s="203">
        <v>0</v>
      </c>
      <c r="BA98" s="203">
        <v>0</v>
      </c>
      <c r="BB98" s="203">
        <v>0</v>
      </c>
      <c r="BC98" s="8">
        <f t="shared" si="51"/>
        <v>32</v>
      </c>
      <c r="BD98" s="203">
        <v>32</v>
      </c>
      <c r="BE98" s="203">
        <v>0</v>
      </c>
      <c r="BF98" s="203">
        <v>0</v>
      </c>
      <c r="BG98" s="203">
        <v>0</v>
      </c>
      <c r="BH98" s="203">
        <v>0</v>
      </c>
      <c r="BI98" s="203">
        <v>0</v>
      </c>
      <c r="BJ98" s="8">
        <f t="shared" si="52"/>
        <v>32</v>
      </c>
      <c r="BL98" s="8">
        <f t="shared" si="53"/>
        <v>30.91</v>
      </c>
      <c r="BM98" s="8">
        <f t="shared" si="54"/>
        <v>30.91</v>
      </c>
      <c r="BN98" s="8">
        <f t="shared" si="55"/>
        <v>32</v>
      </c>
      <c r="BO98" s="8">
        <f t="shared" si="56"/>
        <v>32</v>
      </c>
      <c r="BP98" s="138">
        <f t="shared" si="57"/>
        <v>-1.0899999999999999</v>
      </c>
      <c r="BQ98" s="138">
        <f t="shared" si="58"/>
        <v>-1.0899999999999999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0.02</v>
      </c>
      <c r="D99" s="15">
        <f t="shared" si="62"/>
        <v>0</v>
      </c>
      <c r="E99" s="15">
        <f t="shared" si="62"/>
        <v>0</v>
      </c>
      <c r="F99" s="15">
        <f t="shared" si="62"/>
        <v>21.13</v>
      </c>
      <c r="G99" s="15">
        <f t="shared" si="62"/>
        <v>0</v>
      </c>
      <c r="H99" s="15">
        <f t="shared" si="62"/>
        <v>28.83</v>
      </c>
      <c r="I99" s="15">
        <f t="shared" si="62"/>
        <v>7.68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14.614422500000007</v>
      </c>
      <c r="N99" s="15">
        <f t="shared" si="62"/>
        <v>0</v>
      </c>
      <c r="O99" s="15">
        <f t="shared" si="62"/>
        <v>22.294422499999992</v>
      </c>
      <c r="P99" s="15">
        <f t="shared" si="62"/>
        <v>2.4E-2</v>
      </c>
      <c r="Q99" s="15">
        <f t="shared" si="62"/>
        <v>7.68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14.614422500000007</v>
      </c>
      <c r="V99" s="15">
        <f t="shared" si="62"/>
        <v>0</v>
      </c>
      <c r="W99" s="15">
        <f t="shared" si="62"/>
        <v>22.294422499999992</v>
      </c>
      <c r="X99" s="15">
        <f t="shared" si="62"/>
        <v>0.53874500000000036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7.9000000000000008E-3</v>
      </c>
      <c r="AC99" s="15">
        <f t="shared" si="62"/>
        <v>0</v>
      </c>
      <c r="AD99" s="15">
        <f t="shared" si="62"/>
        <v>0.54664500000000005</v>
      </c>
      <c r="AE99" s="15">
        <f t="shared" si="62"/>
        <v>0.55528250000000023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7.9000000000000008E-3</v>
      </c>
      <c r="AJ99" s="15">
        <f t="shared" si="62"/>
        <v>0</v>
      </c>
      <c r="AK99" s="15">
        <f t="shared" si="62"/>
        <v>0.56318250000000014</v>
      </c>
      <c r="AL99" s="15">
        <f t="shared" si="62"/>
        <v>6.585972499999996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14.598622500000019</v>
      </c>
      <c r="AQ99" s="15">
        <f t="shared" si="62"/>
        <v>0</v>
      </c>
      <c r="AR99" s="15">
        <f t="shared" si="62"/>
        <v>21.184594999999995</v>
      </c>
      <c r="AS99" s="15">
        <f t="shared" si="62"/>
        <v>0</v>
      </c>
      <c r="AT99" s="15">
        <f t="shared" si="62"/>
        <v>0.52667750000000013</v>
      </c>
      <c r="AU99" s="15">
        <f t="shared" si="62"/>
        <v>0.54265250000000009</v>
      </c>
      <c r="AV99" s="15">
        <f t="shared" si="62"/>
        <v>0</v>
      </c>
      <c r="AW99" s="15">
        <f t="shared" si="62"/>
        <v>0.53874500000000036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7.9000000000000008E-3</v>
      </c>
      <c r="BB99" s="15">
        <f t="shared" si="62"/>
        <v>0</v>
      </c>
      <c r="BC99" s="15">
        <f t="shared" si="62"/>
        <v>0.54664500000000005</v>
      </c>
      <c r="BD99" s="15">
        <f t="shared" si="62"/>
        <v>0.55528250000000023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7.9000000000000008E-3</v>
      </c>
      <c r="BI99" s="15">
        <f t="shared" si="62"/>
        <v>0</v>
      </c>
      <c r="BJ99" s="15">
        <f t="shared" ref="BJ99:BQ99" si="63">SUM(BJ3:BJ98)/4000</f>
        <v>0.56318250000000014</v>
      </c>
      <c r="BK99" s="15"/>
      <c r="BL99" s="15">
        <f t="shared" si="63"/>
        <v>0.52667750000000013</v>
      </c>
      <c r="BM99" s="15">
        <f t="shared" si="63"/>
        <v>0.54265250000000009</v>
      </c>
      <c r="BN99" s="15">
        <f t="shared" si="63"/>
        <v>0.54664500000000005</v>
      </c>
      <c r="BO99" s="15">
        <f t="shared" si="63"/>
        <v>0.56318250000000014</v>
      </c>
      <c r="BP99" s="15">
        <f t="shared" si="63"/>
        <v>-1.9967499999999996E-2</v>
      </c>
      <c r="BQ99" s="15">
        <f t="shared" si="63"/>
        <v>-2.0529999999999993E-2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45464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O17" sqref="O17"/>
    </sheetView>
  </sheetViews>
  <sheetFormatPr defaultRowHeight="15"/>
  <cols>
    <col min="1" max="1" width="17.5703125" customWidth="1"/>
  </cols>
  <sheetData>
    <row r="1" spans="1:15">
      <c r="A1" s="29">
        <f>Losses!B1</f>
        <v>45464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5">
        <v>131.76</v>
      </c>
      <c r="C2" s="145">
        <v>76.2</v>
      </c>
      <c r="D2" s="145">
        <v>83.759999999999991</v>
      </c>
      <c r="E2" s="145">
        <v>0</v>
      </c>
      <c r="F2" s="145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0" t="s">
        <v>380</v>
      </c>
    </row>
    <row r="3" spans="1:15">
      <c r="A3" s="133" t="s">
        <v>144</v>
      </c>
      <c r="B3" s="134">
        <v>43.92</v>
      </c>
      <c r="C3" s="134">
        <v>25.4</v>
      </c>
      <c r="D3" s="134">
        <v>30.68</v>
      </c>
      <c r="E3" s="134">
        <v>0</v>
      </c>
      <c r="F3" s="134">
        <v>0</v>
      </c>
      <c r="G3" s="1">
        <v>0</v>
      </c>
      <c r="H3">
        <f t="shared" si="0"/>
        <v>100</v>
      </c>
      <c r="J3" s="24">
        <v>2</v>
      </c>
      <c r="O3" s="150" t="s">
        <v>380</v>
      </c>
    </row>
    <row r="4" spans="1:15">
      <c r="A4" s="133" t="s">
        <v>314</v>
      </c>
      <c r="B4" s="134">
        <v>47.5</v>
      </c>
      <c r="C4" s="134">
        <v>26.3</v>
      </c>
      <c r="D4" s="134">
        <v>25.2</v>
      </c>
      <c r="E4" s="134">
        <v>0</v>
      </c>
      <c r="F4" s="134">
        <v>0</v>
      </c>
      <c r="G4" s="1">
        <v>0</v>
      </c>
      <c r="H4">
        <f t="shared" si="0"/>
        <v>99</v>
      </c>
      <c r="J4" s="24">
        <v>3</v>
      </c>
      <c r="O4" s="150" t="s">
        <v>380</v>
      </c>
    </row>
    <row r="5" spans="1:15">
      <c r="A5" s="133" t="s">
        <v>403</v>
      </c>
      <c r="B5" s="133">
        <v>47.619047619047613</v>
      </c>
      <c r="C5" s="133">
        <v>0</v>
      </c>
      <c r="D5" s="133">
        <v>0</v>
      </c>
      <c r="E5" s="133">
        <v>52.380952380952372</v>
      </c>
      <c r="F5" s="133">
        <v>0</v>
      </c>
      <c r="G5" s="133">
        <v>0</v>
      </c>
      <c r="H5">
        <f t="shared" si="0"/>
        <v>99.999999999999986</v>
      </c>
      <c r="J5" s="24">
        <v>4</v>
      </c>
      <c r="L5" s="112" t="s">
        <v>530</v>
      </c>
      <c r="O5" s="150"/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489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7" t="s">
        <v>487</v>
      </c>
      <c r="M9" s="147"/>
      <c r="N9" t="s">
        <v>490</v>
      </c>
    </row>
    <row r="10" spans="1:15">
      <c r="J10" s="24"/>
      <c r="L10" s="147" t="s">
        <v>488</v>
      </c>
      <c r="M10" s="147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0" customWidth="1"/>
    <col min="3" max="3" width="13.42578125" style="130" bestFit="1" customWidth="1"/>
    <col min="4" max="4" width="15.42578125" style="130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45464</v>
      </c>
      <c r="B1" s="38" t="s">
        <v>341</v>
      </c>
      <c r="C1" s="38" t="s">
        <v>341</v>
      </c>
      <c r="D1" s="38" t="s">
        <v>341</v>
      </c>
      <c r="E1" s="129"/>
      <c r="F1" s="129"/>
      <c r="G1" s="129"/>
      <c r="H1" s="130"/>
    </row>
    <row r="2" spans="1:8">
      <c r="A2" s="8" t="s">
        <v>160</v>
      </c>
      <c r="B2" s="130" t="s">
        <v>342</v>
      </c>
      <c r="C2" s="130" t="s">
        <v>343</v>
      </c>
      <c r="D2" s="130" t="s">
        <v>344</v>
      </c>
    </row>
    <row r="3" spans="1:8">
      <c r="A3" s="8" t="s">
        <v>45</v>
      </c>
      <c r="B3" s="126">
        <v>0</v>
      </c>
      <c r="C3" s="126">
        <v>0</v>
      </c>
      <c r="D3" s="126">
        <v>0</v>
      </c>
    </row>
    <row r="4" spans="1:8">
      <c r="A4" s="8" t="s">
        <v>46</v>
      </c>
      <c r="B4" s="126">
        <v>0</v>
      </c>
      <c r="C4" s="126">
        <v>0</v>
      </c>
      <c r="D4" s="126">
        <v>0</v>
      </c>
    </row>
    <row r="5" spans="1:8">
      <c r="A5" s="8" t="s">
        <v>47</v>
      </c>
      <c r="B5" s="126">
        <v>0</v>
      </c>
      <c r="C5" s="126">
        <v>0</v>
      </c>
      <c r="D5" s="126">
        <v>0</v>
      </c>
    </row>
    <row r="6" spans="1:8">
      <c r="A6" s="8" t="s">
        <v>48</v>
      </c>
      <c r="B6" s="126">
        <v>0</v>
      </c>
      <c r="C6" s="126">
        <v>0</v>
      </c>
      <c r="D6" s="126">
        <v>0</v>
      </c>
    </row>
    <row r="7" spans="1:8">
      <c r="A7" s="8" t="s">
        <v>49</v>
      </c>
      <c r="B7" s="126">
        <v>0</v>
      </c>
      <c r="C7" s="126">
        <v>0</v>
      </c>
      <c r="D7" s="126">
        <v>0</v>
      </c>
    </row>
    <row r="8" spans="1:8">
      <c r="A8" s="8" t="s">
        <v>50</v>
      </c>
      <c r="B8" s="126">
        <v>0</v>
      </c>
      <c r="C8" s="126">
        <v>0</v>
      </c>
      <c r="D8" s="126">
        <v>0</v>
      </c>
    </row>
    <row r="9" spans="1:8">
      <c r="A9" s="8" t="s">
        <v>51</v>
      </c>
      <c r="B9" s="126">
        <v>0</v>
      </c>
      <c r="C9" s="126">
        <v>0</v>
      </c>
      <c r="D9" s="126">
        <v>0</v>
      </c>
    </row>
    <row r="10" spans="1:8">
      <c r="A10" s="8" t="s">
        <v>52</v>
      </c>
      <c r="B10" s="126">
        <v>0</v>
      </c>
      <c r="C10" s="126">
        <v>0</v>
      </c>
      <c r="D10" s="126">
        <v>0</v>
      </c>
    </row>
    <row r="11" spans="1:8">
      <c r="A11" s="8" t="s">
        <v>53</v>
      </c>
      <c r="B11" s="126">
        <v>0</v>
      </c>
      <c r="C11" s="126">
        <v>0</v>
      </c>
      <c r="D11" s="126">
        <v>0</v>
      </c>
    </row>
    <row r="12" spans="1:8">
      <c r="A12" s="8" t="s">
        <v>54</v>
      </c>
      <c r="B12" s="126">
        <v>0</v>
      </c>
      <c r="C12" s="126">
        <v>0</v>
      </c>
      <c r="D12" s="126">
        <v>0</v>
      </c>
    </row>
    <row r="13" spans="1:8">
      <c r="A13" s="8" t="s">
        <v>55</v>
      </c>
      <c r="B13" s="126">
        <v>0</v>
      </c>
      <c r="C13" s="126">
        <v>0</v>
      </c>
      <c r="D13" s="126">
        <v>0</v>
      </c>
    </row>
    <row r="14" spans="1:8">
      <c r="A14" s="8" t="s">
        <v>56</v>
      </c>
      <c r="B14" s="126">
        <v>0</v>
      </c>
      <c r="C14" s="126">
        <v>0</v>
      </c>
      <c r="D14" s="126">
        <v>0</v>
      </c>
    </row>
    <row r="15" spans="1:8">
      <c r="A15" s="8" t="s">
        <v>57</v>
      </c>
      <c r="B15" s="126">
        <v>0</v>
      </c>
      <c r="C15" s="126">
        <v>0</v>
      </c>
      <c r="D15" s="126">
        <v>0</v>
      </c>
    </row>
    <row r="16" spans="1:8">
      <c r="A16" s="8" t="s">
        <v>58</v>
      </c>
      <c r="B16" s="126">
        <v>0</v>
      </c>
      <c r="C16" s="126">
        <v>0</v>
      </c>
      <c r="D16" s="126">
        <v>0</v>
      </c>
    </row>
    <row r="17" spans="1:4">
      <c r="A17" s="8" t="s">
        <v>59</v>
      </c>
      <c r="B17" s="126">
        <v>0</v>
      </c>
      <c r="C17" s="126">
        <v>0</v>
      </c>
      <c r="D17" s="126">
        <v>0</v>
      </c>
    </row>
    <row r="18" spans="1:4">
      <c r="A18" s="8" t="s">
        <v>60</v>
      </c>
      <c r="B18" s="126">
        <v>0</v>
      </c>
      <c r="C18" s="126">
        <v>0</v>
      </c>
      <c r="D18" s="126">
        <v>0</v>
      </c>
    </row>
    <row r="19" spans="1:4">
      <c r="A19" s="8" t="s">
        <v>61</v>
      </c>
      <c r="B19" s="126">
        <v>0</v>
      </c>
      <c r="C19" s="126">
        <v>0</v>
      </c>
      <c r="D19" s="126">
        <v>0</v>
      </c>
    </row>
    <row r="20" spans="1:4">
      <c r="A20" s="8" t="s">
        <v>62</v>
      </c>
      <c r="B20" s="126">
        <v>0</v>
      </c>
      <c r="C20" s="126">
        <v>0</v>
      </c>
      <c r="D20" s="126">
        <v>0</v>
      </c>
    </row>
    <row r="21" spans="1:4">
      <c r="A21" s="8" t="s">
        <v>63</v>
      </c>
      <c r="B21" s="126">
        <v>0</v>
      </c>
      <c r="C21" s="126">
        <v>0</v>
      </c>
      <c r="D21" s="126">
        <v>0</v>
      </c>
    </row>
    <row r="22" spans="1:4">
      <c r="A22" s="8" t="s">
        <v>64</v>
      </c>
      <c r="B22" s="126">
        <v>0</v>
      </c>
      <c r="C22" s="126">
        <v>0</v>
      </c>
      <c r="D22" s="126">
        <v>0</v>
      </c>
    </row>
    <row r="23" spans="1:4">
      <c r="A23" s="8" t="s">
        <v>65</v>
      </c>
      <c r="B23" s="126">
        <v>0</v>
      </c>
      <c r="C23" s="126">
        <v>0</v>
      </c>
      <c r="D23" s="126">
        <v>0</v>
      </c>
    </row>
    <row r="24" spans="1:4">
      <c r="A24" s="8" t="s">
        <v>66</v>
      </c>
      <c r="B24" s="126">
        <v>0</v>
      </c>
      <c r="C24" s="126">
        <v>0</v>
      </c>
      <c r="D24" s="126">
        <v>0</v>
      </c>
    </row>
    <row r="25" spans="1:4">
      <c r="A25" s="8" t="s">
        <v>67</v>
      </c>
      <c r="B25" s="126">
        <v>0</v>
      </c>
      <c r="C25" s="126">
        <v>0</v>
      </c>
      <c r="D25" s="126">
        <v>0</v>
      </c>
    </row>
    <row r="26" spans="1:4">
      <c r="A26" s="8" t="s">
        <v>68</v>
      </c>
      <c r="B26" s="126">
        <v>0</v>
      </c>
      <c r="C26" s="126">
        <v>0</v>
      </c>
      <c r="D26" s="126">
        <v>0</v>
      </c>
    </row>
    <row r="27" spans="1:4">
      <c r="A27" s="8" t="s">
        <v>69</v>
      </c>
      <c r="B27" s="126">
        <v>0</v>
      </c>
      <c r="C27" s="126">
        <v>0</v>
      </c>
      <c r="D27" s="126">
        <v>0</v>
      </c>
    </row>
    <row r="28" spans="1:4">
      <c r="A28" s="8" t="s">
        <v>70</v>
      </c>
      <c r="B28" s="126">
        <v>0</v>
      </c>
      <c r="C28" s="126">
        <v>0</v>
      </c>
      <c r="D28" s="126">
        <v>0</v>
      </c>
    </row>
    <row r="29" spans="1:4">
      <c r="A29" s="8" t="s">
        <v>71</v>
      </c>
      <c r="B29" s="126">
        <v>0</v>
      </c>
      <c r="C29" s="126">
        <v>0</v>
      </c>
      <c r="D29" s="126">
        <v>0</v>
      </c>
    </row>
    <row r="30" spans="1:4">
      <c r="A30" s="8" t="s">
        <v>72</v>
      </c>
      <c r="B30" s="126">
        <v>0</v>
      </c>
      <c r="C30" s="126">
        <v>0</v>
      </c>
      <c r="D30" s="126">
        <v>0</v>
      </c>
    </row>
    <row r="31" spans="1:4">
      <c r="A31" s="8" t="s">
        <v>73</v>
      </c>
      <c r="B31" s="126">
        <v>0</v>
      </c>
      <c r="C31" s="126">
        <v>0</v>
      </c>
      <c r="D31" s="126">
        <v>0</v>
      </c>
    </row>
    <row r="32" spans="1:4">
      <c r="A32" s="8" t="s">
        <v>74</v>
      </c>
      <c r="B32" s="126">
        <v>0</v>
      </c>
      <c r="C32" s="126">
        <v>0</v>
      </c>
      <c r="D32" s="126">
        <v>0</v>
      </c>
    </row>
    <row r="33" spans="1:4">
      <c r="A33" s="8" t="s">
        <v>75</v>
      </c>
      <c r="B33" s="126">
        <v>0</v>
      </c>
      <c r="C33" s="126">
        <v>0</v>
      </c>
      <c r="D33" s="126">
        <v>0</v>
      </c>
    </row>
    <row r="34" spans="1:4">
      <c r="A34" s="8" t="s">
        <v>76</v>
      </c>
      <c r="B34" s="126">
        <v>0</v>
      </c>
      <c r="C34" s="126">
        <v>0</v>
      </c>
      <c r="D34" s="126">
        <v>0</v>
      </c>
    </row>
    <row r="35" spans="1:4">
      <c r="A35" s="8" t="s">
        <v>77</v>
      </c>
      <c r="B35" s="126">
        <v>0</v>
      </c>
      <c r="C35" s="126">
        <v>0</v>
      </c>
      <c r="D35" s="126">
        <v>0</v>
      </c>
    </row>
    <row r="36" spans="1:4">
      <c r="A36" s="8" t="s">
        <v>78</v>
      </c>
      <c r="B36" s="126">
        <v>0</v>
      </c>
      <c r="C36" s="126">
        <v>0</v>
      </c>
      <c r="D36" s="126">
        <v>0</v>
      </c>
    </row>
    <row r="37" spans="1:4">
      <c r="A37" s="8" t="s">
        <v>79</v>
      </c>
      <c r="B37" s="126">
        <v>0</v>
      </c>
      <c r="C37" s="126">
        <v>0</v>
      </c>
      <c r="D37" s="126">
        <v>0</v>
      </c>
    </row>
    <row r="38" spans="1:4">
      <c r="A38" s="8" t="s">
        <v>80</v>
      </c>
      <c r="B38" s="126">
        <v>0</v>
      </c>
      <c r="C38" s="126">
        <v>0</v>
      </c>
      <c r="D38" s="126">
        <v>0</v>
      </c>
    </row>
    <row r="39" spans="1:4">
      <c r="A39" s="8" t="s">
        <v>81</v>
      </c>
      <c r="B39" s="126">
        <v>0</v>
      </c>
      <c r="C39" s="126">
        <v>0</v>
      </c>
      <c r="D39" s="126">
        <v>0</v>
      </c>
    </row>
    <row r="40" spans="1:4">
      <c r="A40" s="8" t="s">
        <v>82</v>
      </c>
      <c r="B40" s="126">
        <v>0</v>
      </c>
      <c r="C40" s="126">
        <v>0</v>
      </c>
      <c r="D40" s="126">
        <v>0</v>
      </c>
    </row>
    <row r="41" spans="1:4">
      <c r="A41" s="8" t="s">
        <v>83</v>
      </c>
      <c r="B41" s="126">
        <v>0</v>
      </c>
      <c r="C41" s="126">
        <v>0</v>
      </c>
      <c r="D41" s="126">
        <v>0</v>
      </c>
    </row>
    <row r="42" spans="1:4">
      <c r="A42" s="8" t="s">
        <v>84</v>
      </c>
      <c r="B42" s="126">
        <v>0</v>
      </c>
      <c r="C42" s="126">
        <v>0</v>
      </c>
      <c r="D42" s="126">
        <v>0</v>
      </c>
    </row>
    <row r="43" spans="1:4">
      <c r="A43" s="8" t="s">
        <v>85</v>
      </c>
      <c r="B43" s="126">
        <v>0</v>
      </c>
      <c r="C43" s="126">
        <v>0</v>
      </c>
      <c r="D43" s="126">
        <v>0</v>
      </c>
    </row>
    <row r="44" spans="1:4">
      <c r="A44" s="8" t="s">
        <v>86</v>
      </c>
      <c r="B44" s="126">
        <v>0</v>
      </c>
      <c r="C44" s="126">
        <v>0</v>
      </c>
      <c r="D44" s="126">
        <v>0</v>
      </c>
    </row>
    <row r="45" spans="1:4">
      <c r="A45" s="8" t="s">
        <v>87</v>
      </c>
      <c r="B45" s="126">
        <v>0</v>
      </c>
      <c r="C45" s="126">
        <v>0</v>
      </c>
      <c r="D45" s="126">
        <v>0</v>
      </c>
    </row>
    <row r="46" spans="1:4">
      <c r="A46" s="8" t="s">
        <v>88</v>
      </c>
      <c r="B46" s="126">
        <v>0</v>
      </c>
      <c r="C46" s="126">
        <v>0</v>
      </c>
      <c r="D46" s="126">
        <v>0</v>
      </c>
    </row>
    <row r="47" spans="1:4">
      <c r="A47" s="8" t="s">
        <v>89</v>
      </c>
      <c r="B47" s="126">
        <v>0</v>
      </c>
      <c r="C47" s="126">
        <v>0</v>
      </c>
      <c r="D47" s="126">
        <v>0</v>
      </c>
    </row>
    <row r="48" spans="1:4">
      <c r="A48" s="8" t="s">
        <v>90</v>
      </c>
      <c r="B48" s="126">
        <v>0</v>
      </c>
      <c r="C48" s="126">
        <v>0</v>
      </c>
      <c r="D48" s="126">
        <v>0</v>
      </c>
    </row>
    <row r="49" spans="1:4">
      <c r="A49" s="8" t="s">
        <v>91</v>
      </c>
      <c r="B49" s="126">
        <v>0</v>
      </c>
      <c r="C49" s="126">
        <v>0</v>
      </c>
      <c r="D49" s="126">
        <v>0</v>
      </c>
    </row>
    <row r="50" spans="1:4">
      <c r="A50" s="8" t="s">
        <v>92</v>
      </c>
      <c r="B50" s="126">
        <v>0</v>
      </c>
      <c r="C50" s="126">
        <v>0</v>
      </c>
      <c r="D50" s="126">
        <v>0</v>
      </c>
    </row>
    <row r="51" spans="1:4">
      <c r="A51" s="8" t="s">
        <v>93</v>
      </c>
      <c r="B51" s="126">
        <v>0</v>
      </c>
      <c r="C51" s="126">
        <v>0</v>
      </c>
      <c r="D51" s="126">
        <v>0</v>
      </c>
    </row>
    <row r="52" spans="1:4">
      <c r="A52" s="8" t="s">
        <v>94</v>
      </c>
      <c r="B52" s="126">
        <v>0</v>
      </c>
      <c r="C52" s="126">
        <v>0</v>
      </c>
      <c r="D52" s="126">
        <v>0</v>
      </c>
    </row>
    <row r="53" spans="1:4">
      <c r="A53" s="8" t="s">
        <v>95</v>
      </c>
      <c r="B53" s="126">
        <v>0</v>
      </c>
      <c r="C53" s="126">
        <v>0</v>
      </c>
      <c r="D53" s="126">
        <v>0</v>
      </c>
    </row>
    <row r="54" spans="1:4">
      <c r="A54" s="8" t="s">
        <v>96</v>
      </c>
      <c r="B54" s="126">
        <v>0</v>
      </c>
      <c r="C54" s="126">
        <v>0</v>
      </c>
      <c r="D54" s="126">
        <v>0</v>
      </c>
    </row>
    <row r="55" spans="1:4">
      <c r="A55" s="8" t="s">
        <v>97</v>
      </c>
      <c r="B55" s="126">
        <v>0</v>
      </c>
      <c r="C55" s="126">
        <v>0</v>
      </c>
      <c r="D55" s="126">
        <v>0</v>
      </c>
    </row>
    <row r="56" spans="1:4">
      <c r="A56" s="8" t="s">
        <v>98</v>
      </c>
      <c r="B56" s="126">
        <v>0</v>
      </c>
      <c r="C56" s="126">
        <v>0</v>
      </c>
      <c r="D56" s="126">
        <v>0</v>
      </c>
    </row>
    <row r="57" spans="1:4">
      <c r="A57" s="8" t="s">
        <v>99</v>
      </c>
      <c r="B57" s="126">
        <v>0</v>
      </c>
      <c r="C57" s="126">
        <v>0</v>
      </c>
      <c r="D57" s="126">
        <v>0</v>
      </c>
    </row>
    <row r="58" spans="1:4">
      <c r="A58" s="8" t="s">
        <v>100</v>
      </c>
      <c r="B58" s="126">
        <v>0</v>
      </c>
      <c r="C58" s="126">
        <v>0</v>
      </c>
      <c r="D58" s="126">
        <v>0</v>
      </c>
    </row>
    <row r="59" spans="1:4">
      <c r="A59" s="8" t="s">
        <v>101</v>
      </c>
      <c r="B59" s="126">
        <v>0</v>
      </c>
      <c r="C59" s="126">
        <v>0</v>
      </c>
      <c r="D59" s="126">
        <v>0</v>
      </c>
    </row>
    <row r="60" spans="1:4">
      <c r="A60" s="8" t="s">
        <v>102</v>
      </c>
      <c r="B60" s="126">
        <v>0</v>
      </c>
      <c r="C60" s="126">
        <v>0</v>
      </c>
      <c r="D60" s="126">
        <v>0</v>
      </c>
    </row>
    <row r="61" spans="1:4">
      <c r="A61" s="8" t="s">
        <v>103</v>
      </c>
      <c r="B61" s="126">
        <v>0</v>
      </c>
      <c r="C61" s="126">
        <v>0</v>
      </c>
      <c r="D61" s="126">
        <v>0</v>
      </c>
    </row>
    <row r="62" spans="1:4">
      <c r="A62" s="8" t="s">
        <v>104</v>
      </c>
      <c r="B62" s="126">
        <v>0</v>
      </c>
      <c r="C62" s="126">
        <v>0</v>
      </c>
      <c r="D62" s="126">
        <v>0</v>
      </c>
    </row>
    <row r="63" spans="1:4">
      <c r="A63" s="8" t="s">
        <v>105</v>
      </c>
      <c r="B63" s="126">
        <v>0</v>
      </c>
      <c r="C63" s="126">
        <v>0</v>
      </c>
      <c r="D63" s="126">
        <v>0</v>
      </c>
    </row>
    <row r="64" spans="1:4">
      <c r="A64" s="8" t="s">
        <v>106</v>
      </c>
      <c r="B64" s="126">
        <v>0</v>
      </c>
      <c r="C64" s="126">
        <v>0</v>
      </c>
      <c r="D64" s="126">
        <v>0</v>
      </c>
    </row>
    <row r="65" spans="1:4">
      <c r="A65" s="8" t="s">
        <v>107</v>
      </c>
      <c r="B65" s="126">
        <v>0</v>
      </c>
      <c r="C65" s="126">
        <v>0</v>
      </c>
      <c r="D65" s="126">
        <v>0</v>
      </c>
    </row>
    <row r="66" spans="1:4">
      <c r="A66" s="8" t="s">
        <v>108</v>
      </c>
      <c r="B66" s="126">
        <v>0</v>
      </c>
      <c r="C66" s="126">
        <v>0</v>
      </c>
      <c r="D66" s="126">
        <v>0</v>
      </c>
    </row>
    <row r="67" spans="1:4">
      <c r="A67" s="8" t="s">
        <v>109</v>
      </c>
      <c r="B67" s="126">
        <v>0</v>
      </c>
      <c r="C67" s="126">
        <v>0</v>
      </c>
      <c r="D67" s="126">
        <v>0</v>
      </c>
    </row>
    <row r="68" spans="1:4">
      <c r="A68" s="8" t="s">
        <v>110</v>
      </c>
      <c r="B68" s="126">
        <v>0</v>
      </c>
      <c r="C68" s="126">
        <v>0</v>
      </c>
      <c r="D68" s="126">
        <v>0</v>
      </c>
    </row>
    <row r="69" spans="1:4">
      <c r="A69" s="8" t="s">
        <v>111</v>
      </c>
      <c r="B69" s="126">
        <v>0</v>
      </c>
      <c r="C69" s="126">
        <v>0</v>
      </c>
      <c r="D69" s="126">
        <v>0</v>
      </c>
    </row>
    <row r="70" spans="1:4">
      <c r="A70" s="8" t="s">
        <v>112</v>
      </c>
      <c r="B70" s="126">
        <v>0</v>
      </c>
      <c r="C70" s="126">
        <v>0</v>
      </c>
      <c r="D70" s="126">
        <v>0</v>
      </c>
    </row>
    <row r="71" spans="1:4">
      <c r="A71" s="8" t="s">
        <v>113</v>
      </c>
      <c r="B71" s="126">
        <v>0</v>
      </c>
      <c r="C71" s="126">
        <v>0</v>
      </c>
      <c r="D71" s="126">
        <v>0</v>
      </c>
    </row>
    <row r="72" spans="1:4">
      <c r="A72" s="8" t="s">
        <v>114</v>
      </c>
      <c r="B72" s="126">
        <v>0</v>
      </c>
      <c r="C72" s="126">
        <v>0</v>
      </c>
      <c r="D72" s="126">
        <v>0</v>
      </c>
    </row>
    <row r="73" spans="1:4">
      <c r="A73" s="8" t="s">
        <v>115</v>
      </c>
      <c r="B73" s="126">
        <v>0</v>
      </c>
      <c r="C73" s="126">
        <v>0</v>
      </c>
      <c r="D73" s="126">
        <v>0</v>
      </c>
    </row>
    <row r="74" spans="1:4">
      <c r="A74" s="8" t="s">
        <v>116</v>
      </c>
      <c r="B74" s="126">
        <v>0</v>
      </c>
      <c r="C74" s="126">
        <v>0</v>
      </c>
      <c r="D74" s="126">
        <v>0</v>
      </c>
    </row>
    <row r="75" spans="1:4">
      <c r="A75" s="8" t="s">
        <v>117</v>
      </c>
      <c r="B75" s="126">
        <v>0</v>
      </c>
      <c r="C75" s="126">
        <v>0</v>
      </c>
      <c r="D75" s="126">
        <v>0</v>
      </c>
    </row>
    <row r="76" spans="1:4">
      <c r="A76" s="8" t="s">
        <v>118</v>
      </c>
      <c r="B76" s="126">
        <v>0</v>
      </c>
      <c r="C76" s="126">
        <v>0</v>
      </c>
      <c r="D76" s="126">
        <v>0</v>
      </c>
    </row>
    <row r="77" spans="1:4">
      <c r="A77" s="8" t="s">
        <v>119</v>
      </c>
      <c r="B77" s="126">
        <v>0</v>
      </c>
      <c r="C77" s="126">
        <v>0</v>
      </c>
      <c r="D77" s="126">
        <v>0</v>
      </c>
    </row>
    <row r="78" spans="1:4">
      <c r="A78" s="8" t="s">
        <v>120</v>
      </c>
      <c r="B78" s="126">
        <v>0</v>
      </c>
      <c r="C78" s="126">
        <v>0</v>
      </c>
      <c r="D78" s="126">
        <v>0</v>
      </c>
    </row>
    <row r="79" spans="1:4">
      <c r="A79" s="8" t="s">
        <v>121</v>
      </c>
      <c r="B79" s="126">
        <v>0</v>
      </c>
      <c r="C79" s="126">
        <v>0</v>
      </c>
      <c r="D79" s="126">
        <v>0</v>
      </c>
    </row>
    <row r="80" spans="1:4">
      <c r="A80" s="8" t="s">
        <v>122</v>
      </c>
      <c r="B80" s="126">
        <v>0</v>
      </c>
      <c r="C80" s="126">
        <v>0</v>
      </c>
      <c r="D80" s="126">
        <v>0</v>
      </c>
    </row>
    <row r="81" spans="1:4">
      <c r="A81" s="8" t="s">
        <v>123</v>
      </c>
      <c r="B81" s="126">
        <v>0</v>
      </c>
      <c r="C81" s="126">
        <v>0</v>
      </c>
      <c r="D81" s="126">
        <v>0</v>
      </c>
    </row>
    <row r="82" spans="1:4">
      <c r="A82" s="8" t="s">
        <v>124</v>
      </c>
      <c r="B82" s="126">
        <v>0</v>
      </c>
      <c r="C82" s="126">
        <v>0</v>
      </c>
      <c r="D82" s="126">
        <v>0</v>
      </c>
    </row>
    <row r="83" spans="1:4">
      <c r="A83" s="8" t="s">
        <v>125</v>
      </c>
      <c r="B83" s="126">
        <v>0</v>
      </c>
      <c r="C83" s="126">
        <v>0</v>
      </c>
      <c r="D83" s="126">
        <v>0</v>
      </c>
    </row>
    <row r="84" spans="1:4">
      <c r="A84" s="8" t="s">
        <v>126</v>
      </c>
      <c r="B84" s="126">
        <v>0</v>
      </c>
      <c r="C84" s="126">
        <v>0</v>
      </c>
      <c r="D84" s="126">
        <v>0</v>
      </c>
    </row>
    <row r="85" spans="1:4">
      <c r="A85" s="8" t="s">
        <v>127</v>
      </c>
      <c r="B85" s="126">
        <v>0</v>
      </c>
      <c r="C85" s="126">
        <v>0</v>
      </c>
      <c r="D85" s="126">
        <v>0</v>
      </c>
    </row>
    <row r="86" spans="1:4">
      <c r="A86" s="8" t="s">
        <v>128</v>
      </c>
      <c r="B86" s="126">
        <v>0</v>
      </c>
      <c r="C86" s="126">
        <v>0</v>
      </c>
      <c r="D86" s="126">
        <v>0</v>
      </c>
    </row>
    <row r="87" spans="1:4">
      <c r="A87" s="8" t="s">
        <v>129</v>
      </c>
      <c r="B87" s="126">
        <v>0</v>
      </c>
      <c r="C87" s="126">
        <v>0</v>
      </c>
      <c r="D87" s="126">
        <v>0</v>
      </c>
    </row>
    <row r="88" spans="1:4">
      <c r="A88" s="8" t="s">
        <v>130</v>
      </c>
      <c r="B88" s="126">
        <v>0</v>
      </c>
      <c r="C88" s="126">
        <v>0</v>
      </c>
      <c r="D88" s="126">
        <v>0</v>
      </c>
    </row>
    <row r="89" spans="1:4">
      <c r="A89" s="8" t="s">
        <v>131</v>
      </c>
      <c r="B89" s="126">
        <v>0</v>
      </c>
      <c r="C89" s="126">
        <v>0</v>
      </c>
      <c r="D89" s="126">
        <v>0</v>
      </c>
    </row>
    <row r="90" spans="1:4">
      <c r="A90" s="8" t="s">
        <v>132</v>
      </c>
      <c r="B90" s="126">
        <v>0</v>
      </c>
      <c r="C90" s="126">
        <v>0</v>
      </c>
      <c r="D90" s="126">
        <v>0</v>
      </c>
    </row>
    <row r="91" spans="1:4">
      <c r="A91" s="8" t="s">
        <v>133</v>
      </c>
      <c r="B91" s="126">
        <v>0</v>
      </c>
      <c r="C91" s="126">
        <v>0</v>
      </c>
      <c r="D91" s="126">
        <v>0</v>
      </c>
    </row>
    <row r="92" spans="1:4">
      <c r="A92" s="8" t="s">
        <v>134</v>
      </c>
      <c r="B92" s="126">
        <v>0</v>
      </c>
      <c r="C92" s="126">
        <v>0</v>
      </c>
      <c r="D92" s="126">
        <v>0</v>
      </c>
    </row>
    <row r="93" spans="1:4">
      <c r="A93" s="8" t="s">
        <v>135</v>
      </c>
      <c r="B93" s="126">
        <v>0</v>
      </c>
      <c r="C93" s="126">
        <v>0</v>
      </c>
      <c r="D93" s="126">
        <v>0</v>
      </c>
    </row>
    <row r="94" spans="1:4">
      <c r="A94" s="8" t="s">
        <v>136</v>
      </c>
      <c r="B94" s="126">
        <v>0</v>
      </c>
      <c r="C94" s="126">
        <v>0</v>
      </c>
      <c r="D94" s="126">
        <v>0</v>
      </c>
    </row>
    <row r="95" spans="1:4">
      <c r="A95" s="8" t="s">
        <v>137</v>
      </c>
      <c r="B95" s="126">
        <v>0</v>
      </c>
      <c r="C95" s="126">
        <v>0</v>
      </c>
      <c r="D95" s="126">
        <v>0</v>
      </c>
    </row>
    <row r="96" spans="1:4">
      <c r="A96" s="8" t="s">
        <v>138</v>
      </c>
      <c r="B96" s="126">
        <v>0</v>
      </c>
      <c r="C96" s="126">
        <v>0</v>
      </c>
      <c r="D96" s="126">
        <v>0</v>
      </c>
    </row>
    <row r="97" spans="1:4">
      <c r="A97" s="8" t="s">
        <v>139</v>
      </c>
      <c r="B97" s="126">
        <v>0</v>
      </c>
      <c r="C97" s="126">
        <v>0</v>
      </c>
      <c r="D97" s="126">
        <v>0</v>
      </c>
    </row>
    <row r="98" spans="1:4">
      <c r="A98" s="8" t="s">
        <v>140</v>
      </c>
      <c r="B98" s="126">
        <v>0</v>
      </c>
      <c r="C98" s="126">
        <v>0</v>
      </c>
      <c r="D98" s="126">
        <v>0</v>
      </c>
    </row>
    <row r="99" spans="1:4">
      <c r="A99" s="131" t="s">
        <v>171</v>
      </c>
      <c r="B99" s="132">
        <f>SUM(B3:B98)/4000</f>
        <v>0</v>
      </c>
      <c r="C99" s="132">
        <f t="shared" ref="C99:D99" si="0">SUM(C3:C98)/4000</f>
        <v>0</v>
      </c>
      <c r="D99" s="132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290</v>
      </c>
      <c r="C3">
        <f>PPCL!C3</f>
        <v>0</v>
      </c>
      <c r="D3">
        <f>PPCL!M3</f>
        <v>290</v>
      </c>
      <c r="E3">
        <f>PPCL!N3</f>
        <v>0</v>
      </c>
      <c r="F3">
        <f>B3+C3</f>
        <v>290</v>
      </c>
      <c r="G3">
        <f>D3+E3</f>
        <v>290</v>
      </c>
      <c r="H3" s="112"/>
      <c r="I3">
        <f>BRPL_EOD!AE3+BRPL_EOD!AF3</f>
        <v>82.39</v>
      </c>
      <c r="J3">
        <f>BYPL_EOD!AE3+BYPL_EOD!AF3</f>
        <v>46.6</v>
      </c>
      <c r="K3">
        <f>MES_EOD!AE3+MES_EOD!AF3</f>
        <v>17.649999999999999</v>
      </c>
      <c r="L3">
        <f>NDMC_EOD!AE3+NDMC_EOD!AF3</f>
        <v>87.45</v>
      </c>
      <c r="M3">
        <f>TPDDL_EOD!AE3+TPDDL_EOD!AF3</f>
        <v>55.91</v>
      </c>
      <c r="N3">
        <f t="shared" ref="N3:N66" si="0">SUM(I3:M3)</f>
        <v>290</v>
      </c>
      <c r="O3" s="112">
        <f t="shared" ref="O3:O66" si="1">G3-N3</f>
        <v>0</v>
      </c>
      <c r="P3">
        <v>82.39</v>
      </c>
      <c r="Q3">
        <v>46.6</v>
      </c>
      <c r="R3">
        <v>17.649999999999999</v>
      </c>
      <c r="S3">
        <v>87.45</v>
      </c>
      <c r="T3">
        <v>55.91</v>
      </c>
      <c r="U3" s="114">
        <f t="shared" ref="U3:U66" si="2">SUM(P3:T3)</f>
        <v>290</v>
      </c>
      <c r="V3" s="112">
        <f t="shared" ref="V3:V66" si="3">G3-U3</f>
        <v>0</v>
      </c>
    </row>
    <row r="4" spans="1:22">
      <c r="A4" t="s">
        <v>46</v>
      </c>
      <c r="B4">
        <f>PPCL!B4</f>
        <v>290</v>
      </c>
      <c r="C4">
        <f>PPCL!C4</f>
        <v>0</v>
      </c>
      <c r="D4">
        <f>PPCL!M4</f>
        <v>290</v>
      </c>
      <c r="E4">
        <f>PPCL!N4</f>
        <v>0</v>
      </c>
      <c r="F4">
        <f t="shared" ref="F4:F67" si="4">B4+C4</f>
        <v>290</v>
      </c>
      <c r="G4">
        <f t="shared" ref="G4:G67" si="5">D4+E4</f>
        <v>290</v>
      </c>
      <c r="H4" s="112"/>
      <c r="I4">
        <f>BRPL_EOD!AE4+BRPL_EOD!AF4</f>
        <v>82.39</v>
      </c>
      <c r="J4">
        <f>BYPL_EOD!AE4+BYPL_EOD!AF4</f>
        <v>46.6</v>
      </c>
      <c r="K4">
        <f>MES_EOD!AE4+MES_EOD!AF4</f>
        <v>17.649999999999999</v>
      </c>
      <c r="L4">
        <f>NDMC_EOD!AE4+NDMC_EOD!AF4</f>
        <v>87.45</v>
      </c>
      <c r="M4">
        <f>TPDDL_EOD!AE4+TPDDL_EOD!AF4</f>
        <v>55.91</v>
      </c>
      <c r="N4">
        <f t="shared" si="0"/>
        <v>290</v>
      </c>
      <c r="O4" s="112">
        <f t="shared" si="1"/>
        <v>0</v>
      </c>
      <c r="P4">
        <v>82.39</v>
      </c>
      <c r="Q4">
        <v>46.6</v>
      </c>
      <c r="R4">
        <v>17.649999999999999</v>
      </c>
      <c r="S4">
        <v>87.45</v>
      </c>
      <c r="T4">
        <v>55.91</v>
      </c>
      <c r="U4" s="114">
        <f t="shared" si="2"/>
        <v>290</v>
      </c>
      <c r="V4" s="112">
        <f t="shared" si="3"/>
        <v>0</v>
      </c>
    </row>
    <row r="5" spans="1:22">
      <c r="A5" t="s">
        <v>47</v>
      </c>
      <c r="B5">
        <f>PPCL!B5</f>
        <v>290</v>
      </c>
      <c r="C5">
        <f>PPCL!C5</f>
        <v>0</v>
      </c>
      <c r="D5">
        <f>PPCL!M5</f>
        <v>290</v>
      </c>
      <c r="E5">
        <f>PPCL!N5</f>
        <v>0</v>
      </c>
      <c r="F5">
        <f t="shared" si="4"/>
        <v>290</v>
      </c>
      <c r="G5">
        <f t="shared" si="5"/>
        <v>290</v>
      </c>
      <c r="H5" s="112"/>
      <c r="I5">
        <f>BRPL_EOD!AE5+BRPL_EOD!AF5</f>
        <v>82.39</v>
      </c>
      <c r="J5">
        <f>BYPL_EOD!AE5+BYPL_EOD!AF5</f>
        <v>46.6</v>
      </c>
      <c r="K5">
        <f>MES_EOD!AE5+MES_EOD!AF5</f>
        <v>17.649999999999999</v>
      </c>
      <c r="L5">
        <f>NDMC_EOD!AE5+NDMC_EOD!AF5</f>
        <v>87.45</v>
      </c>
      <c r="M5">
        <f>TPDDL_EOD!AE5+TPDDL_EOD!AF5</f>
        <v>55.91</v>
      </c>
      <c r="N5">
        <f t="shared" si="0"/>
        <v>290</v>
      </c>
      <c r="O5" s="112">
        <f t="shared" si="1"/>
        <v>0</v>
      </c>
      <c r="P5">
        <v>82.39</v>
      </c>
      <c r="Q5">
        <v>46.6</v>
      </c>
      <c r="R5">
        <v>17.649999999999999</v>
      </c>
      <c r="S5">
        <v>87.45</v>
      </c>
      <c r="T5">
        <v>55.91</v>
      </c>
      <c r="U5" s="114">
        <f t="shared" si="2"/>
        <v>290</v>
      </c>
      <c r="V5" s="112">
        <f t="shared" si="3"/>
        <v>0</v>
      </c>
    </row>
    <row r="6" spans="1:22">
      <c r="A6" t="s">
        <v>48</v>
      </c>
      <c r="B6">
        <f>PPCL!B6</f>
        <v>290</v>
      </c>
      <c r="C6">
        <f>PPCL!C6</f>
        <v>0</v>
      </c>
      <c r="D6">
        <f>PPCL!M6</f>
        <v>290</v>
      </c>
      <c r="E6">
        <f>PPCL!N6</f>
        <v>0</v>
      </c>
      <c r="F6">
        <f t="shared" si="4"/>
        <v>290</v>
      </c>
      <c r="G6">
        <f t="shared" si="5"/>
        <v>290</v>
      </c>
      <c r="H6" s="112"/>
      <c r="I6">
        <f>BRPL_EOD!AE6+BRPL_EOD!AF6</f>
        <v>82.39</v>
      </c>
      <c r="J6">
        <f>BYPL_EOD!AE6+BYPL_EOD!AF6</f>
        <v>46.6</v>
      </c>
      <c r="K6">
        <f>MES_EOD!AE6+MES_EOD!AF6</f>
        <v>17.649999999999999</v>
      </c>
      <c r="L6">
        <f>NDMC_EOD!AE6+NDMC_EOD!AF6</f>
        <v>87.45</v>
      </c>
      <c r="M6">
        <f>TPDDL_EOD!AE6+TPDDL_EOD!AF6</f>
        <v>55.91</v>
      </c>
      <c r="N6">
        <f t="shared" si="0"/>
        <v>290</v>
      </c>
      <c r="O6" s="112">
        <f t="shared" si="1"/>
        <v>0</v>
      </c>
      <c r="P6">
        <v>82.39</v>
      </c>
      <c r="Q6">
        <v>46.6</v>
      </c>
      <c r="R6">
        <v>17.649999999999999</v>
      </c>
      <c r="S6">
        <v>87.45</v>
      </c>
      <c r="T6">
        <v>55.91</v>
      </c>
      <c r="U6" s="114">
        <f t="shared" si="2"/>
        <v>290</v>
      </c>
      <c r="V6" s="112">
        <f t="shared" si="3"/>
        <v>0</v>
      </c>
    </row>
    <row r="7" spans="1:22">
      <c r="A7" t="s">
        <v>49</v>
      </c>
      <c r="B7">
        <f>PPCL!B7</f>
        <v>290</v>
      </c>
      <c r="C7">
        <f>PPCL!C7</f>
        <v>0</v>
      </c>
      <c r="D7">
        <f>PPCL!M7</f>
        <v>290</v>
      </c>
      <c r="E7">
        <f>PPCL!N7</f>
        <v>0</v>
      </c>
      <c r="F7">
        <f t="shared" si="4"/>
        <v>290</v>
      </c>
      <c r="G7">
        <f t="shared" si="5"/>
        <v>290</v>
      </c>
      <c r="H7" s="112"/>
      <c r="I7">
        <f>BRPL_EOD!AE7+BRPL_EOD!AF7</f>
        <v>82.39</v>
      </c>
      <c r="J7">
        <f>BYPL_EOD!AE7+BYPL_EOD!AF7</f>
        <v>46.6</v>
      </c>
      <c r="K7">
        <f>MES_EOD!AE7+MES_EOD!AF7</f>
        <v>17.649999999999999</v>
      </c>
      <c r="L7">
        <f>NDMC_EOD!AE7+NDMC_EOD!AF7</f>
        <v>87.45</v>
      </c>
      <c r="M7">
        <f>TPDDL_EOD!AE7+TPDDL_EOD!AF7</f>
        <v>55.91</v>
      </c>
      <c r="N7">
        <f t="shared" si="0"/>
        <v>290</v>
      </c>
      <c r="O7" s="112">
        <f t="shared" si="1"/>
        <v>0</v>
      </c>
      <c r="P7">
        <v>82.39</v>
      </c>
      <c r="Q7">
        <v>46.6</v>
      </c>
      <c r="R7">
        <v>17.649999999999999</v>
      </c>
      <c r="S7">
        <v>87.45</v>
      </c>
      <c r="T7">
        <v>55.91</v>
      </c>
      <c r="U7" s="114">
        <f t="shared" si="2"/>
        <v>290</v>
      </c>
      <c r="V7" s="112">
        <f t="shared" si="3"/>
        <v>0</v>
      </c>
    </row>
    <row r="8" spans="1:22">
      <c r="A8" t="s">
        <v>50</v>
      </c>
      <c r="B8">
        <f>PPCL!B8</f>
        <v>290</v>
      </c>
      <c r="C8">
        <f>PPCL!C8</f>
        <v>0</v>
      </c>
      <c r="D8">
        <f>PPCL!M8</f>
        <v>290</v>
      </c>
      <c r="E8">
        <f>PPCL!N8</f>
        <v>0</v>
      </c>
      <c r="F8">
        <f t="shared" si="4"/>
        <v>290</v>
      </c>
      <c r="G8">
        <f t="shared" si="5"/>
        <v>290</v>
      </c>
      <c r="H8" s="112"/>
      <c r="I8">
        <f>BRPL_EOD!AE8+BRPL_EOD!AF8</f>
        <v>82.39</v>
      </c>
      <c r="J8">
        <f>BYPL_EOD!AE8+BYPL_EOD!AF8</f>
        <v>46.6</v>
      </c>
      <c r="K8">
        <f>MES_EOD!AE8+MES_EOD!AF8</f>
        <v>17.649999999999999</v>
      </c>
      <c r="L8">
        <f>NDMC_EOD!AE8+NDMC_EOD!AF8</f>
        <v>87.45</v>
      </c>
      <c r="M8">
        <f>TPDDL_EOD!AE8+TPDDL_EOD!AF8</f>
        <v>55.91</v>
      </c>
      <c r="N8">
        <f t="shared" si="0"/>
        <v>290</v>
      </c>
      <c r="O8" s="112">
        <f t="shared" si="1"/>
        <v>0</v>
      </c>
      <c r="P8">
        <v>82.39</v>
      </c>
      <c r="Q8">
        <v>46.6</v>
      </c>
      <c r="R8">
        <v>17.649999999999999</v>
      </c>
      <c r="S8">
        <v>87.45</v>
      </c>
      <c r="T8">
        <v>55.91</v>
      </c>
      <c r="U8" s="114">
        <f t="shared" si="2"/>
        <v>290</v>
      </c>
      <c r="V8" s="112">
        <f t="shared" si="3"/>
        <v>0</v>
      </c>
    </row>
    <row r="9" spans="1:22">
      <c r="A9" t="s">
        <v>51</v>
      </c>
      <c r="B9">
        <f>PPCL!B9</f>
        <v>290</v>
      </c>
      <c r="C9">
        <f>PPCL!C9</f>
        <v>0</v>
      </c>
      <c r="D9">
        <f>PPCL!M9</f>
        <v>290</v>
      </c>
      <c r="E9">
        <f>PPCL!N9</f>
        <v>0</v>
      </c>
      <c r="F9">
        <f t="shared" si="4"/>
        <v>290</v>
      </c>
      <c r="G9">
        <f t="shared" si="5"/>
        <v>290</v>
      </c>
      <c r="H9" s="112"/>
      <c r="I9">
        <f>BRPL_EOD!AE9+BRPL_EOD!AF9</f>
        <v>82.39</v>
      </c>
      <c r="J9">
        <f>BYPL_EOD!AE9+BYPL_EOD!AF9</f>
        <v>46.6</v>
      </c>
      <c r="K9">
        <f>MES_EOD!AE9+MES_EOD!AF9</f>
        <v>17.649999999999999</v>
      </c>
      <c r="L9">
        <f>NDMC_EOD!AE9+NDMC_EOD!AF9</f>
        <v>87.45</v>
      </c>
      <c r="M9">
        <f>TPDDL_EOD!AE9+TPDDL_EOD!AF9</f>
        <v>55.91</v>
      </c>
      <c r="N9">
        <f t="shared" si="0"/>
        <v>290</v>
      </c>
      <c r="O9" s="112">
        <f t="shared" si="1"/>
        <v>0</v>
      </c>
      <c r="P9">
        <v>82.39</v>
      </c>
      <c r="Q9">
        <v>46.6</v>
      </c>
      <c r="R9">
        <v>17.649999999999999</v>
      </c>
      <c r="S9">
        <v>87.45</v>
      </c>
      <c r="T9">
        <v>55.91</v>
      </c>
      <c r="U9" s="114">
        <f t="shared" si="2"/>
        <v>290</v>
      </c>
      <c r="V9" s="112">
        <f t="shared" si="3"/>
        <v>0</v>
      </c>
    </row>
    <row r="10" spans="1:22">
      <c r="A10" t="s">
        <v>52</v>
      </c>
      <c r="B10">
        <f>PPCL!B10</f>
        <v>290</v>
      </c>
      <c r="C10">
        <f>PPCL!C10</f>
        <v>0</v>
      </c>
      <c r="D10">
        <f>PPCL!M10</f>
        <v>290</v>
      </c>
      <c r="E10">
        <f>PPCL!N10</f>
        <v>0</v>
      </c>
      <c r="F10">
        <f t="shared" si="4"/>
        <v>290</v>
      </c>
      <c r="G10">
        <f t="shared" si="5"/>
        <v>290</v>
      </c>
      <c r="H10" s="112"/>
      <c r="I10">
        <f>BRPL_EOD!AE10+BRPL_EOD!AF10</f>
        <v>82.39</v>
      </c>
      <c r="J10">
        <f>BYPL_EOD!AE10+BYPL_EOD!AF10</f>
        <v>46.6</v>
      </c>
      <c r="K10">
        <f>MES_EOD!AE10+MES_EOD!AF10</f>
        <v>17.649999999999999</v>
      </c>
      <c r="L10">
        <f>NDMC_EOD!AE10+NDMC_EOD!AF10</f>
        <v>87.45</v>
      </c>
      <c r="M10">
        <f>TPDDL_EOD!AE10+TPDDL_EOD!AF10</f>
        <v>55.91</v>
      </c>
      <c r="N10">
        <f t="shared" si="0"/>
        <v>290</v>
      </c>
      <c r="O10" s="112">
        <f t="shared" si="1"/>
        <v>0</v>
      </c>
      <c r="P10">
        <v>82.39</v>
      </c>
      <c r="Q10">
        <v>46.6</v>
      </c>
      <c r="R10">
        <v>17.649999999999999</v>
      </c>
      <c r="S10">
        <v>87.45</v>
      </c>
      <c r="T10">
        <v>55.91</v>
      </c>
      <c r="U10" s="114">
        <f t="shared" si="2"/>
        <v>290</v>
      </c>
      <c r="V10" s="112">
        <f t="shared" si="3"/>
        <v>0</v>
      </c>
    </row>
    <row r="11" spans="1:22">
      <c r="A11" t="s">
        <v>53</v>
      </c>
      <c r="B11">
        <f>PPCL!B11</f>
        <v>290</v>
      </c>
      <c r="C11">
        <f>PPCL!C11</f>
        <v>0</v>
      </c>
      <c r="D11">
        <f>PPCL!M11</f>
        <v>290</v>
      </c>
      <c r="E11">
        <f>PPCL!N11</f>
        <v>0</v>
      </c>
      <c r="F11">
        <f t="shared" si="4"/>
        <v>290</v>
      </c>
      <c r="G11">
        <f t="shared" si="5"/>
        <v>290</v>
      </c>
      <c r="H11" s="112"/>
      <c r="I11">
        <f>BRPL_EOD!AE11+BRPL_EOD!AF11</f>
        <v>82.39</v>
      </c>
      <c r="J11">
        <f>BYPL_EOD!AE11+BYPL_EOD!AF11</f>
        <v>46.6</v>
      </c>
      <c r="K11">
        <f>MES_EOD!AE11+MES_EOD!AF11</f>
        <v>17.649999999999999</v>
      </c>
      <c r="L11">
        <f>NDMC_EOD!AE11+NDMC_EOD!AF11</f>
        <v>87.45</v>
      </c>
      <c r="M11">
        <f>TPDDL_EOD!AE11+TPDDL_EOD!AF11</f>
        <v>55.91</v>
      </c>
      <c r="N11">
        <f t="shared" si="0"/>
        <v>290</v>
      </c>
      <c r="O11" s="112">
        <f t="shared" si="1"/>
        <v>0</v>
      </c>
      <c r="P11">
        <v>82.39</v>
      </c>
      <c r="Q11">
        <v>46.6</v>
      </c>
      <c r="R11">
        <v>17.649999999999999</v>
      </c>
      <c r="S11">
        <v>87.45</v>
      </c>
      <c r="T11">
        <v>55.91</v>
      </c>
      <c r="U11" s="114">
        <f t="shared" si="2"/>
        <v>290</v>
      </c>
      <c r="V11" s="112">
        <f t="shared" si="3"/>
        <v>0</v>
      </c>
    </row>
    <row r="12" spans="1:22">
      <c r="A12" t="s">
        <v>54</v>
      </c>
      <c r="B12">
        <f>PPCL!B12</f>
        <v>290</v>
      </c>
      <c r="C12">
        <f>PPCL!C12</f>
        <v>0</v>
      </c>
      <c r="D12">
        <f>PPCL!M12</f>
        <v>290</v>
      </c>
      <c r="E12">
        <f>PPCL!N12</f>
        <v>0</v>
      </c>
      <c r="F12">
        <f t="shared" si="4"/>
        <v>290</v>
      </c>
      <c r="G12">
        <f t="shared" si="5"/>
        <v>290</v>
      </c>
      <c r="H12" s="112"/>
      <c r="I12">
        <f>BRPL_EOD!AE12+BRPL_EOD!AF12</f>
        <v>82.39</v>
      </c>
      <c r="J12">
        <f>BYPL_EOD!AE12+BYPL_EOD!AF12</f>
        <v>46.6</v>
      </c>
      <c r="K12">
        <f>MES_EOD!AE12+MES_EOD!AF12</f>
        <v>17.649999999999999</v>
      </c>
      <c r="L12">
        <f>NDMC_EOD!AE12+NDMC_EOD!AF12</f>
        <v>87.45</v>
      </c>
      <c r="M12">
        <f>TPDDL_EOD!AE12+TPDDL_EOD!AF12</f>
        <v>55.91</v>
      </c>
      <c r="N12">
        <f t="shared" si="0"/>
        <v>290</v>
      </c>
      <c r="O12" s="112">
        <f t="shared" si="1"/>
        <v>0</v>
      </c>
      <c r="P12">
        <v>82.39</v>
      </c>
      <c r="Q12">
        <v>46.6</v>
      </c>
      <c r="R12">
        <v>17.649999999999999</v>
      </c>
      <c r="S12">
        <v>87.45</v>
      </c>
      <c r="T12">
        <v>55.91</v>
      </c>
      <c r="U12" s="114">
        <f t="shared" si="2"/>
        <v>290</v>
      </c>
      <c r="V12" s="112">
        <f t="shared" si="3"/>
        <v>0</v>
      </c>
    </row>
    <row r="13" spans="1:22">
      <c r="A13" t="s">
        <v>55</v>
      </c>
      <c r="B13">
        <f>PPCL!B13</f>
        <v>290</v>
      </c>
      <c r="C13">
        <f>PPCL!C13</f>
        <v>0</v>
      </c>
      <c r="D13">
        <f>PPCL!M13</f>
        <v>290</v>
      </c>
      <c r="E13">
        <f>PPCL!N13</f>
        <v>0</v>
      </c>
      <c r="F13">
        <f t="shared" si="4"/>
        <v>290</v>
      </c>
      <c r="G13">
        <f t="shared" si="5"/>
        <v>290</v>
      </c>
      <c r="H13" s="112"/>
      <c r="I13">
        <f>BRPL_EOD!AE13+BRPL_EOD!AF13</f>
        <v>82.39</v>
      </c>
      <c r="J13">
        <f>BYPL_EOD!AE13+BYPL_EOD!AF13</f>
        <v>46.6</v>
      </c>
      <c r="K13">
        <f>MES_EOD!AE13+MES_EOD!AF13</f>
        <v>17.649999999999999</v>
      </c>
      <c r="L13">
        <f>NDMC_EOD!AE13+NDMC_EOD!AF13</f>
        <v>87.45</v>
      </c>
      <c r="M13">
        <f>TPDDL_EOD!AE13+TPDDL_EOD!AF13</f>
        <v>55.91</v>
      </c>
      <c r="N13">
        <f t="shared" si="0"/>
        <v>290</v>
      </c>
      <c r="O13" s="112">
        <f t="shared" si="1"/>
        <v>0</v>
      </c>
      <c r="P13">
        <v>82.39</v>
      </c>
      <c r="Q13">
        <v>46.6</v>
      </c>
      <c r="R13">
        <v>17.649999999999999</v>
      </c>
      <c r="S13">
        <v>87.45</v>
      </c>
      <c r="T13">
        <v>55.91</v>
      </c>
      <c r="U13" s="114">
        <f t="shared" si="2"/>
        <v>290</v>
      </c>
      <c r="V13" s="112">
        <f t="shared" si="3"/>
        <v>0</v>
      </c>
    </row>
    <row r="14" spans="1:22">
      <c r="A14" t="s">
        <v>56</v>
      </c>
      <c r="B14">
        <f>PPCL!B14</f>
        <v>290</v>
      </c>
      <c r="C14">
        <f>PPCL!C14</f>
        <v>0</v>
      </c>
      <c r="D14">
        <f>PPCL!M14</f>
        <v>290</v>
      </c>
      <c r="E14">
        <f>PPCL!N14</f>
        <v>0</v>
      </c>
      <c r="F14">
        <f t="shared" si="4"/>
        <v>290</v>
      </c>
      <c r="G14">
        <f t="shared" si="5"/>
        <v>290</v>
      </c>
      <c r="H14" s="112"/>
      <c r="I14">
        <f>BRPL_EOD!AE14+BRPL_EOD!AF14</f>
        <v>82.39</v>
      </c>
      <c r="J14">
        <f>BYPL_EOD!AE14+BYPL_EOD!AF14</f>
        <v>46.6</v>
      </c>
      <c r="K14">
        <f>MES_EOD!AE14+MES_EOD!AF14</f>
        <v>17.649999999999999</v>
      </c>
      <c r="L14">
        <f>NDMC_EOD!AE14+NDMC_EOD!AF14</f>
        <v>87.45</v>
      </c>
      <c r="M14">
        <f>TPDDL_EOD!AE14+TPDDL_EOD!AF14</f>
        <v>55.91</v>
      </c>
      <c r="N14">
        <f t="shared" si="0"/>
        <v>290</v>
      </c>
      <c r="O14" s="112">
        <f t="shared" si="1"/>
        <v>0</v>
      </c>
      <c r="P14">
        <v>82.39</v>
      </c>
      <c r="Q14">
        <v>46.6</v>
      </c>
      <c r="R14">
        <v>17.649999999999999</v>
      </c>
      <c r="S14">
        <v>87.45</v>
      </c>
      <c r="T14">
        <v>55.91</v>
      </c>
      <c r="U14" s="114">
        <f t="shared" si="2"/>
        <v>290</v>
      </c>
      <c r="V14" s="112">
        <f t="shared" si="3"/>
        <v>0</v>
      </c>
    </row>
    <row r="15" spans="1:22">
      <c r="A15" t="s">
        <v>57</v>
      </c>
      <c r="B15">
        <f>PPCL!B15</f>
        <v>290</v>
      </c>
      <c r="C15">
        <f>PPCL!C15</f>
        <v>0</v>
      </c>
      <c r="D15">
        <f>PPCL!M15</f>
        <v>290</v>
      </c>
      <c r="E15">
        <f>PPCL!N15</f>
        <v>0</v>
      </c>
      <c r="F15">
        <f t="shared" si="4"/>
        <v>290</v>
      </c>
      <c r="G15">
        <f t="shared" si="5"/>
        <v>290</v>
      </c>
      <c r="H15" s="112"/>
      <c r="I15">
        <f>BRPL_EOD!AE15+BRPL_EOD!AF15</f>
        <v>82.39</v>
      </c>
      <c r="J15">
        <f>BYPL_EOD!AE15+BYPL_EOD!AF15</f>
        <v>46.6</v>
      </c>
      <c r="K15">
        <f>MES_EOD!AE15+MES_EOD!AF15</f>
        <v>17.649999999999999</v>
      </c>
      <c r="L15">
        <f>NDMC_EOD!AE15+NDMC_EOD!AF15</f>
        <v>87.45</v>
      </c>
      <c r="M15">
        <f>TPDDL_EOD!AE15+TPDDL_EOD!AF15</f>
        <v>55.91</v>
      </c>
      <c r="N15">
        <f t="shared" si="0"/>
        <v>290</v>
      </c>
      <c r="O15" s="112">
        <f t="shared" si="1"/>
        <v>0</v>
      </c>
      <c r="P15">
        <v>82.39</v>
      </c>
      <c r="Q15">
        <v>46.6</v>
      </c>
      <c r="R15">
        <v>17.649999999999999</v>
      </c>
      <c r="S15">
        <v>87.45</v>
      </c>
      <c r="T15">
        <v>55.91</v>
      </c>
      <c r="U15" s="114">
        <f t="shared" si="2"/>
        <v>290</v>
      </c>
      <c r="V15" s="112">
        <f t="shared" si="3"/>
        <v>0</v>
      </c>
    </row>
    <row r="16" spans="1:22">
      <c r="A16" t="s">
        <v>58</v>
      </c>
      <c r="B16">
        <f>PPCL!B16</f>
        <v>290</v>
      </c>
      <c r="C16">
        <f>PPCL!C16</f>
        <v>0</v>
      </c>
      <c r="D16">
        <f>PPCL!M16</f>
        <v>290</v>
      </c>
      <c r="E16">
        <f>PPCL!N16</f>
        <v>0</v>
      </c>
      <c r="F16">
        <f t="shared" si="4"/>
        <v>290</v>
      </c>
      <c r="G16">
        <f t="shared" si="5"/>
        <v>290</v>
      </c>
      <c r="H16" s="112"/>
      <c r="I16">
        <f>BRPL_EOD!AE16+BRPL_EOD!AF16</f>
        <v>82.39</v>
      </c>
      <c r="J16">
        <f>BYPL_EOD!AE16+BYPL_EOD!AF16</f>
        <v>46.6</v>
      </c>
      <c r="K16">
        <f>MES_EOD!AE16+MES_EOD!AF16</f>
        <v>17.649999999999999</v>
      </c>
      <c r="L16">
        <f>NDMC_EOD!AE16+NDMC_EOD!AF16</f>
        <v>87.45</v>
      </c>
      <c r="M16">
        <f>TPDDL_EOD!AE16+TPDDL_EOD!AF16</f>
        <v>55.91</v>
      </c>
      <c r="N16">
        <f t="shared" si="0"/>
        <v>290</v>
      </c>
      <c r="O16" s="112">
        <f t="shared" si="1"/>
        <v>0</v>
      </c>
      <c r="P16">
        <v>82.39</v>
      </c>
      <c r="Q16">
        <v>46.6</v>
      </c>
      <c r="R16">
        <v>17.649999999999999</v>
      </c>
      <c r="S16">
        <v>87.45</v>
      </c>
      <c r="T16">
        <v>55.91</v>
      </c>
      <c r="U16" s="114">
        <f t="shared" si="2"/>
        <v>290</v>
      </c>
      <c r="V16" s="112">
        <f t="shared" si="3"/>
        <v>0</v>
      </c>
    </row>
    <row r="17" spans="1:22">
      <c r="A17" t="s">
        <v>59</v>
      </c>
      <c r="B17">
        <f>PPCL!B17</f>
        <v>290</v>
      </c>
      <c r="C17">
        <f>PPCL!C17</f>
        <v>0</v>
      </c>
      <c r="D17">
        <f>PPCL!M17</f>
        <v>290</v>
      </c>
      <c r="E17">
        <f>PPCL!N17</f>
        <v>0</v>
      </c>
      <c r="F17">
        <f t="shared" si="4"/>
        <v>290</v>
      </c>
      <c r="G17">
        <f t="shared" si="5"/>
        <v>290</v>
      </c>
      <c r="H17" s="112"/>
      <c r="I17">
        <f>BRPL_EOD!AE17+BRPL_EOD!AF17</f>
        <v>82.39</v>
      </c>
      <c r="J17">
        <f>BYPL_EOD!AE17+BYPL_EOD!AF17</f>
        <v>46.6</v>
      </c>
      <c r="K17">
        <f>MES_EOD!AE17+MES_EOD!AF17</f>
        <v>17.649999999999999</v>
      </c>
      <c r="L17">
        <f>NDMC_EOD!AE17+NDMC_EOD!AF17</f>
        <v>87.45</v>
      </c>
      <c r="M17">
        <f>TPDDL_EOD!AE17+TPDDL_EOD!AF17</f>
        <v>55.91</v>
      </c>
      <c r="N17">
        <f t="shared" si="0"/>
        <v>290</v>
      </c>
      <c r="O17" s="112">
        <f t="shared" si="1"/>
        <v>0</v>
      </c>
      <c r="P17">
        <v>82.39</v>
      </c>
      <c r="Q17">
        <v>46.6</v>
      </c>
      <c r="R17">
        <v>17.649999999999999</v>
      </c>
      <c r="S17">
        <v>87.45</v>
      </c>
      <c r="T17">
        <v>55.91</v>
      </c>
      <c r="U17" s="114">
        <f t="shared" si="2"/>
        <v>290</v>
      </c>
      <c r="V17" s="112">
        <f t="shared" si="3"/>
        <v>0</v>
      </c>
    </row>
    <row r="18" spans="1:22">
      <c r="A18" t="s">
        <v>60</v>
      </c>
      <c r="B18">
        <f>PPCL!B18</f>
        <v>290</v>
      </c>
      <c r="C18">
        <f>PPCL!C18</f>
        <v>0</v>
      </c>
      <c r="D18">
        <f>PPCL!M18</f>
        <v>290</v>
      </c>
      <c r="E18">
        <f>PPCL!N18</f>
        <v>0</v>
      </c>
      <c r="F18">
        <f t="shared" si="4"/>
        <v>290</v>
      </c>
      <c r="G18">
        <f t="shared" si="5"/>
        <v>290</v>
      </c>
      <c r="H18" s="112"/>
      <c r="I18">
        <f>BRPL_EOD!AE18+BRPL_EOD!AF18</f>
        <v>82.39</v>
      </c>
      <c r="J18">
        <f>BYPL_EOD!AE18+BYPL_EOD!AF18</f>
        <v>46.6</v>
      </c>
      <c r="K18">
        <f>MES_EOD!AE18+MES_EOD!AF18</f>
        <v>17.649999999999999</v>
      </c>
      <c r="L18">
        <f>NDMC_EOD!AE18+NDMC_EOD!AF18</f>
        <v>87.45</v>
      </c>
      <c r="M18">
        <f>TPDDL_EOD!AE18+TPDDL_EOD!AF18</f>
        <v>55.91</v>
      </c>
      <c r="N18">
        <f t="shared" si="0"/>
        <v>290</v>
      </c>
      <c r="O18" s="112">
        <f t="shared" si="1"/>
        <v>0</v>
      </c>
      <c r="P18">
        <v>82.39</v>
      </c>
      <c r="Q18">
        <v>46.6</v>
      </c>
      <c r="R18">
        <v>17.649999999999999</v>
      </c>
      <c r="S18">
        <v>87.45</v>
      </c>
      <c r="T18">
        <v>55.91</v>
      </c>
      <c r="U18" s="114">
        <f t="shared" si="2"/>
        <v>290</v>
      </c>
      <c r="V18" s="112">
        <f t="shared" si="3"/>
        <v>0</v>
      </c>
    </row>
    <row r="19" spans="1:22">
      <c r="A19" t="s">
        <v>61</v>
      </c>
      <c r="B19">
        <f>PPCL!B19</f>
        <v>290</v>
      </c>
      <c r="C19">
        <f>PPCL!C19</f>
        <v>0</v>
      </c>
      <c r="D19">
        <f>PPCL!M19</f>
        <v>290</v>
      </c>
      <c r="E19">
        <f>PPCL!N19</f>
        <v>0</v>
      </c>
      <c r="F19">
        <f t="shared" si="4"/>
        <v>290</v>
      </c>
      <c r="G19">
        <f t="shared" si="5"/>
        <v>290</v>
      </c>
      <c r="H19" s="112"/>
      <c r="I19">
        <f>BRPL_EOD!AE19+BRPL_EOD!AF19</f>
        <v>82.39</v>
      </c>
      <c r="J19">
        <f>BYPL_EOD!AE19+BYPL_EOD!AF19</f>
        <v>46.6</v>
      </c>
      <c r="K19">
        <f>MES_EOD!AE19+MES_EOD!AF19</f>
        <v>17.649999999999999</v>
      </c>
      <c r="L19">
        <f>NDMC_EOD!AE19+NDMC_EOD!AF19</f>
        <v>87.45</v>
      </c>
      <c r="M19">
        <f>TPDDL_EOD!AE19+TPDDL_EOD!AF19</f>
        <v>55.91</v>
      </c>
      <c r="N19">
        <f t="shared" si="0"/>
        <v>290</v>
      </c>
      <c r="O19" s="112">
        <f t="shared" si="1"/>
        <v>0</v>
      </c>
      <c r="P19">
        <v>82.39</v>
      </c>
      <c r="Q19">
        <v>46.6</v>
      </c>
      <c r="R19">
        <v>17.649999999999999</v>
      </c>
      <c r="S19">
        <v>87.45</v>
      </c>
      <c r="T19">
        <v>55.91</v>
      </c>
      <c r="U19" s="114">
        <f t="shared" si="2"/>
        <v>290</v>
      </c>
      <c r="V19" s="112">
        <f t="shared" si="3"/>
        <v>0</v>
      </c>
    </row>
    <row r="20" spans="1:22">
      <c r="A20" t="s">
        <v>62</v>
      </c>
      <c r="B20">
        <f>PPCL!B20</f>
        <v>290</v>
      </c>
      <c r="C20">
        <f>PPCL!C20</f>
        <v>0</v>
      </c>
      <c r="D20">
        <f>PPCL!M20</f>
        <v>290</v>
      </c>
      <c r="E20">
        <f>PPCL!N20</f>
        <v>0</v>
      </c>
      <c r="F20">
        <f t="shared" si="4"/>
        <v>290</v>
      </c>
      <c r="G20">
        <f t="shared" si="5"/>
        <v>290</v>
      </c>
      <c r="H20" s="112"/>
      <c r="I20">
        <f>BRPL_EOD!AE20+BRPL_EOD!AF20</f>
        <v>82.39</v>
      </c>
      <c r="J20">
        <f>BYPL_EOD!AE20+BYPL_EOD!AF20</f>
        <v>46.6</v>
      </c>
      <c r="K20">
        <f>MES_EOD!AE20+MES_EOD!AF20</f>
        <v>17.649999999999999</v>
      </c>
      <c r="L20">
        <f>NDMC_EOD!AE20+NDMC_EOD!AF20</f>
        <v>87.45</v>
      </c>
      <c r="M20">
        <f>TPDDL_EOD!AE20+TPDDL_EOD!AF20</f>
        <v>55.91</v>
      </c>
      <c r="N20">
        <f t="shared" si="0"/>
        <v>290</v>
      </c>
      <c r="O20" s="112">
        <f t="shared" si="1"/>
        <v>0</v>
      </c>
      <c r="P20">
        <v>82.39</v>
      </c>
      <c r="Q20">
        <v>46.6</v>
      </c>
      <c r="R20">
        <v>17.649999999999999</v>
      </c>
      <c r="S20">
        <v>87.45</v>
      </c>
      <c r="T20">
        <v>55.91</v>
      </c>
      <c r="U20" s="114">
        <f t="shared" si="2"/>
        <v>290</v>
      </c>
      <c r="V20" s="112">
        <f t="shared" si="3"/>
        <v>0</v>
      </c>
    </row>
    <row r="21" spans="1:22">
      <c r="A21" t="s">
        <v>63</v>
      </c>
      <c r="B21">
        <f>PPCL!B21</f>
        <v>290</v>
      </c>
      <c r="C21">
        <f>PPCL!C21</f>
        <v>0</v>
      </c>
      <c r="D21">
        <f>PPCL!M21</f>
        <v>290</v>
      </c>
      <c r="E21">
        <f>PPCL!N21</f>
        <v>0</v>
      </c>
      <c r="F21">
        <f t="shared" si="4"/>
        <v>290</v>
      </c>
      <c r="G21">
        <f t="shared" si="5"/>
        <v>290</v>
      </c>
      <c r="H21" s="112"/>
      <c r="I21">
        <f>BRPL_EOD!AE21+BRPL_EOD!AF21</f>
        <v>82.39</v>
      </c>
      <c r="J21">
        <f>BYPL_EOD!AE21+BYPL_EOD!AF21</f>
        <v>46.6</v>
      </c>
      <c r="K21">
        <f>MES_EOD!AE21+MES_EOD!AF21</f>
        <v>17.649999999999999</v>
      </c>
      <c r="L21">
        <f>NDMC_EOD!AE21+NDMC_EOD!AF21</f>
        <v>87.45</v>
      </c>
      <c r="M21">
        <f>TPDDL_EOD!AE21+TPDDL_EOD!AF21</f>
        <v>55.91</v>
      </c>
      <c r="N21">
        <f t="shared" si="0"/>
        <v>290</v>
      </c>
      <c r="O21" s="112">
        <f t="shared" si="1"/>
        <v>0</v>
      </c>
      <c r="P21">
        <v>82.39</v>
      </c>
      <c r="Q21">
        <v>46.6</v>
      </c>
      <c r="R21">
        <v>17.649999999999999</v>
      </c>
      <c r="S21">
        <v>87.45</v>
      </c>
      <c r="T21">
        <v>55.91</v>
      </c>
      <c r="U21" s="114">
        <f t="shared" si="2"/>
        <v>290</v>
      </c>
      <c r="V21" s="112">
        <f t="shared" si="3"/>
        <v>0</v>
      </c>
    </row>
    <row r="22" spans="1:22">
      <c r="A22" t="s">
        <v>64</v>
      </c>
      <c r="B22">
        <f>PPCL!B22</f>
        <v>290</v>
      </c>
      <c r="C22">
        <f>PPCL!C22</f>
        <v>0</v>
      </c>
      <c r="D22">
        <f>PPCL!M22</f>
        <v>290</v>
      </c>
      <c r="E22">
        <f>PPCL!N22</f>
        <v>0</v>
      </c>
      <c r="F22">
        <f t="shared" si="4"/>
        <v>290</v>
      </c>
      <c r="G22">
        <f t="shared" si="5"/>
        <v>290</v>
      </c>
      <c r="H22" s="112"/>
      <c r="I22">
        <f>BRPL_EOD!AE22+BRPL_EOD!AF22</f>
        <v>82.39</v>
      </c>
      <c r="J22">
        <f>BYPL_EOD!AE22+BYPL_EOD!AF22</f>
        <v>46.6</v>
      </c>
      <c r="K22">
        <f>MES_EOD!AE22+MES_EOD!AF22</f>
        <v>17.649999999999999</v>
      </c>
      <c r="L22">
        <f>NDMC_EOD!AE22+NDMC_EOD!AF22</f>
        <v>87.45</v>
      </c>
      <c r="M22">
        <f>TPDDL_EOD!AE22+TPDDL_EOD!AF22</f>
        <v>55.91</v>
      </c>
      <c r="N22">
        <f t="shared" si="0"/>
        <v>290</v>
      </c>
      <c r="O22" s="112">
        <f t="shared" si="1"/>
        <v>0</v>
      </c>
      <c r="P22">
        <v>82.39</v>
      </c>
      <c r="Q22">
        <v>46.6</v>
      </c>
      <c r="R22">
        <v>17.649999999999999</v>
      </c>
      <c r="S22">
        <v>87.45</v>
      </c>
      <c r="T22">
        <v>55.91</v>
      </c>
      <c r="U22" s="114">
        <f t="shared" si="2"/>
        <v>290</v>
      </c>
      <c r="V22" s="112">
        <f t="shared" si="3"/>
        <v>0</v>
      </c>
    </row>
    <row r="23" spans="1:22">
      <c r="A23" t="s">
        <v>65</v>
      </c>
      <c r="B23">
        <f>PPCL!B23</f>
        <v>290</v>
      </c>
      <c r="C23">
        <f>PPCL!C23</f>
        <v>0</v>
      </c>
      <c r="D23">
        <f>PPCL!M23</f>
        <v>290</v>
      </c>
      <c r="E23">
        <f>PPCL!N23</f>
        <v>0</v>
      </c>
      <c r="F23">
        <f t="shared" si="4"/>
        <v>290</v>
      </c>
      <c r="G23">
        <f t="shared" si="5"/>
        <v>290</v>
      </c>
      <c r="H23" s="112"/>
      <c r="I23">
        <f>BRPL_EOD!AE23+BRPL_EOD!AF23</f>
        <v>82.39</v>
      </c>
      <c r="J23">
        <f>BYPL_EOD!AE23+BYPL_EOD!AF23</f>
        <v>46.6</v>
      </c>
      <c r="K23">
        <f>MES_EOD!AE23+MES_EOD!AF23</f>
        <v>17.649999999999999</v>
      </c>
      <c r="L23">
        <f>NDMC_EOD!AE23+NDMC_EOD!AF23</f>
        <v>87.45</v>
      </c>
      <c r="M23">
        <f>TPDDL_EOD!AE23+TPDDL_EOD!AF23</f>
        <v>55.91</v>
      </c>
      <c r="N23">
        <f t="shared" si="0"/>
        <v>290</v>
      </c>
      <c r="O23" s="112">
        <f t="shared" si="1"/>
        <v>0</v>
      </c>
      <c r="P23">
        <v>82.39</v>
      </c>
      <c r="Q23">
        <v>46.6</v>
      </c>
      <c r="R23">
        <v>17.649999999999999</v>
      </c>
      <c r="S23">
        <v>87.45</v>
      </c>
      <c r="T23">
        <v>55.91</v>
      </c>
      <c r="U23" s="114">
        <f t="shared" si="2"/>
        <v>290</v>
      </c>
      <c r="V23" s="112">
        <f t="shared" si="3"/>
        <v>0</v>
      </c>
    </row>
    <row r="24" spans="1:22">
      <c r="A24" t="s">
        <v>66</v>
      </c>
      <c r="B24">
        <f>PPCL!B24</f>
        <v>290</v>
      </c>
      <c r="C24">
        <f>PPCL!C24</f>
        <v>0</v>
      </c>
      <c r="D24">
        <f>PPCL!M24</f>
        <v>290</v>
      </c>
      <c r="E24">
        <f>PPCL!N24</f>
        <v>0</v>
      </c>
      <c r="F24">
        <f t="shared" si="4"/>
        <v>290</v>
      </c>
      <c r="G24">
        <f t="shared" si="5"/>
        <v>290</v>
      </c>
      <c r="H24" s="112"/>
      <c r="I24">
        <f>BRPL_EOD!AE24+BRPL_EOD!AF24</f>
        <v>82.39</v>
      </c>
      <c r="J24">
        <f>BYPL_EOD!AE24+BYPL_EOD!AF24</f>
        <v>46.6</v>
      </c>
      <c r="K24">
        <f>MES_EOD!AE24+MES_EOD!AF24</f>
        <v>17.649999999999999</v>
      </c>
      <c r="L24">
        <f>NDMC_EOD!AE24+NDMC_EOD!AF24</f>
        <v>87.45</v>
      </c>
      <c r="M24">
        <f>TPDDL_EOD!AE24+TPDDL_EOD!AF24</f>
        <v>55.91</v>
      </c>
      <c r="N24">
        <f t="shared" si="0"/>
        <v>290</v>
      </c>
      <c r="O24" s="112">
        <f t="shared" si="1"/>
        <v>0</v>
      </c>
      <c r="P24">
        <v>82.39</v>
      </c>
      <c r="Q24">
        <v>46.6</v>
      </c>
      <c r="R24">
        <v>17.649999999999999</v>
      </c>
      <c r="S24">
        <v>87.45</v>
      </c>
      <c r="T24">
        <v>55.91</v>
      </c>
      <c r="U24" s="114">
        <f t="shared" si="2"/>
        <v>290</v>
      </c>
      <c r="V24" s="112">
        <f t="shared" si="3"/>
        <v>0</v>
      </c>
    </row>
    <row r="25" spans="1:22">
      <c r="A25" t="s">
        <v>67</v>
      </c>
      <c r="B25">
        <f>PPCL!B25</f>
        <v>290</v>
      </c>
      <c r="C25">
        <f>PPCL!C25</f>
        <v>0</v>
      </c>
      <c r="D25">
        <f>PPCL!M25</f>
        <v>290</v>
      </c>
      <c r="E25">
        <f>PPCL!N25</f>
        <v>0</v>
      </c>
      <c r="F25">
        <f t="shared" si="4"/>
        <v>290</v>
      </c>
      <c r="G25">
        <f t="shared" si="5"/>
        <v>290</v>
      </c>
      <c r="H25" s="112"/>
      <c r="I25">
        <f>BRPL_EOD!AE25+BRPL_EOD!AF25</f>
        <v>82.39</v>
      </c>
      <c r="J25">
        <f>BYPL_EOD!AE25+BYPL_EOD!AF25</f>
        <v>46.6</v>
      </c>
      <c r="K25">
        <f>MES_EOD!AE25+MES_EOD!AF25</f>
        <v>17.649999999999999</v>
      </c>
      <c r="L25">
        <f>NDMC_EOD!AE25+NDMC_EOD!AF25</f>
        <v>87.45</v>
      </c>
      <c r="M25">
        <f>TPDDL_EOD!AE25+TPDDL_EOD!AF25</f>
        <v>55.91</v>
      </c>
      <c r="N25">
        <f t="shared" si="0"/>
        <v>290</v>
      </c>
      <c r="O25" s="112">
        <f t="shared" si="1"/>
        <v>0</v>
      </c>
      <c r="P25">
        <v>82.39</v>
      </c>
      <c r="Q25">
        <v>46.6</v>
      </c>
      <c r="R25">
        <v>17.649999999999999</v>
      </c>
      <c r="S25">
        <v>87.45</v>
      </c>
      <c r="T25">
        <v>55.91</v>
      </c>
      <c r="U25" s="114">
        <f t="shared" si="2"/>
        <v>290</v>
      </c>
      <c r="V25" s="112">
        <f t="shared" si="3"/>
        <v>0</v>
      </c>
    </row>
    <row r="26" spans="1:22">
      <c r="A26" t="s">
        <v>68</v>
      </c>
      <c r="B26">
        <f>PPCL!B26</f>
        <v>290</v>
      </c>
      <c r="C26">
        <f>PPCL!C26</f>
        <v>0</v>
      </c>
      <c r="D26">
        <f>PPCL!M26</f>
        <v>290</v>
      </c>
      <c r="E26">
        <f>PPCL!N26</f>
        <v>0</v>
      </c>
      <c r="F26">
        <f t="shared" si="4"/>
        <v>290</v>
      </c>
      <c r="G26">
        <f t="shared" si="5"/>
        <v>290</v>
      </c>
      <c r="H26" s="112"/>
      <c r="I26">
        <f>BRPL_EOD!AE26+BRPL_EOD!AF26</f>
        <v>82.39</v>
      </c>
      <c r="J26">
        <f>BYPL_EOD!AE26+BYPL_EOD!AF26</f>
        <v>46.6</v>
      </c>
      <c r="K26">
        <f>MES_EOD!AE26+MES_EOD!AF26</f>
        <v>17.649999999999999</v>
      </c>
      <c r="L26">
        <f>NDMC_EOD!AE26+NDMC_EOD!AF26</f>
        <v>87.45</v>
      </c>
      <c r="M26">
        <f>TPDDL_EOD!AE26+TPDDL_EOD!AF26</f>
        <v>55.91</v>
      </c>
      <c r="N26">
        <f t="shared" si="0"/>
        <v>290</v>
      </c>
      <c r="O26" s="112">
        <f t="shared" si="1"/>
        <v>0</v>
      </c>
      <c r="P26">
        <v>82.39</v>
      </c>
      <c r="Q26">
        <v>46.6</v>
      </c>
      <c r="R26">
        <v>17.649999999999999</v>
      </c>
      <c r="S26">
        <v>87.45</v>
      </c>
      <c r="T26">
        <v>55.91</v>
      </c>
      <c r="U26" s="114">
        <f t="shared" si="2"/>
        <v>290</v>
      </c>
      <c r="V26" s="112">
        <f t="shared" si="3"/>
        <v>0</v>
      </c>
    </row>
    <row r="27" spans="1:22">
      <c r="A27" t="s">
        <v>69</v>
      </c>
      <c r="B27">
        <f>PPCL!B27</f>
        <v>290</v>
      </c>
      <c r="C27">
        <f>PPCL!C27</f>
        <v>0</v>
      </c>
      <c r="D27">
        <f>PPCL!M27</f>
        <v>290</v>
      </c>
      <c r="E27">
        <f>PPCL!N27</f>
        <v>0</v>
      </c>
      <c r="F27">
        <f t="shared" si="4"/>
        <v>290</v>
      </c>
      <c r="G27">
        <f t="shared" si="5"/>
        <v>290</v>
      </c>
      <c r="H27" s="112"/>
      <c r="I27">
        <f>BRPL_EOD!AE27+BRPL_EOD!AF27</f>
        <v>82.39</v>
      </c>
      <c r="J27">
        <f>BYPL_EOD!AE27+BYPL_EOD!AF27</f>
        <v>46.6</v>
      </c>
      <c r="K27">
        <f>MES_EOD!AE27+MES_EOD!AF27</f>
        <v>17.649999999999999</v>
      </c>
      <c r="L27">
        <f>NDMC_EOD!AE27+NDMC_EOD!AF27</f>
        <v>87.45</v>
      </c>
      <c r="M27">
        <f>TPDDL_EOD!AE27+TPDDL_EOD!AF27</f>
        <v>55.91</v>
      </c>
      <c r="N27">
        <f t="shared" si="0"/>
        <v>290</v>
      </c>
      <c r="O27" s="112">
        <f t="shared" si="1"/>
        <v>0</v>
      </c>
      <c r="P27">
        <v>82.39</v>
      </c>
      <c r="Q27">
        <v>46.6</v>
      </c>
      <c r="R27">
        <v>17.649999999999999</v>
      </c>
      <c r="S27">
        <v>87.45</v>
      </c>
      <c r="T27">
        <v>55.91</v>
      </c>
      <c r="U27" s="114">
        <f t="shared" si="2"/>
        <v>290</v>
      </c>
      <c r="V27" s="112">
        <f t="shared" si="3"/>
        <v>0</v>
      </c>
    </row>
    <row r="28" spans="1:22">
      <c r="A28" t="s">
        <v>70</v>
      </c>
      <c r="B28">
        <f>PPCL!B28</f>
        <v>290</v>
      </c>
      <c r="C28">
        <f>PPCL!C28</f>
        <v>0</v>
      </c>
      <c r="D28">
        <f>PPCL!M28</f>
        <v>290</v>
      </c>
      <c r="E28">
        <f>PPCL!N28</f>
        <v>0</v>
      </c>
      <c r="F28">
        <f t="shared" si="4"/>
        <v>290</v>
      </c>
      <c r="G28">
        <f t="shared" si="5"/>
        <v>290</v>
      </c>
      <c r="H28" s="112"/>
      <c r="I28">
        <f>BRPL_EOD!AE28+BRPL_EOD!AF28</f>
        <v>82.39</v>
      </c>
      <c r="J28">
        <f>BYPL_EOD!AE28+BYPL_EOD!AF28</f>
        <v>46.6</v>
      </c>
      <c r="K28">
        <f>MES_EOD!AE28+MES_EOD!AF28</f>
        <v>17.649999999999999</v>
      </c>
      <c r="L28">
        <f>NDMC_EOD!AE28+NDMC_EOD!AF28</f>
        <v>87.45</v>
      </c>
      <c r="M28">
        <f>TPDDL_EOD!AE28+TPDDL_EOD!AF28</f>
        <v>55.91</v>
      </c>
      <c r="N28">
        <f t="shared" si="0"/>
        <v>290</v>
      </c>
      <c r="O28" s="112">
        <f t="shared" si="1"/>
        <v>0</v>
      </c>
      <c r="P28">
        <v>82.39</v>
      </c>
      <c r="Q28">
        <v>46.6</v>
      </c>
      <c r="R28">
        <v>17.649999999999999</v>
      </c>
      <c r="S28">
        <v>87.45</v>
      </c>
      <c r="T28">
        <v>55.91</v>
      </c>
      <c r="U28" s="114">
        <f t="shared" si="2"/>
        <v>290</v>
      </c>
      <c r="V28" s="112">
        <f t="shared" si="3"/>
        <v>0</v>
      </c>
    </row>
    <row r="29" spans="1:22">
      <c r="A29" t="s">
        <v>71</v>
      </c>
      <c r="B29">
        <f>PPCL!B29</f>
        <v>290</v>
      </c>
      <c r="C29">
        <f>PPCL!C29</f>
        <v>0</v>
      </c>
      <c r="D29">
        <f>PPCL!M29</f>
        <v>290</v>
      </c>
      <c r="E29">
        <f>PPCL!N29</f>
        <v>0</v>
      </c>
      <c r="F29">
        <f t="shared" si="4"/>
        <v>290</v>
      </c>
      <c r="G29">
        <f t="shared" si="5"/>
        <v>290</v>
      </c>
      <c r="H29" s="112"/>
      <c r="I29">
        <f>BRPL_EOD!AE29+BRPL_EOD!AF29</f>
        <v>82.39</v>
      </c>
      <c r="J29">
        <f>BYPL_EOD!AE29+BYPL_EOD!AF29</f>
        <v>46.6</v>
      </c>
      <c r="K29">
        <f>MES_EOD!AE29+MES_EOD!AF29</f>
        <v>17.649999999999999</v>
      </c>
      <c r="L29">
        <f>NDMC_EOD!AE29+NDMC_EOD!AF29</f>
        <v>87.45</v>
      </c>
      <c r="M29">
        <f>TPDDL_EOD!AE29+TPDDL_EOD!AF29</f>
        <v>55.91</v>
      </c>
      <c r="N29">
        <f t="shared" si="0"/>
        <v>290</v>
      </c>
      <c r="O29" s="112">
        <f t="shared" si="1"/>
        <v>0</v>
      </c>
      <c r="P29">
        <v>82.39</v>
      </c>
      <c r="Q29">
        <v>46.6</v>
      </c>
      <c r="R29">
        <v>17.649999999999999</v>
      </c>
      <c r="S29">
        <v>87.45</v>
      </c>
      <c r="T29">
        <v>55.91</v>
      </c>
      <c r="U29" s="114">
        <f t="shared" si="2"/>
        <v>290</v>
      </c>
      <c r="V29" s="112">
        <f t="shared" si="3"/>
        <v>0</v>
      </c>
    </row>
    <row r="30" spans="1:22">
      <c r="A30" t="s">
        <v>72</v>
      </c>
      <c r="B30">
        <f>PPCL!B30</f>
        <v>290</v>
      </c>
      <c r="C30">
        <f>PPCL!C30</f>
        <v>0</v>
      </c>
      <c r="D30">
        <f>PPCL!M30</f>
        <v>290</v>
      </c>
      <c r="E30">
        <f>PPCL!N30</f>
        <v>0</v>
      </c>
      <c r="F30">
        <f t="shared" si="4"/>
        <v>290</v>
      </c>
      <c r="G30">
        <f t="shared" si="5"/>
        <v>290</v>
      </c>
      <c r="H30" s="112"/>
      <c r="I30">
        <f>BRPL_EOD!AE30+BRPL_EOD!AF30</f>
        <v>82.39</v>
      </c>
      <c r="J30">
        <f>BYPL_EOD!AE30+BYPL_EOD!AF30</f>
        <v>46.6</v>
      </c>
      <c r="K30">
        <f>MES_EOD!AE30+MES_EOD!AF30</f>
        <v>17.649999999999999</v>
      </c>
      <c r="L30">
        <f>NDMC_EOD!AE30+NDMC_EOD!AF30</f>
        <v>87.45</v>
      </c>
      <c r="M30">
        <f>TPDDL_EOD!AE30+TPDDL_EOD!AF30</f>
        <v>55.91</v>
      </c>
      <c r="N30">
        <f t="shared" si="0"/>
        <v>290</v>
      </c>
      <c r="O30" s="112">
        <f t="shared" si="1"/>
        <v>0</v>
      </c>
      <c r="P30">
        <v>82.39</v>
      </c>
      <c r="Q30">
        <v>46.6</v>
      </c>
      <c r="R30">
        <v>17.649999999999999</v>
      </c>
      <c r="S30">
        <v>87.45</v>
      </c>
      <c r="T30">
        <v>55.91</v>
      </c>
      <c r="U30" s="114">
        <f t="shared" si="2"/>
        <v>290</v>
      </c>
      <c r="V30" s="112">
        <f t="shared" si="3"/>
        <v>0</v>
      </c>
    </row>
    <row r="31" spans="1:22">
      <c r="A31" t="s">
        <v>73</v>
      </c>
      <c r="B31">
        <f>PPCL!B31</f>
        <v>290</v>
      </c>
      <c r="C31">
        <f>PPCL!C31</f>
        <v>0</v>
      </c>
      <c r="D31">
        <f>PPCL!M31</f>
        <v>290</v>
      </c>
      <c r="E31">
        <f>PPCL!N31</f>
        <v>0</v>
      </c>
      <c r="F31">
        <f t="shared" si="4"/>
        <v>290</v>
      </c>
      <c r="G31">
        <f t="shared" si="5"/>
        <v>290</v>
      </c>
      <c r="H31" s="112"/>
      <c r="I31">
        <f>BRPL_EOD!AE31+BRPL_EOD!AF31</f>
        <v>82.39</v>
      </c>
      <c r="J31">
        <f>BYPL_EOD!AE31+BYPL_EOD!AF31</f>
        <v>46.6</v>
      </c>
      <c r="K31">
        <f>MES_EOD!AE31+MES_EOD!AF31</f>
        <v>17.649999999999999</v>
      </c>
      <c r="L31">
        <f>NDMC_EOD!AE31+NDMC_EOD!AF31</f>
        <v>87.45</v>
      </c>
      <c r="M31">
        <f>TPDDL_EOD!AE31+TPDDL_EOD!AF31</f>
        <v>55.91</v>
      </c>
      <c r="N31">
        <f t="shared" si="0"/>
        <v>290</v>
      </c>
      <c r="O31" s="112">
        <f t="shared" si="1"/>
        <v>0</v>
      </c>
      <c r="P31">
        <v>82.39</v>
      </c>
      <c r="Q31">
        <v>46.6</v>
      </c>
      <c r="R31">
        <v>17.649999999999999</v>
      </c>
      <c r="S31">
        <v>87.45</v>
      </c>
      <c r="T31">
        <v>55.91</v>
      </c>
      <c r="U31" s="114">
        <f t="shared" si="2"/>
        <v>290</v>
      </c>
      <c r="V31" s="112">
        <f t="shared" si="3"/>
        <v>0</v>
      </c>
    </row>
    <row r="32" spans="1:22">
      <c r="A32" t="s">
        <v>74</v>
      </c>
      <c r="B32">
        <f>PPCL!B32</f>
        <v>290</v>
      </c>
      <c r="C32">
        <f>PPCL!C32</f>
        <v>0</v>
      </c>
      <c r="D32">
        <f>PPCL!M32</f>
        <v>290</v>
      </c>
      <c r="E32">
        <f>PPCL!N32</f>
        <v>0</v>
      </c>
      <c r="F32">
        <f t="shared" si="4"/>
        <v>290</v>
      </c>
      <c r="G32">
        <f t="shared" si="5"/>
        <v>290</v>
      </c>
      <c r="H32" s="112"/>
      <c r="I32">
        <f>BRPL_EOD!AE32+BRPL_EOD!AF32</f>
        <v>82.39</v>
      </c>
      <c r="J32">
        <f>BYPL_EOD!AE32+BYPL_EOD!AF32</f>
        <v>46.6</v>
      </c>
      <c r="K32">
        <f>MES_EOD!AE32+MES_EOD!AF32</f>
        <v>17.649999999999999</v>
      </c>
      <c r="L32">
        <f>NDMC_EOD!AE32+NDMC_EOD!AF32</f>
        <v>87.45</v>
      </c>
      <c r="M32">
        <f>TPDDL_EOD!AE32+TPDDL_EOD!AF32</f>
        <v>55.91</v>
      </c>
      <c r="N32">
        <f t="shared" si="0"/>
        <v>290</v>
      </c>
      <c r="O32" s="112">
        <f t="shared" si="1"/>
        <v>0</v>
      </c>
      <c r="P32">
        <v>82.39</v>
      </c>
      <c r="Q32">
        <v>46.6</v>
      </c>
      <c r="R32">
        <v>17.649999999999999</v>
      </c>
      <c r="S32">
        <v>87.45</v>
      </c>
      <c r="T32">
        <v>55.91</v>
      </c>
      <c r="U32" s="114">
        <f t="shared" si="2"/>
        <v>290</v>
      </c>
      <c r="V32" s="112">
        <f t="shared" si="3"/>
        <v>0</v>
      </c>
    </row>
    <row r="33" spans="1:22">
      <c r="A33" t="s">
        <v>75</v>
      </c>
      <c r="B33">
        <f>PPCL!B33</f>
        <v>290</v>
      </c>
      <c r="C33">
        <f>PPCL!C33</f>
        <v>0</v>
      </c>
      <c r="D33">
        <f>PPCL!M33</f>
        <v>290</v>
      </c>
      <c r="E33">
        <f>PPCL!N33</f>
        <v>0</v>
      </c>
      <c r="F33">
        <f t="shared" si="4"/>
        <v>290</v>
      </c>
      <c r="G33">
        <f t="shared" si="5"/>
        <v>290</v>
      </c>
      <c r="H33" s="112"/>
      <c r="I33">
        <f>BRPL_EOD!AE33+BRPL_EOD!AF33</f>
        <v>82.39</v>
      </c>
      <c r="J33">
        <f>BYPL_EOD!AE33+BYPL_EOD!AF33</f>
        <v>46.6</v>
      </c>
      <c r="K33">
        <f>MES_EOD!AE33+MES_EOD!AF33</f>
        <v>17.649999999999999</v>
      </c>
      <c r="L33">
        <f>NDMC_EOD!AE33+NDMC_EOD!AF33</f>
        <v>87.45</v>
      </c>
      <c r="M33">
        <f>TPDDL_EOD!AE33+TPDDL_EOD!AF33</f>
        <v>55.91</v>
      </c>
      <c r="N33">
        <f t="shared" si="0"/>
        <v>290</v>
      </c>
      <c r="O33" s="112">
        <f t="shared" si="1"/>
        <v>0</v>
      </c>
      <c r="P33">
        <v>82.39</v>
      </c>
      <c r="Q33">
        <v>46.6</v>
      </c>
      <c r="R33">
        <v>17.649999999999999</v>
      </c>
      <c r="S33">
        <v>87.45</v>
      </c>
      <c r="T33">
        <v>55.91</v>
      </c>
      <c r="U33" s="114">
        <f t="shared" si="2"/>
        <v>290</v>
      </c>
      <c r="V33" s="112">
        <f t="shared" si="3"/>
        <v>0</v>
      </c>
    </row>
    <row r="34" spans="1:22">
      <c r="A34" t="s">
        <v>76</v>
      </c>
      <c r="B34">
        <f>PPCL!B34</f>
        <v>290</v>
      </c>
      <c r="C34">
        <f>PPCL!C34</f>
        <v>0</v>
      </c>
      <c r="D34">
        <f>PPCL!M34</f>
        <v>290</v>
      </c>
      <c r="E34">
        <f>PPCL!N34</f>
        <v>0</v>
      </c>
      <c r="F34">
        <f t="shared" si="4"/>
        <v>290</v>
      </c>
      <c r="G34">
        <f t="shared" si="5"/>
        <v>290</v>
      </c>
      <c r="H34" s="112"/>
      <c r="I34">
        <f>BRPL_EOD!AE34+BRPL_EOD!AF34</f>
        <v>82.39</v>
      </c>
      <c r="J34">
        <f>BYPL_EOD!AE34+BYPL_EOD!AF34</f>
        <v>46.6</v>
      </c>
      <c r="K34">
        <f>MES_EOD!AE34+MES_EOD!AF34</f>
        <v>17.649999999999999</v>
      </c>
      <c r="L34">
        <f>NDMC_EOD!AE34+NDMC_EOD!AF34</f>
        <v>87.45</v>
      </c>
      <c r="M34">
        <f>TPDDL_EOD!AE34+TPDDL_EOD!AF34</f>
        <v>55.91</v>
      </c>
      <c r="N34">
        <f t="shared" si="0"/>
        <v>290</v>
      </c>
      <c r="O34" s="112">
        <f t="shared" si="1"/>
        <v>0</v>
      </c>
      <c r="P34">
        <v>82.39</v>
      </c>
      <c r="Q34">
        <v>46.6</v>
      </c>
      <c r="R34">
        <v>17.649999999999999</v>
      </c>
      <c r="S34">
        <v>87.45</v>
      </c>
      <c r="T34">
        <v>55.91</v>
      </c>
      <c r="U34" s="114">
        <f t="shared" si="2"/>
        <v>290</v>
      </c>
      <c r="V34" s="112">
        <f t="shared" si="3"/>
        <v>0</v>
      </c>
    </row>
    <row r="35" spans="1:22">
      <c r="A35" t="s">
        <v>77</v>
      </c>
      <c r="B35">
        <f>PPCL!B35</f>
        <v>290</v>
      </c>
      <c r="C35">
        <f>PPCL!C35</f>
        <v>0</v>
      </c>
      <c r="D35">
        <f>PPCL!M35</f>
        <v>290</v>
      </c>
      <c r="E35">
        <f>PPCL!N35</f>
        <v>0</v>
      </c>
      <c r="F35">
        <f t="shared" si="4"/>
        <v>290</v>
      </c>
      <c r="G35">
        <f t="shared" si="5"/>
        <v>290</v>
      </c>
      <c r="H35" s="112"/>
      <c r="I35">
        <f>BRPL_EOD!AE35+BRPL_EOD!AF35</f>
        <v>82.39</v>
      </c>
      <c r="J35">
        <f>BYPL_EOD!AE35+BYPL_EOD!AF35</f>
        <v>46.6</v>
      </c>
      <c r="K35">
        <f>MES_EOD!AE35+MES_EOD!AF35</f>
        <v>17.649999999999999</v>
      </c>
      <c r="L35">
        <f>NDMC_EOD!AE35+NDMC_EOD!AF35</f>
        <v>87.45</v>
      </c>
      <c r="M35">
        <f>TPDDL_EOD!AE35+TPDDL_EOD!AF35</f>
        <v>55.91</v>
      </c>
      <c r="N35">
        <f t="shared" si="0"/>
        <v>290</v>
      </c>
      <c r="O35" s="112">
        <f t="shared" si="1"/>
        <v>0</v>
      </c>
      <c r="P35">
        <v>82.39</v>
      </c>
      <c r="Q35">
        <v>46.6</v>
      </c>
      <c r="R35">
        <v>17.649999999999999</v>
      </c>
      <c r="S35">
        <v>87.45</v>
      </c>
      <c r="T35">
        <v>55.91</v>
      </c>
      <c r="U35" s="114">
        <f t="shared" si="2"/>
        <v>290</v>
      </c>
      <c r="V35" s="112">
        <f t="shared" si="3"/>
        <v>0</v>
      </c>
    </row>
    <row r="36" spans="1:22">
      <c r="A36" t="s">
        <v>78</v>
      </c>
      <c r="B36">
        <f>PPCL!B36</f>
        <v>290</v>
      </c>
      <c r="C36">
        <f>PPCL!C36</f>
        <v>0</v>
      </c>
      <c r="D36">
        <f>PPCL!M36</f>
        <v>290</v>
      </c>
      <c r="E36">
        <f>PPCL!N36</f>
        <v>0</v>
      </c>
      <c r="F36">
        <f t="shared" si="4"/>
        <v>290</v>
      </c>
      <c r="G36">
        <f t="shared" si="5"/>
        <v>290</v>
      </c>
      <c r="H36" s="112"/>
      <c r="I36">
        <f>BRPL_EOD!AE36+BRPL_EOD!AF36</f>
        <v>82.39</v>
      </c>
      <c r="J36">
        <f>BYPL_EOD!AE36+BYPL_EOD!AF36</f>
        <v>46.6</v>
      </c>
      <c r="K36">
        <f>MES_EOD!AE36+MES_EOD!AF36</f>
        <v>17.649999999999999</v>
      </c>
      <c r="L36">
        <f>NDMC_EOD!AE36+NDMC_EOD!AF36</f>
        <v>87.45</v>
      </c>
      <c r="M36">
        <f>TPDDL_EOD!AE36+TPDDL_EOD!AF36</f>
        <v>55.91</v>
      </c>
      <c r="N36">
        <f t="shared" si="0"/>
        <v>290</v>
      </c>
      <c r="O36" s="112">
        <f t="shared" si="1"/>
        <v>0</v>
      </c>
      <c r="P36">
        <v>82.39</v>
      </c>
      <c r="Q36">
        <v>46.6</v>
      </c>
      <c r="R36">
        <v>17.649999999999999</v>
      </c>
      <c r="S36">
        <v>87.45</v>
      </c>
      <c r="T36">
        <v>55.91</v>
      </c>
      <c r="U36" s="114">
        <f t="shared" si="2"/>
        <v>290</v>
      </c>
      <c r="V36" s="112">
        <f t="shared" si="3"/>
        <v>0</v>
      </c>
    </row>
    <row r="37" spans="1:22">
      <c r="A37" t="s">
        <v>79</v>
      </c>
      <c r="B37">
        <f>PPCL!B37</f>
        <v>290</v>
      </c>
      <c r="C37">
        <f>PPCL!C37</f>
        <v>0</v>
      </c>
      <c r="D37">
        <f>PPCL!M37</f>
        <v>290</v>
      </c>
      <c r="E37">
        <f>PPCL!N37</f>
        <v>0</v>
      </c>
      <c r="F37">
        <f t="shared" si="4"/>
        <v>290</v>
      </c>
      <c r="G37">
        <f t="shared" si="5"/>
        <v>290</v>
      </c>
      <c r="H37" s="112"/>
      <c r="I37">
        <f>BRPL_EOD!AE37+BRPL_EOD!AF37</f>
        <v>82.39</v>
      </c>
      <c r="J37">
        <f>BYPL_EOD!AE37+BYPL_EOD!AF37</f>
        <v>46.6</v>
      </c>
      <c r="K37">
        <f>MES_EOD!AE37+MES_EOD!AF37</f>
        <v>17.649999999999999</v>
      </c>
      <c r="L37">
        <f>NDMC_EOD!AE37+NDMC_EOD!AF37</f>
        <v>87.45</v>
      </c>
      <c r="M37">
        <f>TPDDL_EOD!AE37+TPDDL_EOD!AF37</f>
        <v>55.91</v>
      </c>
      <c r="N37">
        <f t="shared" si="0"/>
        <v>290</v>
      </c>
      <c r="O37" s="112">
        <f t="shared" si="1"/>
        <v>0</v>
      </c>
      <c r="P37">
        <v>82.39</v>
      </c>
      <c r="Q37">
        <v>46.6</v>
      </c>
      <c r="R37">
        <v>17.649999999999999</v>
      </c>
      <c r="S37">
        <v>87.45</v>
      </c>
      <c r="T37">
        <v>55.91</v>
      </c>
      <c r="U37" s="114">
        <f t="shared" si="2"/>
        <v>290</v>
      </c>
      <c r="V37" s="112">
        <f t="shared" si="3"/>
        <v>0</v>
      </c>
    </row>
    <row r="38" spans="1:22">
      <c r="A38" t="s">
        <v>80</v>
      </c>
      <c r="B38">
        <f>PPCL!B38</f>
        <v>290</v>
      </c>
      <c r="C38">
        <f>PPCL!C38</f>
        <v>0</v>
      </c>
      <c r="D38">
        <f>PPCL!M38</f>
        <v>290</v>
      </c>
      <c r="E38">
        <f>PPCL!N38</f>
        <v>0</v>
      </c>
      <c r="F38">
        <f t="shared" si="4"/>
        <v>290</v>
      </c>
      <c r="G38">
        <f t="shared" si="5"/>
        <v>290</v>
      </c>
      <c r="H38" s="112"/>
      <c r="I38">
        <f>BRPL_EOD!AE38+BRPL_EOD!AF38</f>
        <v>82.39</v>
      </c>
      <c r="J38">
        <f>BYPL_EOD!AE38+BYPL_EOD!AF38</f>
        <v>46.6</v>
      </c>
      <c r="K38">
        <f>MES_EOD!AE38+MES_EOD!AF38</f>
        <v>17.649999999999999</v>
      </c>
      <c r="L38">
        <f>NDMC_EOD!AE38+NDMC_EOD!AF38</f>
        <v>87.45</v>
      </c>
      <c r="M38">
        <f>TPDDL_EOD!AE38+TPDDL_EOD!AF38</f>
        <v>55.91</v>
      </c>
      <c r="N38">
        <f t="shared" si="0"/>
        <v>290</v>
      </c>
      <c r="O38" s="112">
        <f t="shared" si="1"/>
        <v>0</v>
      </c>
      <c r="P38">
        <v>82.39</v>
      </c>
      <c r="Q38">
        <v>46.6</v>
      </c>
      <c r="R38">
        <v>17.649999999999999</v>
      </c>
      <c r="S38">
        <v>87.45</v>
      </c>
      <c r="T38">
        <v>55.91</v>
      </c>
      <c r="U38" s="114">
        <f t="shared" si="2"/>
        <v>290</v>
      </c>
      <c r="V38" s="112">
        <f t="shared" si="3"/>
        <v>0</v>
      </c>
    </row>
    <row r="39" spans="1:22">
      <c r="A39" t="s">
        <v>81</v>
      </c>
      <c r="B39">
        <f>PPCL!B39</f>
        <v>290</v>
      </c>
      <c r="C39">
        <f>PPCL!C39</f>
        <v>0</v>
      </c>
      <c r="D39">
        <f>PPCL!M39</f>
        <v>290</v>
      </c>
      <c r="E39">
        <f>PPCL!N39</f>
        <v>0</v>
      </c>
      <c r="F39">
        <f t="shared" si="4"/>
        <v>290</v>
      </c>
      <c r="G39">
        <f t="shared" si="5"/>
        <v>290</v>
      </c>
      <c r="H39" s="112"/>
      <c r="I39">
        <f>BRPL_EOD!AE39+BRPL_EOD!AF39</f>
        <v>82.39</v>
      </c>
      <c r="J39">
        <f>BYPL_EOD!AE39+BYPL_EOD!AF39</f>
        <v>46.6</v>
      </c>
      <c r="K39">
        <f>MES_EOD!AE39+MES_EOD!AF39</f>
        <v>17.649999999999999</v>
      </c>
      <c r="L39">
        <f>NDMC_EOD!AE39+NDMC_EOD!AF39</f>
        <v>87.45</v>
      </c>
      <c r="M39">
        <f>TPDDL_EOD!AE39+TPDDL_EOD!AF39</f>
        <v>55.91</v>
      </c>
      <c r="N39">
        <f t="shared" si="0"/>
        <v>290</v>
      </c>
      <c r="O39" s="112">
        <f t="shared" si="1"/>
        <v>0</v>
      </c>
      <c r="P39">
        <v>82.39</v>
      </c>
      <c r="Q39">
        <v>46.6</v>
      </c>
      <c r="R39">
        <v>17.649999999999999</v>
      </c>
      <c r="S39">
        <v>87.45</v>
      </c>
      <c r="T39">
        <v>55.91</v>
      </c>
      <c r="U39" s="114">
        <f t="shared" si="2"/>
        <v>290</v>
      </c>
      <c r="V39" s="112">
        <f t="shared" si="3"/>
        <v>0</v>
      </c>
    </row>
    <row r="40" spans="1:22">
      <c r="A40" t="s">
        <v>82</v>
      </c>
      <c r="B40">
        <f>PPCL!B40</f>
        <v>290</v>
      </c>
      <c r="C40">
        <f>PPCL!C40</f>
        <v>0</v>
      </c>
      <c r="D40">
        <f>PPCL!M40</f>
        <v>290</v>
      </c>
      <c r="E40">
        <f>PPCL!N40</f>
        <v>0</v>
      </c>
      <c r="F40">
        <f t="shared" si="4"/>
        <v>290</v>
      </c>
      <c r="G40">
        <f t="shared" si="5"/>
        <v>290</v>
      </c>
      <c r="H40" s="112"/>
      <c r="I40">
        <f>BRPL_EOD!AE40+BRPL_EOD!AF40</f>
        <v>82.39</v>
      </c>
      <c r="J40">
        <f>BYPL_EOD!AE40+BYPL_EOD!AF40</f>
        <v>46.6</v>
      </c>
      <c r="K40">
        <f>MES_EOD!AE40+MES_EOD!AF40</f>
        <v>17.649999999999999</v>
      </c>
      <c r="L40">
        <f>NDMC_EOD!AE40+NDMC_EOD!AF40</f>
        <v>87.45</v>
      </c>
      <c r="M40">
        <f>TPDDL_EOD!AE40+TPDDL_EOD!AF40</f>
        <v>55.91</v>
      </c>
      <c r="N40">
        <f t="shared" si="0"/>
        <v>290</v>
      </c>
      <c r="O40" s="112">
        <f t="shared" si="1"/>
        <v>0</v>
      </c>
      <c r="P40">
        <v>82.39</v>
      </c>
      <c r="Q40">
        <v>46.6</v>
      </c>
      <c r="R40">
        <v>17.649999999999999</v>
      </c>
      <c r="S40">
        <v>87.45</v>
      </c>
      <c r="T40">
        <v>55.91</v>
      </c>
      <c r="U40" s="114">
        <f t="shared" si="2"/>
        <v>290</v>
      </c>
      <c r="V40" s="112">
        <f t="shared" si="3"/>
        <v>0</v>
      </c>
    </row>
    <row r="41" spans="1:22">
      <c r="A41" t="s">
        <v>83</v>
      </c>
      <c r="B41">
        <f>PPCL!B41</f>
        <v>290</v>
      </c>
      <c r="C41">
        <f>PPCL!C41</f>
        <v>0</v>
      </c>
      <c r="D41">
        <f>PPCL!M41</f>
        <v>290</v>
      </c>
      <c r="E41">
        <f>PPCL!N41</f>
        <v>0</v>
      </c>
      <c r="F41">
        <f t="shared" si="4"/>
        <v>290</v>
      </c>
      <c r="G41">
        <f t="shared" si="5"/>
        <v>290</v>
      </c>
      <c r="H41" s="112"/>
      <c r="I41">
        <f>BRPL_EOD!AE41+BRPL_EOD!AF41</f>
        <v>82.39</v>
      </c>
      <c r="J41">
        <f>BYPL_EOD!AE41+BYPL_EOD!AF41</f>
        <v>46.6</v>
      </c>
      <c r="K41">
        <f>MES_EOD!AE41+MES_EOD!AF41</f>
        <v>17.649999999999999</v>
      </c>
      <c r="L41">
        <f>NDMC_EOD!AE41+NDMC_EOD!AF41</f>
        <v>87.45</v>
      </c>
      <c r="M41">
        <f>TPDDL_EOD!AE41+TPDDL_EOD!AF41</f>
        <v>55.91</v>
      </c>
      <c r="N41">
        <f t="shared" si="0"/>
        <v>290</v>
      </c>
      <c r="O41" s="112">
        <f t="shared" si="1"/>
        <v>0</v>
      </c>
      <c r="P41">
        <v>82.39</v>
      </c>
      <c r="Q41">
        <v>46.6</v>
      </c>
      <c r="R41">
        <v>17.649999999999999</v>
      </c>
      <c r="S41">
        <v>87.45</v>
      </c>
      <c r="T41">
        <v>55.91</v>
      </c>
      <c r="U41" s="114">
        <f t="shared" si="2"/>
        <v>290</v>
      </c>
      <c r="V41" s="112">
        <f t="shared" si="3"/>
        <v>0</v>
      </c>
    </row>
    <row r="42" spans="1:22">
      <c r="A42" t="s">
        <v>84</v>
      </c>
      <c r="B42">
        <f>PPCL!B42</f>
        <v>290</v>
      </c>
      <c r="C42">
        <f>PPCL!C42</f>
        <v>0</v>
      </c>
      <c r="D42">
        <f>PPCL!M42</f>
        <v>290</v>
      </c>
      <c r="E42">
        <f>PPCL!N42</f>
        <v>0</v>
      </c>
      <c r="F42">
        <f t="shared" si="4"/>
        <v>290</v>
      </c>
      <c r="G42">
        <f t="shared" si="5"/>
        <v>290</v>
      </c>
      <c r="H42" s="112"/>
      <c r="I42">
        <f>BRPL_EOD!AE42+BRPL_EOD!AF42</f>
        <v>82.39</v>
      </c>
      <c r="J42">
        <f>BYPL_EOD!AE42+BYPL_EOD!AF42</f>
        <v>46.6</v>
      </c>
      <c r="K42">
        <f>MES_EOD!AE42+MES_EOD!AF42</f>
        <v>17.649999999999999</v>
      </c>
      <c r="L42">
        <f>NDMC_EOD!AE42+NDMC_EOD!AF42</f>
        <v>87.45</v>
      </c>
      <c r="M42">
        <f>TPDDL_EOD!AE42+TPDDL_EOD!AF42</f>
        <v>55.91</v>
      </c>
      <c r="N42">
        <f t="shared" si="0"/>
        <v>290</v>
      </c>
      <c r="O42" s="112">
        <f t="shared" si="1"/>
        <v>0</v>
      </c>
      <c r="P42">
        <v>82.39</v>
      </c>
      <c r="Q42">
        <v>46.6</v>
      </c>
      <c r="R42">
        <v>17.649999999999999</v>
      </c>
      <c r="S42">
        <v>87.45</v>
      </c>
      <c r="T42">
        <v>55.91</v>
      </c>
      <c r="U42" s="114">
        <f t="shared" si="2"/>
        <v>290</v>
      </c>
      <c r="V42" s="112">
        <f t="shared" si="3"/>
        <v>0</v>
      </c>
    </row>
    <row r="43" spans="1:22">
      <c r="A43" t="s">
        <v>85</v>
      </c>
      <c r="B43">
        <f>PPCL!B43</f>
        <v>290</v>
      </c>
      <c r="C43">
        <f>PPCL!C43</f>
        <v>0</v>
      </c>
      <c r="D43">
        <f>PPCL!M43</f>
        <v>290</v>
      </c>
      <c r="E43">
        <f>PPCL!N43</f>
        <v>0</v>
      </c>
      <c r="F43">
        <f t="shared" si="4"/>
        <v>290</v>
      </c>
      <c r="G43">
        <f t="shared" si="5"/>
        <v>290</v>
      </c>
      <c r="H43" s="112"/>
      <c r="I43">
        <f>BRPL_EOD!AE43+BRPL_EOD!AF43</f>
        <v>82.39</v>
      </c>
      <c r="J43">
        <f>BYPL_EOD!AE43+BYPL_EOD!AF43</f>
        <v>46.6</v>
      </c>
      <c r="K43">
        <f>MES_EOD!AE43+MES_EOD!AF43</f>
        <v>17.649999999999999</v>
      </c>
      <c r="L43">
        <f>NDMC_EOD!AE43+NDMC_EOD!AF43</f>
        <v>87.45</v>
      </c>
      <c r="M43">
        <f>TPDDL_EOD!AE43+TPDDL_EOD!AF43</f>
        <v>55.91</v>
      </c>
      <c r="N43">
        <f t="shared" si="0"/>
        <v>290</v>
      </c>
      <c r="O43" s="112">
        <f t="shared" si="1"/>
        <v>0</v>
      </c>
      <c r="P43">
        <v>82.39</v>
      </c>
      <c r="Q43">
        <v>46.6</v>
      </c>
      <c r="R43">
        <v>17.649999999999999</v>
      </c>
      <c r="S43">
        <v>87.45</v>
      </c>
      <c r="T43">
        <v>55.91</v>
      </c>
      <c r="U43" s="114">
        <f t="shared" si="2"/>
        <v>290</v>
      </c>
      <c r="V43" s="112">
        <f t="shared" si="3"/>
        <v>0</v>
      </c>
    </row>
    <row r="44" spans="1:22">
      <c r="A44" t="s">
        <v>86</v>
      </c>
      <c r="B44">
        <f>PPCL!B44</f>
        <v>290</v>
      </c>
      <c r="C44">
        <f>PPCL!C44</f>
        <v>0</v>
      </c>
      <c r="D44">
        <f>PPCL!M44</f>
        <v>290</v>
      </c>
      <c r="E44">
        <f>PPCL!N44</f>
        <v>0</v>
      </c>
      <c r="F44">
        <f t="shared" si="4"/>
        <v>290</v>
      </c>
      <c r="G44">
        <f t="shared" si="5"/>
        <v>290</v>
      </c>
      <c r="H44" s="112"/>
      <c r="I44">
        <f>BRPL_EOD!AE44+BRPL_EOD!AF44</f>
        <v>82.39</v>
      </c>
      <c r="J44">
        <f>BYPL_EOD!AE44+BYPL_EOD!AF44</f>
        <v>46.6</v>
      </c>
      <c r="K44">
        <f>MES_EOD!AE44+MES_EOD!AF44</f>
        <v>17.649999999999999</v>
      </c>
      <c r="L44">
        <f>NDMC_EOD!AE44+NDMC_EOD!AF44</f>
        <v>87.45</v>
      </c>
      <c r="M44">
        <f>TPDDL_EOD!AE44+TPDDL_EOD!AF44</f>
        <v>55.91</v>
      </c>
      <c r="N44">
        <f t="shared" si="0"/>
        <v>290</v>
      </c>
      <c r="O44" s="112">
        <f t="shared" si="1"/>
        <v>0</v>
      </c>
      <c r="P44">
        <v>82.39</v>
      </c>
      <c r="Q44">
        <v>46.6</v>
      </c>
      <c r="R44">
        <v>17.649999999999999</v>
      </c>
      <c r="S44">
        <v>87.45</v>
      </c>
      <c r="T44">
        <v>55.91</v>
      </c>
      <c r="U44" s="114">
        <f t="shared" si="2"/>
        <v>290</v>
      </c>
      <c r="V44" s="112">
        <f t="shared" si="3"/>
        <v>0</v>
      </c>
    </row>
    <row r="45" spans="1:22">
      <c r="A45" t="s">
        <v>87</v>
      </c>
      <c r="B45">
        <f>PPCL!B45</f>
        <v>290</v>
      </c>
      <c r="C45">
        <f>PPCL!C45</f>
        <v>0</v>
      </c>
      <c r="D45">
        <f>PPCL!M45</f>
        <v>290</v>
      </c>
      <c r="E45">
        <f>PPCL!N45</f>
        <v>0</v>
      </c>
      <c r="F45">
        <f t="shared" si="4"/>
        <v>290</v>
      </c>
      <c r="G45">
        <f t="shared" si="5"/>
        <v>290</v>
      </c>
      <c r="H45" s="112"/>
      <c r="I45">
        <f>BRPL_EOD!AE45+BRPL_EOD!AF45</f>
        <v>82.39</v>
      </c>
      <c r="J45">
        <f>BYPL_EOD!AE45+BYPL_EOD!AF45</f>
        <v>46.6</v>
      </c>
      <c r="K45">
        <f>MES_EOD!AE45+MES_EOD!AF45</f>
        <v>17.649999999999999</v>
      </c>
      <c r="L45">
        <f>NDMC_EOD!AE45+NDMC_EOD!AF45</f>
        <v>87.45</v>
      </c>
      <c r="M45">
        <f>TPDDL_EOD!AE45+TPDDL_EOD!AF45</f>
        <v>55.91</v>
      </c>
      <c r="N45">
        <f t="shared" si="0"/>
        <v>290</v>
      </c>
      <c r="O45" s="112">
        <f t="shared" si="1"/>
        <v>0</v>
      </c>
      <c r="P45">
        <v>82.39</v>
      </c>
      <c r="Q45">
        <v>46.6</v>
      </c>
      <c r="R45">
        <v>17.649999999999999</v>
      </c>
      <c r="S45">
        <v>87.45</v>
      </c>
      <c r="T45">
        <v>55.91</v>
      </c>
      <c r="U45" s="114">
        <f t="shared" si="2"/>
        <v>290</v>
      </c>
      <c r="V45" s="112">
        <f t="shared" si="3"/>
        <v>0</v>
      </c>
    </row>
    <row r="46" spans="1:22">
      <c r="A46" t="s">
        <v>88</v>
      </c>
      <c r="B46">
        <f>PPCL!B46</f>
        <v>290</v>
      </c>
      <c r="C46">
        <f>PPCL!C46</f>
        <v>0</v>
      </c>
      <c r="D46">
        <f>PPCL!M46</f>
        <v>290</v>
      </c>
      <c r="E46">
        <f>PPCL!N46</f>
        <v>0</v>
      </c>
      <c r="F46">
        <f t="shared" si="4"/>
        <v>290</v>
      </c>
      <c r="G46">
        <f t="shared" si="5"/>
        <v>290</v>
      </c>
      <c r="H46" s="112"/>
      <c r="I46">
        <f>BRPL_EOD!AE46+BRPL_EOD!AF46</f>
        <v>82.39</v>
      </c>
      <c r="J46">
        <f>BYPL_EOD!AE46+BYPL_EOD!AF46</f>
        <v>46.6</v>
      </c>
      <c r="K46">
        <f>MES_EOD!AE46+MES_EOD!AF46</f>
        <v>17.649999999999999</v>
      </c>
      <c r="L46">
        <f>NDMC_EOD!AE46+NDMC_EOD!AF46</f>
        <v>87.45</v>
      </c>
      <c r="M46">
        <f>TPDDL_EOD!AE46+TPDDL_EOD!AF46</f>
        <v>55.91</v>
      </c>
      <c r="N46">
        <f t="shared" si="0"/>
        <v>290</v>
      </c>
      <c r="O46" s="112">
        <f t="shared" si="1"/>
        <v>0</v>
      </c>
      <c r="P46">
        <v>82.39</v>
      </c>
      <c r="Q46">
        <v>46.6</v>
      </c>
      <c r="R46">
        <v>17.649999999999999</v>
      </c>
      <c r="S46">
        <v>87.45</v>
      </c>
      <c r="T46">
        <v>55.91</v>
      </c>
      <c r="U46" s="114">
        <f t="shared" si="2"/>
        <v>290</v>
      </c>
      <c r="V46" s="112">
        <f t="shared" si="3"/>
        <v>0</v>
      </c>
    </row>
    <row r="47" spans="1:22">
      <c r="A47" t="s">
        <v>89</v>
      </c>
      <c r="B47">
        <f>PPCL!B47</f>
        <v>290</v>
      </c>
      <c r="C47">
        <f>PPCL!C47</f>
        <v>0</v>
      </c>
      <c r="D47">
        <f>PPCL!M47</f>
        <v>290</v>
      </c>
      <c r="E47">
        <f>PPCL!N47</f>
        <v>0</v>
      </c>
      <c r="F47">
        <f t="shared" si="4"/>
        <v>290</v>
      </c>
      <c r="G47">
        <f t="shared" si="5"/>
        <v>290</v>
      </c>
      <c r="H47" s="112"/>
      <c r="I47">
        <f>BRPL_EOD!AE47+BRPL_EOD!AF47</f>
        <v>82.39</v>
      </c>
      <c r="J47">
        <f>BYPL_EOD!AE47+BYPL_EOD!AF47</f>
        <v>46.6</v>
      </c>
      <c r="K47">
        <f>MES_EOD!AE47+MES_EOD!AF47</f>
        <v>17.649999999999999</v>
      </c>
      <c r="L47">
        <f>NDMC_EOD!AE47+NDMC_EOD!AF47</f>
        <v>87.45</v>
      </c>
      <c r="M47">
        <f>TPDDL_EOD!AE47+TPDDL_EOD!AF47</f>
        <v>55.91</v>
      </c>
      <c r="N47">
        <f t="shared" si="0"/>
        <v>290</v>
      </c>
      <c r="O47" s="112">
        <f t="shared" si="1"/>
        <v>0</v>
      </c>
      <c r="P47">
        <v>82.39</v>
      </c>
      <c r="Q47">
        <v>46.6</v>
      </c>
      <c r="R47">
        <v>17.649999999999999</v>
      </c>
      <c r="S47">
        <v>87.45</v>
      </c>
      <c r="T47">
        <v>55.91</v>
      </c>
      <c r="U47" s="114">
        <f t="shared" si="2"/>
        <v>290</v>
      </c>
      <c r="V47" s="112">
        <f t="shared" si="3"/>
        <v>0</v>
      </c>
    </row>
    <row r="48" spans="1:22">
      <c r="A48" t="s">
        <v>90</v>
      </c>
      <c r="B48">
        <f>PPCL!B48</f>
        <v>290</v>
      </c>
      <c r="C48">
        <f>PPCL!C48</f>
        <v>0</v>
      </c>
      <c r="D48">
        <f>PPCL!M48</f>
        <v>290</v>
      </c>
      <c r="E48">
        <f>PPCL!N48</f>
        <v>0</v>
      </c>
      <c r="F48">
        <f t="shared" si="4"/>
        <v>290</v>
      </c>
      <c r="G48">
        <f t="shared" si="5"/>
        <v>290</v>
      </c>
      <c r="H48" s="112"/>
      <c r="I48">
        <f>BRPL_EOD!AE48+BRPL_EOD!AF48</f>
        <v>82.39</v>
      </c>
      <c r="J48">
        <f>BYPL_EOD!AE48+BYPL_EOD!AF48</f>
        <v>46.6</v>
      </c>
      <c r="K48">
        <f>MES_EOD!AE48+MES_EOD!AF48</f>
        <v>17.649999999999999</v>
      </c>
      <c r="L48">
        <f>NDMC_EOD!AE48+NDMC_EOD!AF48</f>
        <v>87.45</v>
      </c>
      <c r="M48">
        <f>TPDDL_EOD!AE48+TPDDL_EOD!AF48</f>
        <v>55.91</v>
      </c>
      <c r="N48">
        <f t="shared" si="0"/>
        <v>290</v>
      </c>
      <c r="O48" s="112">
        <f t="shared" si="1"/>
        <v>0</v>
      </c>
      <c r="P48">
        <v>82.39</v>
      </c>
      <c r="Q48">
        <v>46.6</v>
      </c>
      <c r="R48">
        <v>17.649999999999999</v>
      </c>
      <c r="S48">
        <v>87.45</v>
      </c>
      <c r="T48">
        <v>55.91</v>
      </c>
      <c r="U48" s="114">
        <f t="shared" si="2"/>
        <v>290</v>
      </c>
      <c r="V48" s="112">
        <f t="shared" si="3"/>
        <v>0</v>
      </c>
    </row>
    <row r="49" spans="1:22">
      <c r="A49" t="s">
        <v>91</v>
      </c>
      <c r="B49">
        <f>PPCL!B49</f>
        <v>290</v>
      </c>
      <c r="C49">
        <f>PPCL!C49</f>
        <v>0</v>
      </c>
      <c r="D49">
        <f>PPCL!M49</f>
        <v>290</v>
      </c>
      <c r="E49">
        <f>PPCL!N49</f>
        <v>0</v>
      </c>
      <c r="F49">
        <f t="shared" si="4"/>
        <v>290</v>
      </c>
      <c r="G49">
        <f t="shared" si="5"/>
        <v>290</v>
      </c>
      <c r="H49" s="112"/>
      <c r="I49">
        <f>BRPL_EOD!AE49+BRPL_EOD!AF49</f>
        <v>82.39</v>
      </c>
      <c r="J49">
        <f>BYPL_EOD!AE49+BYPL_EOD!AF49</f>
        <v>46.6</v>
      </c>
      <c r="K49">
        <f>MES_EOD!AE49+MES_EOD!AF49</f>
        <v>17.649999999999999</v>
      </c>
      <c r="L49">
        <f>NDMC_EOD!AE49+NDMC_EOD!AF49</f>
        <v>87.45</v>
      </c>
      <c r="M49">
        <f>TPDDL_EOD!AE49+TPDDL_EOD!AF49</f>
        <v>55.91</v>
      </c>
      <c r="N49">
        <f t="shared" si="0"/>
        <v>290</v>
      </c>
      <c r="O49" s="112">
        <f t="shared" si="1"/>
        <v>0</v>
      </c>
      <c r="P49">
        <v>82.39</v>
      </c>
      <c r="Q49">
        <v>46.6</v>
      </c>
      <c r="R49">
        <v>17.649999999999999</v>
      </c>
      <c r="S49">
        <v>87.45</v>
      </c>
      <c r="T49">
        <v>55.91</v>
      </c>
      <c r="U49" s="114">
        <f t="shared" si="2"/>
        <v>290</v>
      </c>
      <c r="V49" s="112">
        <f t="shared" si="3"/>
        <v>0</v>
      </c>
    </row>
    <row r="50" spans="1:22">
      <c r="A50" t="s">
        <v>92</v>
      </c>
      <c r="B50">
        <f>PPCL!B50</f>
        <v>290</v>
      </c>
      <c r="C50">
        <f>PPCL!C50</f>
        <v>0</v>
      </c>
      <c r="D50">
        <f>PPCL!M50</f>
        <v>290</v>
      </c>
      <c r="E50">
        <f>PPCL!N50</f>
        <v>0</v>
      </c>
      <c r="F50">
        <f t="shared" si="4"/>
        <v>290</v>
      </c>
      <c r="G50">
        <f t="shared" si="5"/>
        <v>290</v>
      </c>
      <c r="H50" s="112"/>
      <c r="I50">
        <f>BRPL_EOD!AE50+BRPL_EOD!AF50</f>
        <v>82.39</v>
      </c>
      <c r="J50">
        <f>BYPL_EOD!AE50+BYPL_EOD!AF50</f>
        <v>46.6</v>
      </c>
      <c r="K50">
        <f>MES_EOD!AE50+MES_EOD!AF50</f>
        <v>17.649999999999999</v>
      </c>
      <c r="L50">
        <f>NDMC_EOD!AE50+NDMC_EOD!AF50</f>
        <v>87.45</v>
      </c>
      <c r="M50">
        <f>TPDDL_EOD!AE50+TPDDL_EOD!AF50</f>
        <v>55.91</v>
      </c>
      <c r="N50">
        <f t="shared" si="0"/>
        <v>290</v>
      </c>
      <c r="O50" s="112">
        <f t="shared" si="1"/>
        <v>0</v>
      </c>
      <c r="P50">
        <v>82.39</v>
      </c>
      <c r="Q50">
        <v>46.6</v>
      </c>
      <c r="R50">
        <v>17.649999999999999</v>
      </c>
      <c r="S50">
        <v>87.45</v>
      </c>
      <c r="T50">
        <v>55.91</v>
      </c>
      <c r="U50" s="114">
        <f t="shared" si="2"/>
        <v>290</v>
      </c>
      <c r="V50" s="112">
        <f t="shared" si="3"/>
        <v>0</v>
      </c>
    </row>
    <row r="51" spans="1:22">
      <c r="A51" t="s">
        <v>93</v>
      </c>
      <c r="B51">
        <f>PPCL!B51</f>
        <v>290</v>
      </c>
      <c r="C51">
        <f>PPCL!C51</f>
        <v>0</v>
      </c>
      <c r="D51">
        <f>PPCL!M51</f>
        <v>290</v>
      </c>
      <c r="E51">
        <f>PPCL!N51</f>
        <v>0</v>
      </c>
      <c r="F51">
        <f t="shared" si="4"/>
        <v>290</v>
      </c>
      <c r="G51">
        <f t="shared" si="5"/>
        <v>290</v>
      </c>
      <c r="H51" s="112"/>
      <c r="I51">
        <f>BRPL_EOD!AE51+BRPL_EOD!AF51</f>
        <v>82.39</v>
      </c>
      <c r="J51">
        <f>BYPL_EOD!AE51+BYPL_EOD!AF51</f>
        <v>46.6</v>
      </c>
      <c r="K51">
        <f>MES_EOD!AE51+MES_EOD!AF51</f>
        <v>17.649999999999999</v>
      </c>
      <c r="L51">
        <f>NDMC_EOD!AE51+NDMC_EOD!AF51</f>
        <v>87.45</v>
      </c>
      <c r="M51">
        <f>TPDDL_EOD!AE51+TPDDL_EOD!AF51</f>
        <v>55.91</v>
      </c>
      <c r="N51">
        <f t="shared" si="0"/>
        <v>290</v>
      </c>
      <c r="O51" s="112">
        <f t="shared" si="1"/>
        <v>0</v>
      </c>
      <c r="P51">
        <v>82.39</v>
      </c>
      <c r="Q51">
        <v>46.6</v>
      </c>
      <c r="R51">
        <v>17.649999999999999</v>
      </c>
      <c r="S51">
        <v>87.45</v>
      </c>
      <c r="T51">
        <v>55.91</v>
      </c>
      <c r="U51" s="114">
        <f t="shared" si="2"/>
        <v>290</v>
      </c>
      <c r="V51" s="112">
        <f t="shared" si="3"/>
        <v>0</v>
      </c>
    </row>
    <row r="52" spans="1:22">
      <c r="A52" t="s">
        <v>94</v>
      </c>
      <c r="B52">
        <f>PPCL!B52</f>
        <v>290</v>
      </c>
      <c r="C52">
        <f>PPCL!C52</f>
        <v>0</v>
      </c>
      <c r="D52">
        <f>PPCL!M52</f>
        <v>290</v>
      </c>
      <c r="E52">
        <f>PPCL!N52</f>
        <v>0</v>
      </c>
      <c r="F52">
        <f t="shared" si="4"/>
        <v>290</v>
      </c>
      <c r="G52">
        <f t="shared" si="5"/>
        <v>290</v>
      </c>
      <c r="H52" s="112"/>
      <c r="I52">
        <f>BRPL_EOD!AE52+BRPL_EOD!AF52</f>
        <v>82.39</v>
      </c>
      <c r="J52">
        <f>BYPL_EOD!AE52+BYPL_EOD!AF52</f>
        <v>46.6</v>
      </c>
      <c r="K52">
        <f>MES_EOD!AE52+MES_EOD!AF52</f>
        <v>17.649999999999999</v>
      </c>
      <c r="L52">
        <f>NDMC_EOD!AE52+NDMC_EOD!AF52</f>
        <v>87.45</v>
      </c>
      <c r="M52">
        <f>TPDDL_EOD!AE52+TPDDL_EOD!AF52</f>
        <v>55.91</v>
      </c>
      <c r="N52">
        <f t="shared" si="0"/>
        <v>290</v>
      </c>
      <c r="O52" s="112">
        <f t="shared" si="1"/>
        <v>0</v>
      </c>
      <c r="P52">
        <v>82.39</v>
      </c>
      <c r="Q52">
        <v>46.6</v>
      </c>
      <c r="R52">
        <v>17.649999999999999</v>
      </c>
      <c r="S52">
        <v>87.45</v>
      </c>
      <c r="T52">
        <v>55.91</v>
      </c>
      <c r="U52" s="114">
        <f t="shared" si="2"/>
        <v>290</v>
      </c>
      <c r="V52" s="112">
        <f t="shared" si="3"/>
        <v>0</v>
      </c>
    </row>
    <row r="53" spans="1:22">
      <c r="A53" t="s">
        <v>95</v>
      </c>
      <c r="B53">
        <f>PPCL!B53</f>
        <v>290</v>
      </c>
      <c r="C53">
        <f>PPCL!C53</f>
        <v>0</v>
      </c>
      <c r="D53">
        <f>PPCL!M53</f>
        <v>290</v>
      </c>
      <c r="E53">
        <f>PPCL!N53</f>
        <v>0</v>
      </c>
      <c r="F53">
        <f t="shared" si="4"/>
        <v>290</v>
      </c>
      <c r="G53">
        <f t="shared" si="5"/>
        <v>290</v>
      </c>
      <c r="H53" s="112"/>
      <c r="I53">
        <f>BRPL_EOD!AE53+BRPL_EOD!AF53</f>
        <v>82.39</v>
      </c>
      <c r="J53">
        <f>BYPL_EOD!AE53+BYPL_EOD!AF53</f>
        <v>46.6</v>
      </c>
      <c r="K53">
        <f>MES_EOD!AE53+MES_EOD!AF53</f>
        <v>17.649999999999999</v>
      </c>
      <c r="L53">
        <f>NDMC_EOD!AE53+NDMC_EOD!AF53</f>
        <v>87.45</v>
      </c>
      <c r="M53">
        <f>TPDDL_EOD!AE53+TPDDL_EOD!AF53</f>
        <v>55.91</v>
      </c>
      <c r="N53">
        <f t="shared" si="0"/>
        <v>290</v>
      </c>
      <c r="O53" s="112">
        <f t="shared" si="1"/>
        <v>0</v>
      </c>
      <c r="P53">
        <v>82.39</v>
      </c>
      <c r="Q53">
        <v>46.6</v>
      </c>
      <c r="R53">
        <v>17.649999999999999</v>
      </c>
      <c r="S53">
        <v>87.45</v>
      </c>
      <c r="T53">
        <v>55.91</v>
      </c>
      <c r="U53" s="114">
        <f t="shared" si="2"/>
        <v>290</v>
      </c>
      <c r="V53" s="112">
        <f t="shared" si="3"/>
        <v>0</v>
      </c>
    </row>
    <row r="54" spans="1:22">
      <c r="A54" t="s">
        <v>96</v>
      </c>
      <c r="B54">
        <f>PPCL!B54</f>
        <v>290</v>
      </c>
      <c r="C54">
        <f>PPCL!C54</f>
        <v>0</v>
      </c>
      <c r="D54">
        <f>PPCL!M54</f>
        <v>290</v>
      </c>
      <c r="E54">
        <f>PPCL!N54</f>
        <v>0</v>
      </c>
      <c r="F54">
        <f t="shared" si="4"/>
        <v>290</v>
      </c>
      <c r="G54">
        <f t="shared" si="5"/>
        <v>290</v>
      </c>
      <c r="H54" s="112"/>
      <c r="I54">
        <f>BRPL_EOD!AE54+BRPL_EOD!AF54</f>
        <v>82.39</v>
      </c>
      <c r="J54">
        <f>BYPL_EOD!AE54+BYPL_EOD!AF54</f>
        <v>46.6</v>
      </c>
      <c r="K54">
        <f>MES_EOD!AE54+MES_EOD!AF54</f>
        <v>17.649999999999999</v>
      </c>
      <c r="L54">
        <f>NDMC_EOD!AE54+NDMC_EOD!AF54</f>
        <v>87.45</v>
      </c>
      <c r="M54">
        <f>TPDDL_EOD!AE54+TPDDL_EOD!AF54</f>
        <v>55.91</v>
      </c>
      <c r="N54">
        <f t="shared" si="0"/>
        <v>290</v>
      </c>
      <c r="O54" s="112">
        <f t="shared" si="1"/>
        <v>0</v>
      </c>
      <c r="P54">
        <v>82.39</v>
      </c>
      <c r="Q54">
        <v>46.6</v>
      </c>
      <c r="R54">
        <v>17.649999999999999</v>
      </c>
      <c r="S54">
        <v>87.45</v>
      </c>
      <c r="T54">
        <v>55.91</v>
      </c>
      <c r="U54" s="114">
        <f t="shared" si="2"/>
        <v>290</v>
      </c>
      <c r="V54" s="112">
        <f t="shared" si="3"/>
        <v>0</v>
      </c>
    </row>
    <row r="55" spans="1:22">
      <c r="A55" t="s">
        <v>97</v>
      </c>
      <c r="B55">
        <f>PPCL!B55</f>
        <v>290</v>
      </c>
      <c r="C55">
        <f>PPCL!C55</f>
        <v>0</v>
      </c>
      <c r="D55">
        <f>PPCL!M55</f>
        <v>290</v>
      </c>
      <c r="E55">
        <f>PPCL!N55</f>
        <v>0</v>
      </c>
      <c r="F55">
        <f t="shared" si="4"/>
        <v>290</v>
      </c>
      <c r="G55">
        <f t="shared" si="5"/>
        <v>290</v>
      </c>
      <c r="H55" s="112"/>
      <c r="I55">
        <f>BRPL_EOD!AE55+BRPL_EOD!AF55</f>
        <v>82.39</v>
      </c>
      <c r="J55">
        <f>BYPL_EOD!AE55+BYPL_EOD!AF55</f>
        <v>46.6</v>
      </c>
      <c r="K55">
        <f>MES_EOD!AE55+MES_EOD!AF55</f>
        <v>17.649999999999999</v>
      </c>
      <c r="L55">
        <f>NDMC_EOD!AE55+NDMC_EOD!AF55</f>
        <v>87.45</v>
      </c>
      <c r="M55">
        <f>TPDDL_EOD!AE55+TPDDL_EOD!AF55</f>
        <v>55.91</v>
      </c>
      <c r="N55">
        <f t="shared" si="0"/>
        <v>290</v>
      </c>
      <c r="O55" s="112">
        <f t="shared" si="1"/>
        <v>0</v>
      </c>
      <c r="P55">
        <v>82.39</v>
      </c>
      <c r="Q55">
        <v>46.6</v>
      </c>
      <c r="R55">
        <v>17.649999999999999</v>
      </c>
      <c r="S55">
        <v>87.45</v>
      </c>
      <c r="T55">
        <v>55.91</v>
      </c>
      <c r="U55" s="114">
        <f t="shared" si="2"/>
        <v>290</v>
      </c>
      <c r="V55" s="112">
        <f t="shared" si="3"/>
        <v>0</v>
      </c>
    </row>
    <row r="56" spans="1:22">
      <c r="A56" t="s">
        <v>98</v>
      </c>
      <c r="B56">
        <f>PPCL!B56</f>
        <v>290</v>
      </c>
      <c r="C56">
        <f>PPCL!C56</f>
        <v>0</v>
      </c>
      <c r="D56">
        <f>PPCL!M56</f>
        <v>290</v>
      </c>
      <c r="E56">
        <f>PPCL!N56</f>
        <v>0</v>
      </c>
      <c r="F56">
        <f t="shared" si="4"/>
        <v>290</v>
      </c>
      <c r="G56">
        <f t="shared" si="5"/>
        <v>290</v>
      </c>
      <c r="H56" s="112"/>
      <c r="I56">
        <f>BRPL_EOD!AE56+BRPL_EOD!AF56</f>
        <v>82.39</v>
      </c>
      <c r="J56">
        <f>BYPL_EOD!AE56+BYPL_EOD!AF56</f>
        <v>46.6</v>
      </c>
      <c r="K56">
        <f>MES_EOD!AE56+MES_EOD!AF56</f>
        <v>17.649999999999999</v>
      </c>
      <c r="L56">
        <f>NDMC_EOD!AE56+NDMC_EOD!AF56</f>
        <v>87.45</v>
      </c>
      <c r="M56">
        <f>TPDDL_EOD!AE56+TPDDL_EOD!AF56</f>
        <v>55.91</v>
      </c>
      <c r="N56">
        <f t="shared" si="0"/>
        <v>290</v>
      </c>
      <c r="O56" s="112">
        <f t="shared" si="1"/>
        <v>0</v>
      </c>
      <c r="P56">
        <v>82.39</v>
      </c>
      <c r="Q56">
        <v>46.6</v>
      </c>
      <c r="R56">
        <v>17.649999999999999</v>
      </c>
      <c r="S56">
        <v>87.45</v>
      </c>
      <c r="T56">
        <v>55.91</v>
      </c>
      <c r="U56" s="114">
        <f t="shared" si="2"/>
        <v>290</v>
      </c>
      <c r="V56" s="112">
        <f t="shared" si="3"/>
        <v>0</v>
      </c>
    </row>
    <row r="57" spans="1:22">
      <c r="A57" t="s">
        <v>99</v>
      </c>
      <c r="B57">
        <f>PPCL!B57</f>
        <v>290</v>
      </c>
      <c r="C57">
        <f>PPCL!C57</f>
        <v>0</v>
      </c>
      <c r="D57">
        <f>PPCL!M57</f>
        <v>290</v>
      </c>
      <c r="E57">
        <f>PPCL!N57</f>
        <v>0</v>
      </c>
      <c r="F57">
        <f t="shared" si="4"/>
        <v>290</v>
      </c>
      <c r="G57">
        <f t="shared" si="5"/>
        <v>290</v>
      </c>
      <c r="H57" s="112"/>
      <c r="I57">
        <f>BRPL_EOD!AE57+BRPL_EOD!AF57</f>
        <v>82.39</v>
      </c>
      <c r="J57">
        <f>BYPL_EOD!AE57+BYPL_EOD!AF57</f>
        <v>46.6</v>
      </c>
      <c r="K57">
        <f>MES_EOD!AE57+MES_EOD!AF57</f>
        <v>17.649999999999999</v>
      </c>
      <c r="L57">
        <f>NDMC_EOD!AE57+NDMC_EOD!AF57</f>
        <v>87.45</v>
      </c>
      <c r="M57">
        <f>TPDDL_EOD!AE57+TPDDL_EOD!AF57</f>
        <v>55.91</v>
      </c>
      <c r="N57">
        <f t="shared" si="0"/>
        <v>290</v>
      </c>
      <c r="O57" s="112">
        <f t="shared" si="1"/>
        <v>0</v>
      </c>
      <c r="P57">
        <v>82.39</v>
      </c>
      <c r="Q57">
        <v>46.6</v>
      </c>
      <c r="R57">
        <v>17.649999999999999</v>
      </c>
      <c r="S57">
        <v>87.45</v>
      </c>
      <c r="T57">
        <v>55.91</v>
      </c>
      <c r="U57" s="114">
        <f t="shared" si="2"/>
        <v>290</v>
      </c>
      <c r="V57" s="112">
        <f t="shared" si="3"/>
        <v>0</v>
      </c>
    </row>
    <row r="58" spans="1:22">
      <c r="A58" t="s">
        <v>100</v>
      </c>
      <c r="B58">
        <f>PPCL!B58</f>
        <v>290</v>
      </c>
      <c r="C58">
        <f>PPCL!C58</f>
        <v>0</v>
      </c>
      <c r="D58">
        <f>PPCL!M58</f>
        <v>290</v>
      </c>
      <c r="E58">
        <f>PPCL!N58</f>
        <v>0</v>
      </c>
      <c r="F58">
        <f t="shared" si="4"/>
        <v>290</v>
      </c>
      <c r="G58">
        <f t="shared" si="5"/>
        <v>290</v>
      </c>
      <c r="H58" s="112"/>
      <c r="I58">
        <f>BRPL_EOD!AE58+BRPL_EOD!AF58</f>
        <v>82.39</v>
      </c>
      <c r="J58">
        <f>BYPL_EOD!AE58+BYPL_EOD!AF58</f>
        <v>46.6</v>
      </c>
      <c r="K58">
        <f>MES_EOD!AE58+MES_EOD!AF58</f>
        <v>17.649999999999999</v>
      </c>
      <c r="L58">
        <f>NDMC_EOD!AE58+NDMC_EOD!AF58</f>
        <v>87.45</v>
      </c>
      <c r="M58">
        <f>TPDDL_EOD!AE58+TPDDL_EOD!AF58</f>
        <v>55.91</v>
      </c>
      <c r="N58">
        <f t="shared" si="0"/>
        <v>290</v>
      </c>
      <c r="O58" s="112">
        <f t="shared" si="1"/>
        <v>0</v>
      </c>
      <c r="P58">
        <v>82.39</v>
      </c>
      <c r="Q58">
        <v>46.6</v>
      </c>
      <c r="R58">
        <v>17.649999999999999</v>
      </c>
      <c r="S58">
        <v>87.45</v>
      </c>
      <c r="T58">
        <v>55.91</v>
      </c>
      <c r="U58" s="114">
        <f t="shared" si="2"/>
        <v>290</v>
      </c>
      <c r="V58" s="112">
        <f t="shared" si="3"/>
        <v>0</v>
      </c>
    </row>
    <row r="59" spans="1:22">
      <c r="A59" t="s">
        <v>101</v>
      </c>
      <c r="B59">
        <f>PPCL!B59</f>
        <v>290</v>
      </c>
      <c r="C59">
        <f>PPCL!C59</f>
        <v>0</v>
      </c>
      <c r="D59">
        <f>PPCL!M59</f>
        <v>290</v>
      </c>
      <c r="E59">
        <f>PPCL!N59</f>
        <v>0</v>
      </c>
      <c r="F59">
        <f t="shared" si="4"/>
        <v>290</v>
      </c>
      <c r="G59">
        <f t="shared" si="5"/>
        <v>290</v>
      </c>
      <c r="H59" s="112"/>
      <c r="I59">
        <f>BRPL_EOD!AE59+BRPL_EOD!AF59</f>
        <v>82.39</v>
      </c>
      <c r="J59">
        <f>BYPL_EOD!AE59+BYPL_EOD!AF59</f>
        <v>46.6</v>
      </c>
      <c r="K59">
        <f>MES_EOD!AE59+MES_EOD!AF59</f>
        <v>17.649999999999999</v>
      </c>
      <c r="L59">
        <f>NDMC_EOD!AE59+NDMC_EOD!AF59</f>
        <v>87.45</v>
      </c>
      <c r="M59">
        <f>TPDDL_EOD!AE59+TPDDL_EOD!AF59</f>
        <v>55.91</v>
      </c>
      <c r="N59">
        <f t="shared" si="0"/>
        <v>290</v>
      </c>
      <c r="O59" s="112">
        <f t="shared" si="1"/>
        <v>0</v>
      </c>
      <c r="P59">
        <v>82.39</v>
      </c>
      <c r="Q59">
        <v>46.6</v>
      </c>
      <c r="R59">
        <v>17.649999999999999</v>
      </c>
      <c r="S59">
        <v>87.45</v>
      </c>
      <c r="T59">
        <v>55.91</v>
      </c>
      <c r="U59" s="114">
        <f t="shared" si="2"/>
        <v>290</v>
      </c>
      <c r="V59" s="112">
        <f t="shared" si="3"/>
        <v>0</v>
      </c>
    </row>
    <row r="60" spans="1:22">
      <c r="A60" t="s">
        <v>102</v>
      </c>
      <c r="B60">
        <f>PPCL!B60</f>
        <v>290</v>
      </c>
      <c r="C60">
        <f>PPCL!C60</f>
        <v>0</v>
      </c>
      <c r="D60">
        <f>PPCL!M60</f>
        <v>290</v>
      </c>
      <c r="E60">
        <f>PPCL!N60</f>
        <v>0</v>
      </c>
      <c r="F60">
        <f t="shared" si="4"/>
        <v>290</v>
      </c>
      <c r="G60">
        <f t="shared" si="5"/>
        <v>290</v>
      </c>
      <c r="H60" s="112"/>
      <c r="I60">
        <f>BRPL_EOD!AE60+BRPL_EOD!AF60</f>
        <v>82.39</v>
      </c>
      <c r="J60">
        <f>BYPL_EOD!AE60+BYPL_EOD!AF60</f>
        <v>46.6</v>
      </c>
      <c r="K60">
        <f>MES_EOD!AE60+MES_EOD!AF60</f>
        <v>17.649999999999999</v>
      </c>
      <c r="L60">
        <f>NDMC_EOD!AE60+NDMC_EOD!AF60</f>
        <v>87.45</v>
      </c>
      <c r="M60">
        <f>TPDDL_EOD!AE60+TPDDL_EOD!AF60</f>
        <v>55.91</v>
      </c>
      <c r="N60">
        <f t="shared" si="0"/>
        <v>290</v>
      </c>
      <c r="O60" s="112">
        <f t="shared" si="1"/>
        <v>0</v>
      </c>
      <c r="P60">
        <v>82.39</v>
      </c>
      <c r="Q60">
        <v>46.6</v>
      </c>
      <c r="R60">
        <v>17.649999999999999</v>
      </c>
      <c r="S60">
        <v>87.45</v>
      </c>
      <c r="T60">
        <v>55.91</v>
      </c>
      <c r="U60" s="114">
        <f t="shared" si="2"/>
        <v>290</v>
      </c>
      <c r="V60" s="112">
        <f t="shared" si="3"/>
        <v>0</v>
      </c>
    </row>
    <row r="61" spans="1:22">
      <c r="A61" t="s">
        <v>103</v>
      </c>
      <c r="B61">
        <f>PPCL!B61</f>
        <v>290</v>
      </c>
      <c r="C61">
        <f>PPCL!C61</f>
        <v>0</v>
      </c>
      <c r="D61">
        <f>PPCL!M61</f>
        <v>290</v>
      </c>
      <c r="E61">
        <f>PPCL!N61</f>
        <v>0</v>
      </c>
      <c r="F61">
        <f t="shared" si="4"/>
        <v>290</v>
      </c>
      <c r="G61">
        <f t="shared" si="5"/>
        <v>290</v>
      </c>
      <c r="H61" s="112"/>
      <c r="I61">
        <f>BRPL_EOD!AE61+BRPL_EOD!AF61</f>
        <v>82.39</v>
      </c>
      <c r="J61">
        <f>BYPL_EOD!AE61+BYPL_EOD!AF61</f>
        <v>46.6</v>
      </c>
      <c r="K61">
        <f>MES_EOD!AE61+MES_EOD!AF61</f>
        <v>17.649999999999999</v>
      </c>
      <c r="L61">
        <f>NDMC_EOD!AE61+NDMC_EOD!AF61</f>
        <v>87.45</v>
      </c>
      <c r="M61">
        <f>TPDDL_EOD!AE61+TPDDL_EOD!AF61</f>
        <v>55.91</v>
      </c>
      <c r="N61">
        <f t="shared" si="0"/>
        <v>290</v>
      </c>
      <c r="O61" s="112">
        <f t="shared" si="1"/>
        <v>0</v>
      </c>
      <c r="P61">
        <v>82.39</v>
      </c>
      <c r="Q61">
        <v>46.6</v>
      </c>
      <c r="R61">
        <v>17.649999999999999</v>
      </c>
      <c r="S61">
        <v>87.45</v>
      </c>
      <c r="T61">
        <v>55.91</v>
      </c>
      <c r="U61" s="114">
        <f t="shared" si="2"/>
        <v>290</v>
      </c>
      <c r="V61" s="112">
        <f t="shared" si="3"/>
        <v>0</v>
      </c>
    </row>
    <row r="62" spans="1:22">
      <c r="A62" t="s">
        <v>104</v>
      </c>
      <c r="B62">
        <f>PPCL!B62</f>
        <v>290</v>
      </c>
      <c r="C62">
        <f>PPCL!C62</f>
        <v>0</v>
      </c>
      <c r="D62">
        <f>PPCL!M62</f>
        <v>290</v>
      </c>
      <c r="E62">
        <f>PPCL!N62</f>
        <v>0</v>
      </c>
      <c r="F62">
        <f t="shared" si="4"/>
        <v>290</v>
      </c>
      <c r="G62">
        <f t="shared" si="5"/>
        <v>290</v>
      </c>
      <c r="H62" s="112"/>
      <c r="I62">
        <f>BRPL_EOD!AE62+BRPL_EOD!AF62</f>
        <v>82.39</v>
      </c>
      <c r="J62">
        <f>BYPL_EOD!AE62+BYPL_EOD!AF62</f>
        <v>46.6</v>
      </c>
      <c r="K62">
        <f>MES_EOD!AE62+MES_EOD!AF62</f>
        <v>17.649999999999999</v>
      </c>
      <c r="L62">
        <f>NDMC_EOD!AE62+NDMC_EOD!AF62</f>
        <v>87.45</v>
      </c>
      <c r="M62">
        <f>TPDDL_EOD!AE62+TPDDL_EOD!AF62</f>
        <v>55.91</v>
      </c>
      <c r="N62">
        <f t="shared" si="0"/>
        <v>290</v>
      </c>
      <c r="O62" s="112">
        <f t="shared" si="1"/>
        <v>0</v>
      </c>
      <c r="P62">
        <v>82.39</v>
      </c>
      <c r="Q62">
        <v>46.6</v>
      </c>
      <c r="R62">
        <v>17.649999999999999</v>
      </c>
      <c r="S62">
        <v>87.45</v>
      </c>
      <c r="T62">
        <v>55.91</v>
      </c>
      <c r="U62" s="114">
        <f t="shared" si="2"/>
        <v>290</v>
      </c>
      <c r="V62" s="112">
        <f t="shared" si="3"/>
        <v>0</v>
      </c>
    </row>
    <row r="63" spans="1:22">
      <c r="A63" t="s">
        <v>105</v>
      </c>
      <c r="B63">
        <f>PPCL!B63</f>
        <v>290</v>
      </c>
      <c r="C63">
        <f>PPCL!C63</f>
        <v>0</v>
      </c>
      <c r="D63">
        <f>PPCL!M63</f>
        <v>290</v>
      </c>
      <c r="E63">
        <f>PPCL!N63</f>
        <v>0</v>
      </c>
      <c r="F63">
        <f t="shared" si="4"/>
        <v>290</v>
      </c>
      <c r="G63">
        <f t="shared" si="5"/>
        <v>290</v>
      </c>
      <c r="H63" s="112"/>
      <c r="I63">
        <f>BRPL_EOD!AE63+BRPL_EOD!AF63</f>
        <v>82.39</v>
      </c>
      <c r="J63">
        <f>BYPL_EOD!AE63+BYPL_EOD!AF63</f>
        <v>46.6</v>
      </c>
      <c r="K63">
        <f>MES_EOD!AE63+MES_EOD!AF63</f>
        <v>17.649999999999999</v>
      </c>
      <c r="L63">
        <f>NDMC_EOD!AE63+NDMC_EOD!AF63</f>
        <v>87.45</v>
      </c>
      <c r="M63">
        <f>TPDDL_EOD!AE63+TPDDL_EOD!AF63</f>
        <v>55.91</v>
      </c>
      <c r="N63">
        <f t="shared" si="0"/>
        <v>290</v>
      </c>
      <c r="O63" s="112">
        <f t="shared" si="1"/>
        <v>0</v>
      </c>
      <c r="P63">
        <v>82.39</v>
      </c>
      <c r="Q63">
        <v>46.6</v>
      </c>
      <c r="R63">
        <v>17.649999999999999</v>
      </c>
      <c r="S63">
        <v>87.45</v>
      </c>
      <c r="T63">
        <v>55.91</v>
      </c>
      <c r="U63" s="114">
        <f t="shared" si="2"/>
        <v>290</v>
      </c>
      <c r="V63" s="112">
        <f t="shared" si="3"/>
        <v>0</v>
      </c>
    </row>
    <row r="64" spans="1:22">
      <c r="A64" t="s">
        <v>106</v>
      </c>
      <c r="B64">
        <f>PPCL!B64</f>
        <v>290</v>
      </c>
      <c r="C64">
        <f>PPCL!C64</f>
        <v>0</v>
      </c>
      <c r="D64">
        <f>PPCL!M64</f>
        <v>290</v>
      </c>
      <c r="E64">
        <f>PPCL!N64</f>
        <v>0</v>
      </c>
      <c r="F64">
        <f t="shared" si="4"/>
        <v>290</v>
      </c>
      <c r="G64">
        <f t="shared" si="5"/>
        <v>290</v>
      </c>
      <c r="H64" s="112"/>
      <c r="I64">
        <f>BRPL_EOD!AE64+BRPL_EOD!AF64</f>
        <v>82.39</v>
      </c>
      <c r="J64">
        <f>BYPL_EOD!AE64+BYPL_EOD!AF64</f>
        <v>46.6</v>
      </c>
      <c r="K64">
        <f>MES_EOD!AE64+MES_EOD!AF64</f>
        <v>17.649999999999999</v>
      </c>
      <c r="L64">
        <f>NDMC_EOD!AE64+NDMC_EOD!AF64</f>
        <v>87.45</v>
      </c>
      <c r="M64">
        <f>TPDDL_EOD!AE64+TPDDL_EOD!AF64</f>
        <v>55.91</v>
      </c>
      <c r="N64">
        <f t="shared" si="0"/>
        <v>290</v>
      </c>
      <c r="O64" s="112">
        <f t="shared" si="1"/>
        <v>0</v>
      </c>
      <c r="P64">
        <v>82.39</v>
      </c>
      <c r="Q64">
        <v>46.6</v>
      </c>
      <c r="R64">
        <v>17.649999999999999</v>
      </c>
      <c r="S64">
        <v>87.45</v>
      </c>
      <c r="T64">
        <v>55.91</v>
      </c>
      <c r="U64" s="114">
        <f t="shared" si="2"/>
        <v>290</v>
      </c>
      <c r="V64" s="112">
        <f t="shared" si="3"/>
        <v>0</v>
      </c>
    </row>
    <row r="65" spans="1:22">
      <c r="A65" t="s">
        <v>107</v>
      </c>
      <c r="B65">
        <f>PPCL!B65</f>
        <v>290</v>
      </c>
      <c r="C65">
        <f>PPCL!C65</f>
        <v>0</v>
      </c>
      <c r="D65">
        <f>PPCL!M65</f>
        <v>290</v>
      </c>
      <c r="E65">
        <f>PPCL!N65</f>
        <v>0</v>
      </c>
      <c r="F65">
        <f t="shared" si="4"/>
        <v>290</v>
      </c>
      <c r="G65">
        <f t="shared" si="5"/>
        <v>290</v>
      </c>
      <c r="H65" s="112"/>
      <c r="I65">
        <f>BRPL_EOD!AE65+BRPL_EOD!AF65</f>
        <v>82.39</v>
      </c>
      <c r="J65">
        <f>BYPL_EOD!AE65+BYPL_EOD!AF65</f>
        <v>46.6</v>
      </c>
      <c r="K65">
        <f>MES_EOD!AE65+MES_EOD!AF65</f>
        <v>17.649999999999999</v>
      </c>
      <c r="L65">
        <f>NDMC_EOD!AE65+NDMC_EOD!AF65</f>
        <v>87.45</v>
      </c>
      <c r="M65">
        <f>TPDDL_EOD!AE65+TPDDL_EOD!AF65</f>
        <v>55.91</v>
      </c>
      <c r="N65">
        <f t="shared" si="0"/>
        <v>290</v>
      </c>
      <c r="O65" s="112">
        <f t="shared" si="1"/>
        <v>0</v>
      </c>
      <c r="P65">
        <v>82.39</v>
      </c>
      <c r="Q65">
        <v>46.6</v>
      </c>
      <c r="R65">
        <v>17.649999999999999</v>
      </c>
      <c r="S65">
        <v>87.45</v>
      </c>
      <c r="T65">
        <v>55.91</v>
      </c>
      <c r="U65" s="114">
        <f t="shared" si="2"/>
        <v>290</v>
      </c>
      <c r="V65" s="112">
        <f t="shared" si="3"/>
        <v>0</v>
      </c>
    </row>
    <row r="66" spans="1:22">
      <c r="A66" t="s">
        <v>108</v>
      </c>
      <c r="B66">
        <f>PPCL!B66</f>
        <v>290</v>
      </c>
      <c r="C66">
        <f>PPCL!C66</f>
        <v>0</v>
      </c>
      <c r="D66">
        <f>PPCL!M66</f>
        <v>290</v>
      </c>
      <c r="E66">
        <f>PPCL!N66</f>
        <v>0</v>
      </c>
      <c r="F66">
        <f t="shared" si="4"/>
        <v>290</v>
      </c>
      <c r="G66">
        <f t="shared" si="5"/>
        <v>290</v>
      </c>
      <c r="H66" s="112"/>
      <c r="I66">
        <f>BRPL_EOD!AE66+BRPL_EOD!AF66</f>
        <v>82.39</v>
      </c>
      <c r="J66">
        <f>BYPL_EOD!AE66+BYPL_EOD!AF66</f>
        <v>46.6</v>
      </c>
      <c r="K66">
        <f>MES_EOD!AE66+MES_EOD!AF66</f>
        <v>17.649999999999999</v>
      </c>
      <c r="L66">
        <f>NDMC_EOD!AE66+NDMC_EOD!AF66</f>
        <v>87.45</v>
      </c>
      <c r="M66">
        <f>TPDDL_EOD!AE66+TPDDL_EOD!AF66</f>
        <v>55.91</v>
      </c>
      <c r="N66">
        <f t="shared" si="0"/>
        <v>290</v>
      </c>
      <c r="O66" s="112">
        <f t="shared" si="1"/>
        <v>0</v>
      </c>
      <c r="P66">
        <v>82.39</v>
      </c>
      <c r="Q66">
        <v>46.6</v>
      </c>
      <c r="R66">
        <v>17.649999999999999</v>
      </c>
      <c r="S66">
        <v>87.45</v>
      </c>
      <c r="T66">
        <v>55.91</v>
      </c>
      <c r="U66" s="114">
        <f t="shared" si="2"/>
        <v>290</v>
      </c>
      <c r="V66" s="112">
        <f t="shared" si="3"/>
        <v>0</v>
      </c>
    </row>
    <row r="67" spans="1:22">
      <c r="A67" t="s">
        <v>109</v>
      </c>
      <c r="B67">
        <f>PPCL!B67</f>
        <v>290</v>
      </c>
      <c r="C67">
        <f>PPCL!C67</f>
        <v>0</v>
      </c>
      <c r="D67">
        <f>PPCL!M67</f>
        <v>290</v>
      </c>
      <c r="E67">
        <f>PPCL!N67</f>
        <v>0</v>
      </c>
      <c r="F67">
        <f t="shared" si="4"/>
        <v>290</v>
      </c>
      <c r="G67">
        <f t="shared" si="5"/>
        <v>290</v>
      </c>
      <c r="H67" s="112"/>
      <c r="I67">
        <f>BRPL_EOD!AE67+BRPL_EOD!AF67</f>
        <v>82.39</v>
      </c>
      <c r="J67">
        <f>BYPL_EOD!AE67+BYPL_EOD!AF67</f>
        <v>46.6</v>
      </c>
      <c r="K67">
        <f>MES_EOD!AE67+MES_EOD!AF67</f>
        <v>17.649999999999999</v>
      </c>
      <c r="L67">
        <f>NDMC_EOD!AE67+NDMC_EOD!AF67</f>
        <v>87.45</v>
      </c>
      <c r="M67">
        <f>TPDDL_EOD!AE67+TPDDL_EOD!AF67</f>
        <v>55.91</v>
      </c>
      <c r="N67">
        <f t="shared" ref="N67:N98" si="6">SUM(I67:M67)</f>
        <v>290</v>
      </c>
      <c r="O67" s="112">
        <f t="shared" ref="O67:O98" si="7">G67-N67</f>
        <v>0</v>
      </c>
      <c r="P67">
        <v>82.39</v>
      </c>
      <c r="Q67">
        <v>46.6</v>
      </c>
      <c r="R67">
        <v>17.649999999999999</v>
      </c>
      <c r="S67">
        <v>87.45</v>
      </c>
      <c r="T67">
        <v>55.91</v>
      </c>
      <c r="U67" s="114">
        <f t="shared" ref="U67:U98" si="8">SUM(P67:T67)</f>
        <v>290</v>
      </c>
      <c r="V67" s="112">
        <f t="shared" ref="V67:V99" si="9">G67-U67</f>
        <v>0</v>
      </c>
    </row>
    <row r="68" spans="1:22">
      <c r="A68" t="s">
        <v>110</v>
      </c>
      <c r="B68">
        <f>PPCL!B68</f>
        <v>290</v>
      </c>
      <c r="C68">
        <f>PPCL!C68</f>
        <v>0</v>
      </c>
      <c r="D68">
        <f>PPCL!M68</f>
        <v>290</v>
      </c>
      <c r="E68">
        <f>PPCL!N68</f>
        <v>0</v>
      </c>
      <c r="F68">
        <f t="shared" ref="F68:F98" si="10">B68+C68</f>
        <v>290</v>
      </c>
      <c r="G68">
        <f t="shared" ref="G68:G98" si="11">D68+E68</f>
        <v>290</v>
      </c>
      <c r="H68" s="112"/>
      <c r="I68">
        <f>BRPL_EOD!AE68+BRPL_EOD!AF68</f>
        <v>82.39</v>
      </c>
      <c r="J68">
        <f>BYPL_EOD!AE68+BYPL_EOD!AF68</f>
        <v>46.6</v>
      </c>
      <c r="K68">
        <f>MES_EOD!AE68+MES_EOD!AF68</f>
        <v>17.649999999999999</v>
      </c>
      <c r="L68">
        <f>NDMC_EOD!AE68+NDMC_EOD!AF68</f>
        <v>87.45</v>
      </c>
      <c r="M68">
        <f>TPDDL_EOD!AE68+TPDDL_EOD!AF68</f>
        <v>55.91</v>
      </c>
      <c r="N68">
        <f t="shared" si="6"/>
        <v>290</v>
      </c>
      <c r="O68" s="112">
        <f t="shared" si="7"/>
        <v>0</v>
      </c>
      <c r="P68">
        <v>82.39</v>
      </c>
      <c r="Q68">
        <v>46.6</v>
      </c>
      <c r="R68">
        <v>17.649999999999999</v>
      </c>
      <c r="S68">
        <v>87.45</v>
      </c>
      <c r="T68">
        <v>55.91</v>
      </c>
      <c r="U68" s="114">
        <f t="shared" si="8"/>
        <v>290</v>
      </c>
      <c r="V68" s="112">
        <f t="shared" si="9"/>
        <v>0</v>
      </c>
    </row>
    <row r="69" spans="1:22">
      <c r="A69" t="s">
        <v>111</v>
      </c>
      <c r="B69">
        <f>PPCL!B69</f>
        <v>290</v>
      </c>
      <c r="C69">
        <f>PPCL!C69</f>
        <v>0</v>
      </c>
      <c r="D69">
        <f>PPCL!M69</f>
        <v>290</v>
      </c>
      <c r="E69">
        <f>PPCL!N69</f>
        <v>0</v>
      </c>
      <c r="F69">
        <f t="shared" si="10"/>
        <v>290</v>
      </c>
      <c r="G69">
        <f t="shared" si="11"/>
        <v>290</v>
      </c>
      <c r="H69" s="112"/>
      <c r="I69">
        <f>BRPL_EOD!AE69+BRPL_EOD!AF69</f>
        <v>82.39</v>
      </c>
      <c r="J69">
        <f>BYPL_EOD!AE69+BYPL_EOD!AF69</f>
        <v>46.6</v>
      </c>
      <c r="K69">
        <f>MES_EOD!AE69+MES_EOD!AF69</f>
        <v>17.649999999999999</v>
      </c>
      <c r="L69">
        <f>NDMC_EOD!AE69+NDMC_EOD!AF69</f>
        <v>87.45</v>
      </c>
      <c r="M69">
        <f>TPDDL_EOD!AE69+TPDDL_EOD!AF69</f>
        <v>55.91</v>
      </c>
      <c r="N69">
        <f t="shared" si="6"/>
        <v>290</v>
      </c>
      <c r="O69" s="112">
        <f t="shared" si="7"/>
        <v>0</v>
      </c>
      <c r="P69">
        <v>82.39</v>
      </c>
      <c r="Q69">
        <v>46.6</v>
      </c>
      <c r="R69">
        <v>17.649999999999999</v>
      </c>
      <c r="S69">
        <v>87.45</v>
      </c>
      <c r="T69">
        <v>55.91</v>
      </c>
      <c r="U69" s="114">
        <f t="shared" si="8"/>
        <v>290</v>
      </c>
      <c r="V69" s="112">
        <f t="shared" si="9"/>
        <v>0</v>
      </c>
    </row>
    <row r="70" spans="1:22">
      <c r="A70" t="s">
        <v>112</v>
      </c>
      <c r="B70">
        <f>PPCL!B70</f>
        <v>290</v>
      </c>
      <c r="C70">
        <f>PPCL!C70</f>
        <v>0</v>
      </c>
      <c r="D70">
        <f>PPCL!M70</f>
        <v>290</v>
      </c>
      <c r="E70">
        <f>PPCL!N70</f>
        <v>0</v>
      </c>
      <c r="F70">
        <f t="shared" si="10"/>
        <v>290</v>
      </c>
      <c r="G70">
        <f t="shared" si="11"/>
        <v>290</v>
      </c>
      <c r="H70" s="112"/>
      <c r="I70">
        <f>BRPL_EOD!AE70+BRPL_EOD!AF70</f>
        <v>82.39</v>
      </c>
      <c r="J70">
        <f>BYPL_EOD!AE70+BYPL_EOD!AF70</f>
        <v>46.6</v>
      </c>
      <c r="K70">
        <f>MES_EOD!AE70+MES_EOD!AF70</f>
        <v>17.649999999999999</v>
      </c>
      <c r="L70">
        <f>NDMC_EOD!AE70+NDMC_EOD!AF70</f>
        <v>87.45</v>
      </c>
      <c r="M70">
        <f>TPDDL_EOD!AE70+TPDDL_EOD!AF70</f>
        <v>55.91</v>
      </c>
      <c r="N70">
        <f t="shared" si="6"/>
        <v>290</v>
      </c>
      <c r="O70" s="112">
        <f t="shared" si="7"/>
        <v>0</v>
      </c>
      <c r="P70">
        <v>82.39</v>
      </c>
      <c r="Q70">
        <v>46.6</v>
      </c>
      <c r="R70">
        <v>17.649999999999999</v>
      </c>
      <c r="S70">
        <v>87.45</v>
      </c>
      <c r="T70">
        <v>55.91</v>
      </c>
      <c r="U70" s="114">
        <f t="shared" si="8"/>
        <v>290</v>
      </c>
      <c r="V70" s="112">
        <f t="shared" si="9"/>
        <v>0</v>
      </c>
    </row>
    <row r="71" spans="1:22">
      <c r="A71" t="s">
        <v>113</v>
      </c>
      <c r="B71">
        <f>PPCL!B71</f>
        <v>290</v>
      </c>
      <c r="C71">
        <f>PPCL!C71</f>
        <v>0</v>
      </c>
      <c r="D71">
        <f>PPCL!M71</f>
        <v>290</v>
      </c>
      <c r="E71">
        <f>PPCL!N71</f>
        <v>0</v>
      </c>
      <c r="F71">
        <f t="shared" si="10"/>
        <v>290</v>
      </c>
      <c r="G71">
        <f t="shared" si="11"/>
        <v>290</v>
      </c>
      <c r="H71" s="112"/>
      <c r="I71">
        <f>BRPL_EOD!AE71+BRPL_EOD!AF71</f>
        <v>82.39</v>
      </c>
      <c r="J71">
        <f>BYPL_EOD!AE71+BYPL_EOD!AF71</f>
        <v>46.6</v>
      </c>
      <c r="K71">
        <f>MES_EOD!AE71+MES_EOD!AF71</f>
        <v>17.649999999999999</v>
      </c>
      <c r="L71">
        <f>NDMC_EOD!AE71+NDMC_EOD!AF71</f>
        <v>87.45</v>
      </c>
      <c r="M71">
        <f>TPDDL_EOD!AE71+TPDDL_EOD!AF71</f>
        <v>55.91</v>
      </c>
      <c r="N71">
        <f t="shared" si="6"/>
        <v>290</v>
      </c>
      <c r="O71" s="112">
        <f t="shared" si="7"/>
        <v>0</v>
      </c>
      <c r="P71">
        <v>82.39</v>
      </c>
      <c r="Q71">
        <v>46.6</v>
      </c>
      <c r="R71">
        <v>17.649999999999999</v>
      </c>
      <c r="S71">
        <v>87.45</v>
      </c>
      <c r="T71">
        <v>55.91</v>
      </c>
      <c r="U71" s="114">
        <f t="shared" si="8"/>
        <v>290</v>
      </c>
      <c r="V71" s="112">
        <f t="shared" si="9"/>
        <v>0</v>
      </c>
    </row>
    <row r="72" spans="1:22">
      <c r="A72" t="s">
        <v>114</v>
      </c>
      <c r="B72">
        <f>PPCL!B72</f>
        <v>290</v>
      </c>
      <c r="C72">
        <f>PPCL!C72</f>
        <v>0</v>
      </c>
      <c r="D72">
        <f>PPCL!M72</f>
        <v>290</v>
      </c>
      <c r="E72">
        <f>PPCL!N72</f>
        <v>0</v>
      </c>
      <c r="F72">
        <f t="shared" si="10"/>
        <v>290</v>
      </c>
      <c r="G72">
        <f t="shared" si="11"/>
        <v>290</v>
      </c>
      <c r="H72" s="112"/>
      <c r="I72">
        <f>BRPL_EOD!AE72+BRPL_EOD!AF72</f>
        <v>82.39</v>
      </c>
      <c r="J72">
        <f>BYPL_EOD!AE72+BYPL_EOD!AF72</f>
        <v>46.6</v>
      </c>
      <c r="K72">
        <f>MES_EOD!AE72+MES_EOD!AF72</f>
        <v>17.649999999999999</v>
      </c>
      <c r="L72">
        <f>NDMC_EOD!AE72+NDMC_EOD!AF72</f>
        <v>87.45</v>
      </c>
      <c r="M72">
        <f>TPDDL_EOD!AE72+TPDDL_EOD!AF72</f>
        <v>55.91</v>
      </c>
      <c r="N72">
        <f t="shared" si="6"/>
        <v>290</v>
      </c>
      <c r="O72" s="112">
        <f t="shared" si="7"/>
        <v>0</v>
      </c>
      <c r="P72">
        <v>82.39</v>
      </c>
      <c r="Q72">
        <v>46.6</v>
      </c>
      <c r="R72">
        <v>17.649999999999999</v>
      </c>
      <c r="S72">
        <v>87.45</v>
      </c>
      <c r="T72">
        <v>55.91</v>
      </c>
      <c r="U72" s="114">
        <f t="shared" si="8"/>
        <v>290</v>
      </c>
      <c r="V72" s="112">
        <f t="shared" si="9"/>
        <v>0</v>
      </c>
    </row>
    <row r="73" spans="1:22">
      <c r="A73" t="s">
        <v>115</v>
      </c>
      <c r="B73">
        <f>PPCL!B73</f>
        <v>290</v>
      </c>
      <c r="C73">
        <f>PPCL!C73</f>
        <v>0</v>
      </c>
      <c r="D73">
        <f>PPCL!M73</f>
        <v>290</v>
      </c>
      <c r="E73">
        <f>PPCL!N73</f>
        <v>0</v>
      </c>
      <c r="F73">
        <f t="shared" si="10"/>
        <v>290</v>
      </c>
      <c r="G73">
        <f t="shared" si="11"/>
        <v>290</v>
      </c>
      <c r="H73" s="112"/>
      <c r="I73">
        <f>BRPL_EOD!AE73+BRPL_EOD!AF73</f>
        <v>82.39</v>
      </c>
      <c r="J73">
        <f>BYPL_EOD!AE73+BYPL_EOD!AF73</f>
        <v>46.6</v>
      </c>
      <c r="K73">
        <f>MES_EOD!AE73+MES_EOD!AF73</f>
        <v>17.649999999999999</v>
      </c>
      <c r="L73">
        <f>NDMC_EOD!AE73+NDMC_EOD!AF73</f>
        <v>87.45</v>
      </c>
      <c r="M73">
        <f>TPDDL_EOD!AE73+TPDDL_EOD!AF73</f>
        <v>55.91</v>
      </c>
      <c r="N73">
        <f t="shared" si="6"/>
        <v>290</v>
      </c>
      <c r="O73" s="112">
        <f t="shared" si="7"/>
        <v>0</v>
      </c>
      <c r="P73">
        <v>82.39</v>
      </c>
      <c r="Q73">
        <v>46.6</v>
      </c>
      <c r="R73">
        <v>17.649999999999999</v>
      </c>
      <c r="S73">
        <v>87.45</v>
      </c>
      <c r="T73">
        <v>55.91</v>
      </c>
      <c r="U73" s="114">
        <f t="shared" si="8"/>
        <v>290</v>
      </c>
      <c r="V73" s="112">
        <f t="shared" si="9"/>
        <v>0</v>
      </c>
    </row>
    <row r="74" spans="1:22">
      <c r="A74" t="s">
        <v>116</v>
      </c>
      <c r="B74">
        <f>PPCL!B74</f>
        <v>290</v>
      </c>
      <c r="C74">
        <f>PPCL!C74</f>
        <v>0</v>
      </c>
      <c r="D74">
        <f>PPCL!M74</f>
        <v>290</v>
      </c>
      <c r="E74">
        <f>PPCL!N74</f>
        <v>0</v>
      </c>
      <c r="F74">
        <f t="shared" si="10"/>
        <v>290</v>
      </c>
      <c r="G74">
        <f t="shared" si="11"/>
        <v>290</v>
      </c>
      <c r="H74" s="112"/>
      <c r="I74">
        <f>BRPL_EOD!AE74+BRPL_EOD!AF74</f>
        <v>82.39</v>
      </c>
      <c r="J74">
        <f>BYPL_EOD!AE74+BYPL_EOD!AF74</f>
        <v>46.6</v>
      </c>
      <c r="K74">
        <f>MES_EOD!AE74+MES_EOD!AF74</f>
        <v>17.649999999999999</v>
      </c>
      <c r="L74">
        <f>NDMC_EOD!AE74+NDMC_EOD!AF74</f>
        <v>87.45</v>
      </c>
      <c r="M74">
        <f>TPDDL_EOD!AE74+TPDDL_EOD!AF74</f>
        <v>55.91</v>
      </c>
      <c r="N74">
        <f t="shared" si="6"/>
        <v>290</v>
      </c>
      <c r="O74" s="112">
        <f t="shared" si="7"/>
        <v>0</v>
      </c>
      <c r="P74">
        <v>82.39</v>
      </c>
      <c r="Q74">
        <v>46.6</v>
      </c>
      <c r="R74">
        <v>17.649999999999999</v>
      </c>
      <c r="S74">
        <v>87.45</v>
      </c>
      <c r="T74">
        <v>55.91</v>
      </c>
      <c r="U74" s="114">
        <f t="shared" si="8"/>
        <v>290</v>
      </c>
      <c r="V74" s="112">
        <f t="shared" si="9"/>
        <v>0</v>
      </c>
    </row>
    <row r="75" spans="1:22">
      <c r="A75" t="s">
        <v>117</v>
      </c>
      <c r="B75">
        <f>PPCL!B75</f>
        <v>290</v>
      </c>
      <c r="C75">
        <f>PPCL!C75</f>
        <v>0</v>
      </c>
      <c r="D75">
        <f>PPCL!M75</f>
        <v>290</v>
      </c>
      <c r="E75">
        <f>PPCL!N75</f>
        <v>0</v>
      </c>
      <c r="F75">
        <f t="shared" si="10"/>
        <v>290</v>
      </c>
      <c r="G75">
        <f t="shared" si="11"/>
        <v>290</v>
      </c>
      <c r="H75" s="112"/>
      <c r="I75">
        <f>BRPL_EOD!AE75+BRPL_EOD!AF75</f>
        <v>82.39</v>
      </c>
      <c r="J75">
        <f>BYPL_EOD!AE75+BYPL_EOD!AF75</f>
        <v>46.6</v>
      </c>
      <c r="K75">
        <f>MES_EOD!AE75+MES_EOD!AF75</f>
        <v>17.649999999999999</v>
      </c>
      <c r="L75">
        <f>NDMC_EOD!AE75+NDMC_EOD!AF75</f>
        <v>87.45</v>
      </c>
      <c r="M75">
        <f>TPDDL_EOD!AE75+TPDDL_EOD!AF75</f>
        <v>55.91</v>
      </c>
      <c r="N75">
        <f t="shared" si="6"/>
        <v>290</v>
      </c>
      <c r="O75" s="112">
        <f t="shared" si="7"/>
        <v>0</v>
      </c>
      <c r="P75">
        <v>82.39</v>
      </c>
      <c r="Q75">
        <v>46.6</v>
      </c>
      <c r="R75">
        <v>17.649999999999999</v>
      </c>
      <c r="S75">
        <v>87.45</v>
      </c>
      <c r="T75">
        <v>55.91</v>
      </c>
      <c r="U75" s="114">
        <f t="shared" si="8"/>
        <v>290</v>
      </c>
      <c r="V75" s="112">
        <f t="shared" si="9"/>
        <v>0</v>
      </c>
    </row>
    <row r="76" spans="1:22">
      <c r="A76" t="s">
        <v>118</v>
      </c>
      <c r="B76">
        <f>PPCL!B76</f>
        <v>290</v>
      </c>
      <c r="C76">
        <f>PPCL!C76</f>
        <v>0</v>
      </c>
      <c r="D76">
        <f>PPCL!M76</f>
        <v>290</v>
      </c>
      <c r="E76">
        <f>PPCL!N76</f>
        <v>0</v>
      </c>
      <c r="F76">
        <f t="shared" si="10"/>
        <v>290</v>
      </c>
      <c r="G76">
        <f t="shared" si="11"/>
        <v>290</v>
      </c>
      <c r="H76" s="112"/>
      <c r="I76">
        <f>BRPL_EOD!AE76+BRPL_EOD!AF76</f>
        <v>82.39</v>
      </c>
      <c r="J76">
        <f>BYPL_EOD!AE76+BYPL_EOD!AF76</f>
        <v>46.6</v>
      </c>
      <c r="K76">
        <f>MES_EOD!AE76+MES_EOD!AF76</f>
        <v>17.649999999999999</v>
      </c>
      <c r="L76">
        <f>NDMC_EOD!AE76+NDMC_EOD!AF76</f>
        <v>87.45</v>
      </c>
      <c r="M76">
        <f>TPDDL_EOD!AE76+TPDDL_EOD!AF76</f>
        <v>55.91</v>
      </c>
      <c r="N76">
        <f t="shared" si="6"/>
        <v>290</v>
      </c>
      <c r="O76" s="112">
        <f t="shared" si="7"/>
        <v>0</v>
      </c>
      <c r="P76">
        <v>82.39</v>
      </c>
      <c r="Q76">
        <v>46.6</v>
      </c>
      <c r="R76">
        <v>17.649999999999999</v>
      </c>
      <c r="S76">
        <v>87.45</v>
      </c>
      <c r="T76">
        <v>55.91</v>
      </c>
      <c r="U76" s="114">
        <f t="shared" si="8"/>
        <v>290</v>
      </c>
      <c r="V76" s="112">
        <f t="shared" si="9"/>
        <v>0</v>
      </c>
    </row>
    <row r="77" spans="1:22">
      <c r="A77" t="s">
        <v>119</v>
      </c>
      <c r="B77">
        <f>PPCL!B77</f>
        <v>290</v>
      </c>
      <c r="C77">
        <f>PPCL!C77</f>
        <v>0</v>
      </c>
      <c r="D77">
        <f>PPCL!M77</f>
        <v>290</v>
      </c>
      <c r="E77">
        <f>PPCL!N77</f>
        <v>0</v>
      </c>
      <c r="F77">
        <f t="shared" si="10"/>
        <v>290</v>
      </c>
      <c r="G77">
        <f t="shared" si="11"/>
        <v>290</v>
      </c>
      <c r="H77" s="112"/>
      <c r="I77">
        <f>BRPL_EOD!AE77+BRPL_EOD!AF77</f>
        <v>82.39</v>
      </c>
      <c r="J77">
        <f>BYPL_EOD!AE77+BYPL_EOD!AF77</f>
        <v>46.6</v>
      </c>
      <c r="K77">
        <f>MES_EOD!AE77+MES_EOD!AF77</f>
        <v>17.649999999999999</v>
      </c>
      <c r="L77">
        <f>NDMC_EOD!AE77+NDMC_EOD!AF77</f>
        <v>87.45</v>
      </c>
      <c r="M77">
        <f>TPDDL_EOD!AE77+TPDDL_EOD!AF77</f>
        <v>55.91</v>
      </c>
      <c r="N77">
        <f t="shared" si="6"/>
        <v>290</v>
      </c>
      <c r="O77" s="112">
        <f t="shared" si="7"/>
        <v>0</v>
      </c>
      <c r="P77">
        <v>82.39</v>
      </c>
      <c r="Q77">
        <v>46.6</v>
      </c>
      <c r="R77">
        <v>17.649999999999999</v>
      </c>
      <c r="S77">
        <v>87.45</v>
      </c>
      <c r="T77">
        <v>55.91</v>
      </c>
      <c r="U77" s="114">
        <f t="shared" si="8"/>
        <v>290</v>
      </c>
      <c r="V77" s="112">
        <f t="shared" si="9"/>
        <v>0</v>
      </c>
    </row>
    <row r="78" spans="1:22">
      <c r="A78" t="s">
        <v>120</v>
      </c>
      <c r="B78">
        <f>PPCL!B78</f>
        <v>290</v>
      </c>
      <c r="C78">
        <f>PPCL!C78</f>
        <v>0</v>
      </c>
      <c r="D78">
        <f>PPCL!M78</f>
        <v>290</v>
      </c>
      <c r="E78">
        <f>PPCL!N78</f>
        <v>0</v>
      </c>
      <c r="F78">
        <f t="shared" si="10"/>
        <v>290</v>
      </c>
      <c r="G78">
        <f t="shared" si="11"/>
        <v>290</v>
      </c>
      <c r="H78" s="112"/>
      <c r="I78">
        <f>BRPL_EOD!AE78+BRPL_EOD!AF78</f>
        <v>82.39</v>
      </c>
      <c r="J78">
        <f>BYPL_EOD!AE78+BYPL_EOD!AF78</f>
        <v>46.6</v>
      </c>
      <c r="K78">
        <f>MES_EOD!AE78+MES_EOD!AF78</f>
        <v>17.649999999999999</v>
      </c>
      <c r="L78">
        <f>NDMC_EOD!AE78+NDMC_EOD!AF78</f>
        <v>87.45</v>
      </c>
      <c r="M78">
        <f>TPDDL_EOD!AE78+TPDDL_EOD!AF78</f>
        <v>55.91</v>
      </c>
      <c r="N78">
        <f t="shared" si="6"/>
        <v>290</v>
      </c>
      <c r="O78" s="112">
        <f t="shared" si="7"/>
        <v>0</v>
      </c>
      <c r="P78">
        <v>82.39</v>
      </c>
      <c r="Q78">
        <v>46.6</v>
      </c>
      <c r="R78">
        <v>17.649999999999999</v>
      </c>
      <c r="S78">
        <v>87.45</v>
      </c>
      <c r="T78">
        <v>55.91</v>
      </c>
      <c r="U78" s="114">
        <f t="shared" si="8"/>
        <v>290</v>
      </c>
      <c r="V78" s="112">
        <f t="shared" si="9"/>
        <v>0</v>
      </c>
    </row>
    <row r="79" spans="1:22">
      <c r="A79" t="s">
        <v>121</v>
      </c>
      <c r="B79">
        <f>PPCL!B79</f>
        <v>290</v>
      </c>
      <c r="C79">
        <f>PPCL!C79</f>
        <v>0</v>
      </c>
      <c r="D79">
        <f>PPCL!M79</f>
        <v>290</v>
      </c>
      <c r="E79">
        <f>PPCL!N79</f>
        <v>0</v>
      </c>
      <c r="F79">
        <f t="shared" si="10"/>
        <v>290</v>
      </c>
      <c r="G79">
        <f t="shared" si="11"/>
        <v>290</v>
      </c>
      <c r="H79" s="112"/>
      <c r="I79">
        <f>BRPL_EOD!AE79+BRPL_EOD!AF79</f>
        <v>82.39</v>
      </c>
      <c r="J79">
        <f>BYPL_EOD!AE79+BYPL_EOD!AF79</f>
        <v>46.6</v>
      </c>
      <c r="K79">
        <f>MES_EOD!AE79+MES_EOD!AF79</f>
        <v>17.649999999999999</v>
      </c>
      <c r="L79">
        <f>NDMC_EOD!AE79+NDMC_EOD!AF79</f>
        <v>87.45</v>
      </c>
      <c r="M79">
        <f>TPDDL_EOD!AE79+TPDDL_EOD!AF79</f>
        <v>55.91</v>
      </c>
      <c r="N79">
        <f t="shared" si="6"/>
        <v>290</v>
      </c>
      <c r="O79" s="112">
        <f t="shared" si="7"/>
        <v>0</v>
      </c>
      <c r="P79">
        <v>82.39</v>
      </c>
      <c r="Q79">
        <v>46.6</v>
      </c>
      <c r="R79">
        <v>17.649999999999999</v>
      </c>
      <c r="S79">
        <v>87.45</v>
      </c>
      <c r="T79">
        <v>55.91</v>
      </c>
      <c r="U79" s="114">
        <f t="shared" si="8"/>
        <v>290</v>
      </c>
      <c r="V79" s="112">
        <f t="shared" si="9"/>
        <v>0</v>
      </c>
    </row>
    <row r="80" spans="1:22">
      <c r="A80" t="s">
        <v>122</v>
      </c>
      <c r="B80">
        <f>PPCL!B80</f>
        <v>290</v>
      </c>
      <c r="C80">
        <f>PPCL!C80</f>
        <v>0</v>
      </c>
      <c r="D80">
        <f>PPCL!M80</f>
        <v>290</v>
      </c>
      <c r="E80">
        <f>PPCL!N80</f>
        <v>0</v>
      </c>
      <c r="F80">
        <f t="shared" si="10"/>
        <v>290</v>
      </c>
      <c r="G80">
        <f t="shared" si="11"/>
        <v>290</v>
      </c>
      <c r="H80" s="112"/>
      <c r="I80">
        <f>BRPL_EOD!AE80+BRPL_EOD!AF80</f>
        <v>82.39</v>
      </c>
      <c r="J80">
        <f>BYPL_EOD!AE80+BYPL_EOD!AF80</f>
        <v>46.6</v>
      </c>
      <c r="K80">
        <f>MES_EOD!AE80+MES_EOD!AF80</f>
        <v>17.649999999999999</v>
      </c>
      <c r="L80">
        <f>NDMC_EOD!AE80+NDMC_EOD!AF80</f>
        <v>87.45</v>
      </c>
      <c r="M80">
        <f>TPDDL_EOD!AE80+TPDDL_EOD!AF80</f>
        <v>55.91</v>
      </c>
      <c r="N80">
        <f t="shared" si="6"/>
        <v>290</v>
      </c>
      <c r="O80" s="112">
        <f t="shared" si="7"/>
        <v>0</v>
      </c>
      <c r="P80">
        <v>82.39</v>
      </c>
      <c r="Q80">
        <v>46.6</v>
      </c>
      <c r="R80">
        <v>17.649999999999999</v>
      </c>
      <c r="S80">
        <v>87.45</v>
      </c>
      <c r="T80">
        <v>55.91</v>
      </c>
      <c r="U80" s="114">
        <f t="shared" si="8"/>
        <v>290</v>
      </c>
      <c r="V80" s="112">
        <f t="shared" si="9"/>
        <v>0</v>
      </c>
    </row>
    <row r="81" spans="1:22">
      <c r="A81" t="s">
        <v>123</v>
      </c>
      <c r="B81">
        <f>PPCL!B81</f>
        <v>290</v>
      </c>
      <c r="C81">
        <f>PPCL!C81</f>
        <v>0</v>
      </c>
      <c r="D81">
        <f>PPCL!M81</f>
        <v>290</v>
      </c>
      <c r="E81">
        <f>PPCL!N81</f>
        <v>0</v>
      </c>
      <c r="F81">
        <f t="shared" si="10"/>
        <v>290</v>
      </c>
      <c r="G81">
        <f t="shared" si="11"/>
        <v>290</v>
      </c>
      <c r="H81" s="112"/>
      <c r="I81">
        <f>BRPL_EOD!AE81+BRPL_EOD!AF81</f>
        <v>82.39</v>
      </c>
      <c r="J81">
        <f>BYPL_EOD!AE81+BYPL_EOD!AF81</f>
        <v>46.6</v>
      </c>
      <c r="K81">
        <f>MES_EOD!AE81+MES_EOD!AF81</f>
        <v>17.649999999999999</v>
      </c>
      <c r="L81">
        <f>NDMC_EOD!AE81+NDMC_EOD!AF81</f>
        <v>87.45</v>
      </c>
      <c r="M81">
        <f>TPDDL_EOD!AE81+TPDDL_EOD!AF81</f>
        <v>55.91</v>
      </c>
      <c r="N81">
        <f t="shared" si="6"/>
        <v>290</v>
      </c>
      <c r="O81" s="112">
        <f t="shared" si="7"/>
        <v>0</v>
      </c>
      <c r="P81">
        <v>82.39</v>
      </c>
      <c r="Q81">
        <v>46.6</v>
      </c>
      <c r="R81">
        <v>17.649999999999999</v>
      </c>
      <c r="S81">
        <v>87.45</v>
      </c>
      <c r="T81">
        <v>55.91</v>
      </c>
      <c r="U81" s="114">
        <f t="shared" si="8"/>
        <v>290</v>
      </c>
      <c r="V81" s="112">
        <f t="shared" si="9"/>
        <v>0</v>
      </c>
    </row>
    <row r="82" spans="1:22">
      <c r="A82" t="s">
        <v>124</v>
      </c>
      <c r="B82">
        <f>PPCL!B82</f>
        <v>290</v>
      </c>
      <c r="C82">
        <f>PPCL!C82</f>
        <v>0</v>
      </c>
      <c r="D82">
        <f>PPCL!M82</f>
        <v>290</v>
      </c>
      <c r="E82">
        <f>PPCL!N82</f>
        <v>0</v>
      </c>
      <c r="F82">
        <f t="shared" si="10"/>
        <v>290</v>
      </c>
      <c r="G82">
        <f t="shared" si="11"/>
        <v>290</v>
      </c>
      <c r="H82" s="112"/>
      <c r="I82">
        <f>BRPL_EOD!AE82+BRPL_EOD!AF82</f>
        <v>82.39</v>
      </c>
      <c r="J82">
        <f>BYPL_EOD!AE82+BYPL_EOD!AF82</f>
        <v>46.6</v>
      </c>
      <c r="K82">
        <f>MES_EOD!AE82+MES_EOD!AF82</f>
        <v>17.649999999999999</v>
      </c>
      <c r="L82">
        <f>NDMC_EOD!AE82+NDMC_EOD!AF82</f>
        <v>87.45</v>
      </c>
      <c r="M82">
        <f>TPDDL_EOD!AE82+TPDDL_EOD!AF82</f>
        <v>55.91</v>
      </c>
      <c r="N82">
        <f t="shared" si="6"/>
        <v>290</v>
      </c>
      <c r="O82" s="112">
        <f t="shared" si="7"/>
        <v>0</v>
      </c>
      <c r="P82">
        <v>82.39</v>
      </c>
      <c r="Q82">
        <v>46.6</v>
      </c>
      <c r="R82">
        <v>17.649999999999999</v>
      </c>
      <c r="S82">
        <v>87.45</v>
      </c>
      <c r="T82">
        <v>55.91</v>
      </c>
      <c r="U82" s="114">
        <f t="shared" si="8"/>
        <v>290</v>
      </c>
      <c r="V82" s="112">
        <f t="shared" si="9"/>
        <v>0</v>
      </c>
    </row>
    <row r="83" spans="1:22">
      <c r="A83" t="s">
        <v>125</v>
      </c>
      <c r="B83">
        <f>PPCL!B83</f>
        <v>290</v>
      </c>
      <c r="C83">
        <f>PPCL!C83</f>
        <v>0</v>
      </c>
      <c r="D83">
        <f>PPCL!M83</f>
        <v>290</v>
      </c>
      <c r="E83">
        <f>PPCL!N83</f>
        <v>0</v>
      </c>
      <c r="F83">
        <f t="shared" si="10"/>
        <v>290</v>
      </c>
      <c r="G83">
        <f t="shared" si="11"/>
        <v>290</v>
      </c>
      <c r="H83" s="112"/>
      <c r="I83">
        <f>BRPL_EOD!AE83+BRPL_EOD!AF83</f>
        <v>82.39</v>
      </c>
      <c r="J83">
        <f>BYPL_EOD!AE83+BYPL_EOD!AF83</f>
        <v>46.6</v>
      </c>
      <c r="K83">
        <f>MES_EOD!AE83+MES_EOD!AF83</f>
        <v>17.649999999999999</v>
      </c>
      <c r="L83">
        <f>NDMC_EOD!AE83+NDMC_EOD!AF83</f>
        <v>87.45</v>
      </c>
      <c r="M83">
        <f>TPDDL_EOD!AE83+TPDDL_EOD!AF83</f>
        <v>55.91</v>
      </c>
      <c r="N83">
        <f t="shared" si="6"/>
        <v>290</v>
      </c>
      <c r="O83" s="112">
        <f t="shared" si="7"/>
        <v>0</v>
      </c>
      <c r="P83">
        <v>82.39</v>
      </c>
      <c r="Q83">
        <v>46.6</v>
      </c>
      <c r="R83">
        <v>17.649999999999999</v>
      </c>
      <c r="S83">
        <v>87.45</v>
      </c>
      <c r="T83">
        <v>55.91</v>
      </c>
      <c r="U83" s="114">
        <f t="shared" si="8"/>
        <v>290</v>
      </c>
      <c r="V83" s="112">
        <f t="shared" si="9"/>
        <v>0</v>
      </c>
    </row>
    <row r="84" spans="1:22">
      <c r="A84" t="s">
        <v>126</v>
      </c>
      <c r="B84">
        <f>PPCL!B84</f>
        <v>290</v>
      </c>
      <c r="C84">
        <f>PPCL!C84</f>
        <v>0</v>
      </c>
      <c r="D84">
        <f>PPCL!M84</f>
        <v>290</v>
      </c>
      <c r="E84">
        <f>PPCL!N84</f>
        <v>0</v>
      </c>
      <c r="F84">
        <f t="shared" si="10"/>
        <v>290</v>
      </c>
      <c r="G84">
        <f t="shared" si="11"/>
        <v>290</v>
      </c>
      <c r="H84" s="112"/>
      <c r="I84">
        <f>BRPL_EOD!AE84+BRPL_EOD!AF84</f>
        <v>82.39</v>
      </c>
      <c r="J84">
        <f>BYPL_EOD!AE84+BYPL_EOD!AF84</f>
        <v>46.6</v>
      </c>
      <c r="K84">
        <f>MES_EOD!AE84+MES_EOD!AF84</f>
        <v>17.649999999999999</v>
      </c>
      <c r="L84">
        <f>NDMC_EOD!AE84+NDMC_EOD!AF84</f>
        <v>87.45</v>
      </c>
      <c r="M84">
        <f>TPDDL_EOD!AE84+TPDDL_EOD!AF84</f>
        <v>55.91</v>
      </c>
      <c r="N84">
        <f t="shared" si="6"/>
        <v>290</v>
      </c>
      <c r="O84" s="112">
        <f t="shared" si="7"/>
        <v>0</v>
      </c>
      <c r="P84">
        <v>82.39</v>
      </c>
      <c r="Q84">
        <v>46.6</v>
      </c>
      <c r="R84">
        <v>17.649999999999999</v>
      </c>
      <c r="S84">
        <v>87.45</v>
      </c>
      <c r="T84">
        <v>55.91</v>
      </c>
      <c r="U84" s="114">
        <f t="shared" si="8"/>
        <v>290</v>
      </c>
      <c r="V84" s="112">
        <f t="shared" si="9"/>
        <v>0</v>
      </c>
    </row>
    <row r="85" spans="1:22">
      <c r="A85" t="s">
        <v>127</v>
      </c>
      <c r="B85">
        <f>PPCL!B85</f>
        <v>290</v>
      </c>
      <c r="C85">
        <f>PPCL!C85</f>
        <v>0</v>
      </c>
      <c r="D85">
        <f>PPCL!M85</f>
        <v>290</v>
      </c>
      <c r="E85">
        <f>PPCL!N85</f>
        <v>0</v>
      </c>
      <c r="F85">
        <f t="shared" si="10"/>
        <v>290</v>
      </c>
      <c r="G85">
        <f t="shared" si="11"/>
        <v>290</v>
      </c>
      <c r="H85" s="112"/>
      <c r="I85">
        <f>BRPL_EOD!AE85+BRPL_EOD!AF85</f>
        <v>82.39</v>
      </c>
      <c r="J85">
        <f>BYPL_EOD!AE85+BYPL_EOD!AF85</f>
        <v>46.6</v>
      </c>
      <c r="K85">
        <f>MES_EOD!AE85+MES_EOD!AF85</f>
        <v>17.649999999999999</v>
      </c>
      <c r="L85">
        <f>NDMC_EOD!AE85+NDMC_EOD!AF85</f>
        <v>87.45</v>
      </c>
      <c r="M85">
        <f>TPDDL_EOD!AE85+TPDDL_EOD!AF85</f>
        <v>55.91</v>
      </c>
      <c r="N85">
        <f t="shared" si="6"/>
        <v>290</v>
      </c>
      <c r="O85" s="112">
        <f t="shared" si="7"/>
        <v>0</v>
      </c>
      <c r="P85">
        <v>82.39</v>
      </c>
      <c r="Q85">
        <v>46.6</v>
      </c>
      <c r="R85">
        <v>17.649999999999999</v>
      </c>
      <c r="S85">
        <v>87.45</v>
      </c>
      <c r="T85">
        <v>55.91</v>
      </c>
      <c r="U85" s="114">
        <f t="shared" si="8"/>
        <v>290</v>
      </c>
      <c r="V85" s="112">
        <f t="shared" si="9"/>
        <v>0</v>
      </c>
    </row>
    <row r="86" spans="1:22">
      <c r="A86" t="s">
        <v>128</v>
      </c>
      <c r="B86">
        <f>PPCL!B86</f>
        <v>290</v>
      </c>
      <c r="C86">
        <f>PPCL!C86</f>
        <v>0</v>
      </c>
      <c r="D86">
        <f>PPCL!M86</f>
        <v>290</v>
      </c>
      <c r="E86">
        <f>PPCL!N86</f>
        <v>0</v>
      </c>
      <c r="F86">
        <f t="shared" si="10"/>
        <v>290</v>
      </c>
      <c r="G86">
        <f t="shared" si="11"/>
        <v>290</v>
      </c>
      <c r="H86" s="112"/>
      <c r="I86">
        <f>BRPL_EOD!AE86+BRPL_EOD!AF86</f>
        <v>82.39</v>
      </c>
      <c r="J86">
        <f>BYPL_EOD!AE86+BYPL_EOD!AF86</f>
        <v>46.6</v>
      </c>
      <c r="K86">
        <f>MES_EOD!AE86+MES_EOD!AF86</f>
        <v>17.649999999999999</v>
      </c>
      <c r="L86">
        <f>NDMC_EOD!AE86+NDMC_EOD!AF86</f>
        <v>87.45</v>
      </c>
      <c r="M86">
        <f>TPDDL_EOD!AE86+TPDDL_EOD!AF86</f>
        <v>55.91</v>
      </c>
      <c r="N86">
        <f t="shared" si="6"/>
        <v>290</v>
      </c>
      <c r="O86" s="112">
        <f t="shared" si="7"/>
        <v>0</v>
      </c>
      <c r="P86">
        <v>82.39</v>
      </c>
      <c r="Q86">
        <v>46.6</v>
      </c>
      <c r="R86">
        <v>17.649999999999999</v>
      </c>
      <c r="S86">
        <v>87.45</v>
      </c>
      <c r="T86">
        <v>55.91</v>
      </c>
      <c r="U86" s="114">
        <f t="shared" si="8"/>
        <v>290</v>
      </c>
      <c r="V86" s="112">
        <f t="shared" si="9"/>
        <v>0</v>
      </c>
    </row>
    <row r="87" spans="1:22">
      <c r="A87" t="s">
        <v>129</v>
      </c>
      <c r="B87">
        <f>PPCL!B87</f>
        <v>290</v>
      </c>
      <c r="C87">
        <f>PPCL!C87</f>
        <v>0</v>
      </c>
      <c r="D87">
        <f>PPCL!M87</f>
        <v>290</v>
      </c>
      <c r="E87">
        <f>PPCL!N87</f>
        <v>0</v>
      </c>
      <c r="F87">
        <f t="shared" si="10"/>
        <v>290</v>
      </c>
      <c r="G87">
        <f t="shared" si="11"/>
        <v>290</v>
      </c>
      <c r="H87" s="112"/>
      <c r="I87">
        <f>BRPL_EOD!AE87+BRPL_EOD!AF87</f>
        <v>82.39</v>
      </c>
      <c r="J87">
        <f>BYPL_EOD!AE87+BYPL_EOD!AF87</f>
        <v>46.6</v>
      </c>
      <c r="K87">
        <f>MES_EOD!AE87+MES_EOD!AF87</f>
        <v>17.649999999999999</v>
      </c>
      <c r="L87">
        <f>NDMC_EOD!AE87+NDMC_EOD!AF87</f>
        <v>87.45</v>
      </c>
      <c r="M87">
        <f>TPDDL_EOD!AE87+TPDDL_EOD!AF87</f>
        <v>55.91</v>
      </c>
      <c r="N87">
        <f t="shared" si="6"/>
        <v>290</v>
      </c>
      <c r="O87" s="112">
        <f t="shared" si="7"/>
        <v>0</v>
      </c>
      <c r="P87">
        <v>82.39</v>
      </c>
      <c r="Q87">
        <v>46.6</v>
      </c>
      <c r="R87">
        <v>17.649999999999999</v>
      </c>
      <c r="S87">
        <v>87.45</v>
      </c>
      <c r="T87">
        <v>55.91</v>
      </c>
      <c r="U87" s="114">
        <f t="shared" si="8"/>
        <v>290</v>
      </c>
      <c r="V87" s="112">
        <f t="shared" si="9"/>
        <v>0</v>
      </c>
    </row>
    <row r="88" spans="1:22">
      <c r="A88" t="s">
        <v>130</v>
      </c>
      <c r="B88">
        <f>PPCL!B88</f>
        <v>290</v>
      </c>
      <c r="C88">
        <f>PPCL!C88</f>
        <v>0</v>
      </c>
      <c r="D88">
        <f>PPCL!M88</f>
        <v>290</v>
      </c>
      <c r="E88">
        <f>PPCL!N88</f>
        <v>0</v>
      </c>
      <c r="F88">
        <f t="shared" si="10"/>
        <v>290</v>
      </c>
      <c r="G88">
        <f t="shared" si="11"/>
        <v>290</v>
      </c>
      <c r="H88" s="112"/>
      <c r="I88">
        <f>BRPL_EOD!AE88+BRPL_EOD!AF88</f>
        <v>82.39</v>
      </c>
      <c r="J88">
        <f>BYPL_EOD!AE88+BYPL_EOD!AF88</f>
        <v>46.6</v>
      </c>
      <c r="K88">
        <f>MES_EOD!AE88+MES_EOD!AF88</f>
        <v>17.649999999999999</v>
      </c>
      <c r="L88">
        <f>NDMC_EOD!AE88+NDMC_EOD!AF88</f>
        <v>87.45</v>
      </c>
      <c r="M88">
        <f>TPDDL_EOD!AE88+TPDDL_EOD!AF88</f>
        <v>55.91</v>
      </c>
      <c r="N88">
        <f t="shared" si="6"/>
        <v>290</v>
      </c>
      <c r="O88" s="112">
        <f t="shared" si="7"/>
        <v>0</v>
      </c>
      <c r="P88">
        <v>82.39</v>
      </c>
      <c r="Q88">
        <v>46.6</v>
      </c>
      <c r="R88">
        <v>17.649999999999999</v>
      </c>
      <c r="S88">
        <v>87.45</v>
      </c>
      <c r="T88">
        <v>55.91</v>
      </c>
      <c r="U88" s="114">
        <f t="shared" si="8"/>
        <v>290</v>
      </c>
      <c r="V88" s="112">
        <f t="shared" si="9"/>
        <v>0</v>
      </c>
    </row>
    <row r="89" spans="1:22">
      <c r="A89" t="s">
        <v>131</v>
      </c>
      <c r="B89">
        <f>PPCL!B89</f>
        <v>290</v>
      </c>
      <c r="C89">
        <f>PPCL!C89</f>
        <v>0</v>
      </c>
      <c r="D89">
        <f>PPCL!M89</f>
        <v>290</v>
      </c>
      <c r="E89">
        <f>PPCL!N89</f>
        <v>0</v>
      </c>
      <c r="F89">
        <f t="shared" si="10"/>
        <v>290</v>
      </c>
      <c r="G89">
        <f t="shared" si="11"/>
        <v>290</v>
      </c>
      <c r="H89" s="112"/>
      <c r="I89">
        <f>BRPL_EOD!AE89+BRPL_EOD!AF89</f>
        <v>82.39</v>
      </c>
      <c r="J89">
        <f>BYPL_EOD!AE89+BYPL_EOD!AF89</f>
        <v>46.6</v>
      </c>
      <c r="K89">
        <f>MES_EOD!AE89+MES_EOD!AF89</f>
        <v>17.649999999999999</v>
      </c>
      <c r="L89">
        <f>NDMC_EOD!AE89+NDMC_EOD!AF89</f>
        <v>87.45</v>
      </c>
      <c r="M89">
        <f>TPDDL_EOD!AE89+TPDDL_EOD!AF89</f>
        <v>55.91</v>
      </c>
      <c r="N89">
        <f t="shared" si="6"/>
        <v>290</v>
      </c>
      <c r="O89" s="112">
        <f t="shared" si="7"/>
        <v>0</v>
      </c>
      <c r="P89">
        <v>82.39</v>
      </c>
      <c r="Q89">
        <v>46.6</v>
      </c>
      <c r="R89">
        <v>17.649999999999999</v>
      </c>
      <c r="S89">
        <v>87.45</v>
      </c>
      <c r="T89">
        <v>55.91</v>
      </c>
      <c r="U89" s="114">
        <f t="shared" si="8"/>
        <v>290</v>
      </c>
      <c r="V89" s="112">
        <f t="shared" si="9"/>
        <v>0</v>
      </c>
    </row>
    <row r="90" spans="1:22">
      <c r="A90" t="s">
        <v>132</v>
      </c>
      <c r="B90">
        <f>PPCL!B90</f>
        <v>290</v>
      </c>
      <c r="C90">
        <f>PPCL!C90</f>
        <v>0</v>
      </c>
      <c r="D90">
        <f>PPCL!M90</f>
        <v>290</v>
      </c>
      <c r="E90">
        <f>PPCL!N90</f>
        <v>0</v>
      </c>
      <c r="F90">
        <f t="shared" si="10"/>
        <v>290</v>
      </c>
      <c r="G90">
        <f t="shared" si="11"/>
        <v>290</v>
      </c>
      <c r="H90" s="112"/>
      <c r="I90">
        <f>BRPL_EOD!AE90+BRPL_EOD!AF90</f>
        <v>82.39</v>
      </c>
      <c r="J90">
        <f>BYPL_EOD!AE90+BYPL_EOD!AF90</f>
        <v>46.6</v>
      </c>
      <c r="K90">
        <f>MES_EOD!AE90+MES_EOD!AF90</f>
        <v>17.649999999999999</v>
      </c>
      <c r="L90">
        <f>NDMC_EOD!AE90+NDMC_EOD!AF90</f>
        <v>87.45</v>
      </c>
      <c r="M90">
        <f>TPDDL_EOD!AE90+TPDDL_EOD!AF90</f>
        <v>55.91</v>
      </c>
      <c r="N90">
        <f t="shared" si="6"/>
        <v>290</v>
      </c>
      <c r="O90" s="112">
        <f t="shared" si="7"/>
        <v>0</v>
      </c>
      <c r="P90">
        <v>82.39</v>
      </c>
      <c r="Q90">
        <v>46.6</v>
      </c>
      <c r="R90">
        <v>17.649999999999999</v>
      </c>
      <c r="S90">
        <v>87.45</v>
      </c>
      <c r="T90">
        <v>55.91</v>
      </c>
      <c r="U90" s="114">
        <f t="shared" si="8"/>
        <v>290</v>
      </c>
      <c r="V90" s="112">
        <f t="shared" si="9"/>
        <v>0</v>
      </c>
    </row>
    <row r="91" spans="1:22">
      <c r="A91" t="s">
        <v>133</v>
      </c>
      <c r="B91">
        <f>PPCL!B91</f>
        <v>290</v>
      </c>
      <c r="C91">
        <f>PPCL!C91</f>
        <v>0</v>
      </c>
      <c r="D91">
        <f>PPCL!M91</f>
        <v>290</v>
      </c>
      <c r="E91">
        <f>PPCL!N91</f>
        <v>0</v>
      </c>
      <c r="F91">
        <f t="shared" si="10"/>
        <v>290</v>
      </c>
      <c r="G91">
        <f t="shared" si="11"/>
        <v>290</v>
      </c>
      <c r="H91" s="112"/>
      <c r="I91">
        <f>BRPL_EOD!AE91+BRPL_EOD!AF91</f>
        <v>82.39</v>
      </c>
      <c r="J91">
        <f>BYPL_EOD!AE91+BYPL_EOD!AF91</f>
        <v>46.6</v>
      </c>
      <c r="K91">
        <f>MES_EOD!AE91+MES_EOD!AF91</f>
        <v>17.649999999999999</v>
      </c>
      <c r="L91">
        <f>NDMC_EOD!AE91+NDMC_EOD!AF91</f>
        <v>87.45</v>
      </c>
      <c r="M91">
        <f>TPDDL_EOD!AE91+TPDDL_EOD!AF91</f>
        <v>55.91</v>
      </c>
      <c r="N91">
        <f t="shared" si="6"/>
        <v>290</v>
      </c>
      <c r="O91" s="112">
        <f t="shared" si="7"/>
        <v>0</v>
      </c>
      <c r="P91">
        <v>82.39</v>
      </c>
      <c r="Q91">
        <v>46.6</v>
      </c>
      <c r="R91">
        <v>17.649999999999999</v>
      </c>
      <c r="S91">
        <v>87.45</v>
      </c>
      <c r="T91">
        <v>55.91</v>
      </c>
      <c r="U91" s="114">
        <f t="shared" si="8"/>
        <v>290</v>
      </c>
      <c r="V91" s="112">
        <f t="shared" si="9"/>
        <v>0</v>
      </c>
    </row>
    <row r="92" spans="1:22">
      <c r="A92" t="s">
        <v>134</v>
      </c>
      <c r="B92">
        <f>PPCL!B92</f>
        <v>290</v>
      </c>
      <c r="C92">
        <f>PPCL!C92</f>
        <v>0</v>
      </c>
      <c r="D92">
        <f>PPCL!M92</f>
        <v>290</v>
      </c>
      <c r="E92">
        <f>PPCL!N92</f>
        <v>0</v>
      </c>
      <c r="F92">
        <f t="shared" si="10"/>
        <v>290</v>
      </c>
      <c r="G92">
        <f t="shared" si="11"/>
        <v>290</v>
      </c>
      <c r="H92" s="112"/>
      <c r="I92">
        <f>BRPL_EOD!AE92+BRPL_EOD!AF92</f>
        <v>82.39</v>
      </c>
      <c r="J92">
        <f>BYPL_EOD!AE92+BYPL_EOD!AF92</f>
        <v>46.6</v>
      </c>
      <c r="K92">
        <f>MES_EOD!AE92+MES_EOD!AF92</f>
        <v>17.649999999999999</v>
      </c>
      <c r="L92">
        <f>NDMC_EOD!AE92+NDMC_EOD!AF92</f>
        <v>87.45</v>
      </c>
      <c r="M92">
        <f>TPDDL_EOD!AE92+TPDDL_EOD!AF92</f>
        <v>55.91</v>
      </c>
      <c r="N92">
        <f t="shared" si="6"/>
        <v>290</v>
      </c>
      <c r="O92" s="112">
        <f t="shared" si="7"/>
        <v>0</v>
      </c>
      <c r="P92">
        <v>82.39</v>
      </c>
      <c r="Q92">
        <v>46.6</v>
      </c>
      <c r="R92">
        <v>17.649999999999999</v>
      </c>
      <c r="S92">
        <v>87.45</v>
      </c>
      <c r="T92">
        <v>55.91</v>
      </c>
      <c r="U92" s="114">
        <f t="shared" si="8"/>
        <v>290</v>
      </c>
      <c r="V92" s="112">
        <f t="shared" si="9"/>
        <v>0</v>
      </c>
    </row>
    <row r="93" spans="1:22">
      <c r="A93" t="s">
        <v>135</v>
      </c>
      <c r="B93">
        <f>PPCL!B93</f>
        <v>290</v>
      </c>
      <c r="C93">
        <f>PPCL!C93</f>
        <v>0</v>
      </c>
      <c r="D93">
        <f>PPCL!M93</f>
        <v>290</v>
      </c>
      <c r="E93">
        <f>PPCL!N93</f>
        <v>0</v>
      </c>
      <c r="F93">
        <f t="shared" si="10"/>
        <v>290</v>
      </c>
      <c r="G93">
        <f t="shared" si="11"/>
        <v>290</v>
      </c>
      <c r="H93" s="112"/>
      <c r="I93">
        <f>BRPL_EOD!AE93+BRPL_EOD!AF93</f>
        <v>82.39</v>
      </c>
      <c r="J93">
        <f>BYPL_EOD!AE93+BYPL_EOD!AF93</f>
        <v>46.6</v>
      </c>
      <c r="K93">
        <f>MES_EOD!AE93+MES_EOD!AF93</f>
        <v>17.649999999999999</v>
      </c>
      <c r="L93">
        <f>NDMC_EOD!AE93+NDMC_EOD!AF93</f>
        <v>87.45</v>
      </c>
      <c r="M93">
        <f>TPDDL_EOD!AE93+TPDDL_EOD!AF93</f>
        <v>55.91</v>
      </c>
      <c r="N93">
        <f t="shared" si="6"/>
        <v>290</v>
      </c>
      <c r="O93" s="112">
        <f t="shared" si="7"/>
        <v>0</v>
      </c>
      <c r="P93">
        <v>82.39</v>
      </c>
      <c r="Q93">
        <v>46.6</v>
      </c>
      <c r="R93">
        <v>17.649999999999999</v>
      </c>
      <c r="S93">
        <v>87.45</v>
      </c>
      <c r="T93">
        <v>55.91</v>
      </c>
      <c r="U93" s="114">
        <f t="shared" si="8"/>
        <v>290</v>
      </c>
      <c r="V93" s="112">
        <f t="shared" si="9"/>
        <v>0</v>
      </c>
    </row>
    <row r="94" spans="1:22">
      <c r="A94" t="s">
        <v>136</v>
      </c>
      <c r="B94">
        <f>PPCL!B94</f>
        <v>290</v>
      </c>
      <c r="C94">
        <f>PPCL!C94</f>
        <v>0</v>
      </c>
      <c r="D94">
        <f>PPCL!M94</f>
        <v>290</v>
      </c>
      <c r="E94">
        <f>PPCL!N94</f>
        <v>0</v>
      </c>
      <c r="F94">
        <f t="shared" si="10"/>
        <v>290</v>
      </c>
      <c r="G94">
        <f t="shared" si="11"/>
        <v>290</v>
      </c>
      <c r="H94" s="112"/>
      <c r="I94">
        <f>BRPL_EOD!AE94+BRPL_EOD!AF94</f>
        <v>82.39</v>
      </c>
      <c r="J94">
        <f>BYPL_EOD!AE94+BYPL_EOD!AF94</f>
        <v>46.6</v>
      </c>
      <c r="K94">
        <f>MES_EOD!AE94+MES_EOD!AF94</f>
        <v>17.649999999999999</v>
      </c>
      <c r="L94">
        <f>NDMC_EOD!AE94+NDMC_EOD!AF94</f>
        <v>87.45</v>
      </c>
      <c r="M94">
        <f>TPDDL_EOD!AE94+TPDDL_EOD!AF94</f>
        <v>55.91</v>
      </c>
      <c r="N94">
        <f t="shared" si="6"/>
        <v>290</v>
      </c>
      <c r="O94" s="112">
        <f t="shared" si="7"/>
        <v>0</v>
      </c>
      <c r="P94">
        <v>82.39</v>
      </c>
      <c r="Q94">
        <v>46.6</v>
      </c>
      <c r="R94">
        <v>17.649999999999999</v>
      </c>
      <c r="S94">
        <v>87.45</v>
      </c>
      <c r="T94">
        <v>55.91</v>
      </c>
      <c r="U94" s="114">
        <f t="shared" si="8"/>
        <v>290</v>
      </c>
      <c r="V94" s="112">
        <f t="shared" si="9"/>
        <v>0</v>
      </c>
    </row>
    <row r="95" spans="1:22">
      <c r="A95" t="s">
        <v>137</v>
      </c>
      <c r="B95">
        <f>PPCL!B95</f>
        <v>290</v>
      </c>
      <c r="C95">
        <f>PPCL!C95</f>
        <v>0</v>
      </c>
      <c r="D95">
        <f>PPCL!M95</f>
        <v>290</v>
      </c>
      <c r="E95">
        <f>PPCL!N95</f>
        <v>0</v>
      </c>
      <c r="F95">
        <f t="shared" si="10"/>
        <v>290</v>
      </c>
      <c r="G95">
        <f t="shared" si="11"/>
        <v>290</v>
      </c>
      <c r="H95" s="112"/>
      <c r="I95">
        <f>BRPL_EOD!AE95+BRPL_EOD!AF95</f>
        <v>82.39</v>
      </c>
      <c r="J95">
        <f>BYPL_EOD!AE95+BYPL_EOD!AF95</f>
        <v>46.6</v>
      </c>
      <c r="K95">
        <f>MES_EOD!AE95+MES_EOD!AF95</f>
        <v>17.649999999999999</v>
      </c>
      <c r="L95">
        <f>NDMC_EOD!AE95+NDMC_EOD!AF95</f>
        <v>87.45</v>
      </c>
      <c r="M95">
        <f>TPDDL_EOD!AE95+TPDDL_EOD!AF95</f>
        <v>55.91</v>
      </c>
      <c r="N95">
        <f t="shared" si="6"/>
        <v>290</v>
      </c>
      <c r="O95" s="112">
        <f t="shared" si="7"/>
        <v>0</v>
      </c>
      <c r="P95">
        <v>82.39</v>
      </c>
      <c r="Q95">
        <v>46.6</v>
      </c>
      <c r="R95">
        <v>17.649999999999999</v>
      </c>
      <c r="S95">
        <v>87.45</v>
      </c>
      <c r="T95">
        <v>55.91</v>
      </c>
      <c r="U95" s="114">
        <f t="shared" si="8"/>
        <v>290</v>
      </c>
      <c r="V95" s="112">
        <f t="shared" si="9"/>
        <v>0</v>
      </c>
    </row>
    <row r="96" spans="1:22">
      <c r="A96" t="s">
        <v>138</v>
      </c>
      <c r="B96">
        <f>PPCL!B96</f>
        <v>290</v>
      </c>
      <c r="C96">
        <f>PPCL!C96</f>
        <v>0</v>
      </c>
      <c r="D96">
        <f>PPCL!M96</f>
        <v>290</v>
      </c>
      <c r="E96">
        <f>PPCL!N96</f>
        <v>0</v>
      </c>
      <c r="F96">
        <f t="shared" si="10"/>
        <v>290</v>
      </c>
      <c r="G96">
        <f t="shared" si="11"/>
        <v>290</v>
      </c>
      <c r="H96" s="112"/>
      <c r="I96">
        <f>BRPL_EOD!AE96+BRPL_EOD!AF96</f>
        <v>82.39</v>
      </c>
      <c r="J96">
        <f>BYPL_EOD!AE96+BYPL_EOD!AF96</f>
        <v>46.6</v>
      </c>
      <c r="K96">
        <f>MES_EOD!AE96+MES_EOD!AF96</f>
        <v>17.649999999999999</v>
      </c>
      <c r="L96">
        <f>NDMC_EOD!AE96+NDMC_EOD!AF96</f>
        <v>87.45</v>
      </c>
      <c r="M96">
        <f>TPDDL_EOD!AE96+TPDDL_EOD!AF96</f>
        <v>55.91</v>
      </c>
      <c r="N96">
        <f t="shared" si="6"/>
        <v>290</v>
      </c>
      <c r="O96" s="112">
        <f t="shared" si="7"/>
        <v>0</v>
      </c>
      <c r="P96">
        <v>82.39</v>
      </c>
      <c r="Q96">
        <v>46.6</v>
      </c>
      <c r="R96">
        <v>17.649999999999999</v>
      </c>
      <c r="S96">
        <v>87.45</v>
      </c>
      <c r="T96">
        <v>55.91</v>
      </c>
      <c r="U96" s="114">
        <f t="shared" si="8"/>
        <v>290</v>
      </c>
      <c r="V96" s="112">
        <f t="shared" si="9"/>
        <v>0</v>
      </c>
    </row>
    <row r="97" spans="1:22">
      <c r="A97" t="s">
        <v>139</v>
      </c>
      <c r="B97">
        <f>PPCL!B97</f>
        <v>290</v>
      </c>
      <c r="C97">
        <f>PPCL!C97</f>
        <v>0</v>
      </c>
      <c r="D97">
        <f>PPCL!M97</f>
        <v>290</v>
      </c>
      <c r="E97">
        <f>PPCL!N97</f>
        <v>0</v>
      </c>
      <c r="F97">
        <f t="shared" si="10"/>
        <v>290</v>
      </c>
      <c r="G97">
        <f t="shared" si="11"/>
        <v>290</v>
      </c>
      <c r="H97" s="112"/>
      <c r="I97">
        <f>BRPL_EOD!AE97+BRPL_EOD!AF97</f>
        <v>82.39</v>
      </c>
      <c r="J97">
        <f>BYPL_EOD!AE97+BYPL_EOD!AF97</f>
        <v>46.6</v>
      </c>
      <c r="K97">
        <f>MES_EOD!AE97+MES_EOD!AF97</f>
        <v>17.649999999999999</v>
      </c>
      <c r="L97">
        <f>NDMC_EOD!AE97+NDMC_EOD!AF97</f>
        <v>87.45</v>
      </c>
      <c r="M97">
        <f>TPDDL_EOD!AE97+TPDDL_EOD!AF97</f>
        <v>55.91</v>
      </c>
      <c r="N97">
        <f t="shared" si="6"/>
        <v>290</v>
      </c>
      <c r="O97" s="112">
        <f t="shared" si="7"/>
        <v>0</v>
      </c>
      <c r="P97">
        <v>82.39</v>
      </c>
      <c r="Q97">
        <v>46.6</v>
      </c>
      <c r="R97">
        <v>17.649999999999999</v>
      </c>
      <c r="S97">
        <v>87.45</v>
      </c>
      <c r="T97">
        <v>55.91</v>
      </c>
      <c r="U97" s="114">
        <f t="shared" si="8"/>
        <v>290</v>
      </c>
      <c r="V97" s="112">
        <f t="shared" si="9"/>
        <v>0</v>
      </c>
    </row>
    <row r="98" spans="1:22">
      <c r="A98" t="s">
        <v>140</v>
      </c>
      <c r="B98">
        <f>PPCL!B98</f>
        <v>290</v>
      </c>
      <c r="C98">
        <f>PPCL!C98</f>
        <v>0</v>
      </c>
      <c r="D98">
        <f>PPCL!M98</f>
        <v>290</v>
      </c>
      <c r="E98">
        <f>PPCL!N98</f>
        <v>0</v>
      </c>
      <c r="F98">
        <f t="shared" si="10"/>
        <v>290</v>
      </c>
      <c r="G98">
        <f t="shared" si="11"/>
        <v>290</v>
      </c>
      <c r="H98" s="112"/>
      <c r="I98">
        <f>BRPL_EOD!AE98+BRPL_EOD!AF98</f>
        <v>82.39</v>
      </c>
      <c r="J98">
        <f>BYPL_EOD!AE98+BYPL_EOD!AF98</f>
        <v>46.6</v>
      </c>
      <c r="K98">
        <f>MES_EOD!AE98+MES_EOD!AF98</f>
        <v>17.649999999999999</v>
      </c>
      <c r="L98">
        <f>NDMC_EOD!AE98+NDMC_EOD!AF98</f>
        <v>87.45</v>
      </c>
      <c r="M98">
        <f>TPDDL_EOD!AE98+TPDDL_EOD!AF98</f>
        <v>55.91</v>
      </c>
      <c r="N98">
        <f t="shared" si="6"/>
        <v>290</v>
      </c>
      <c r="O98" s="112">
        <f t="shared" si="7"/>
        <v>0</v>
      </c>
      <c r="P98">
        <v>82.39</v>
      </c>
      <c r="Q98">
        <v>46.6</v>
      </c>
      <c r="R98">
        <v>17.649999999999999</v>
      </c>
      <c r="S98">
        <v>87.45</v>
      </c>
      <c r="T98">
        <v>55.91</v>
      </c>
      <c r="U98" s="114">
        <f t="shared" si="8"/>
        <v>290</v>
      </c>
      <c r="V98" s="112">
        <f t="shared" si="9"/>
        <v>0</v>
      </c>
    </row>
    <row r="99" spans="1:22">
      <c r="A99" s="114" t="s">
        <v>324</v>
      </c>
      <c r="B99" s="114">
        <f>SUM(B3:B98)/4000</f>
        <v>6.96</v>
      </c>
      <c r="C99" s="114">
        <f t="shared" ref="C99:U99" si="12">SUM(C3:C98)/4000</f>
        <v>0</v>
      </c>
      <c r="D99" s="114">
        <f t="shared" si="12"/>
        <v>6.96</v>
      </c>
      <c r="E99" s="114">
        <f t="shared" si="12"/>
        <v>0</v>
      </c>
      <c r="F99" s="114">
        <f t="shared" si="12"/>
        <v>6.96</v>
      </c>
      <c r="G99" s="114">
        <f t="shared" si="12"/>
        <v>6.96</v>
      </c>
      <c r="H99" s="114"/>
      <c r="I99" s="114">
        <f t="shared" si="12"/>
        <v>1.9773600000000033</v>
      </c>
      <c r="J99" s="114">
        <f t="shared" si="12"/>
        <v>1.1183999999999994</v>
      </c>
      <c r="K99" s="114">
        <f t="shared" si="12"/>
        <v>0.42360000000000064</v>
      </c>
      <c r="L99" s="114">
        <f t="shared" si="12"/>
        <v>2.0987999999999976</v>
      </c>
      <c r="M99" s="114">
        <f t="shared" si="12"/>
        <v>1.3418399999999981</v>
      </c>
      <c r="N99" s="114">
        <f t="shared" si="12"/>
        <v>6.96</v>
      </c>
      <c r="O99" s="114">
        <f t="shared" si="12"/>
        <v>0</v>
      </c>
      <c r="P99" s="114">
        <f t="shared" si="12"/>
        <v>1.9773600000000033</v>
      </c>
      <c r="Q99" s="114">
        <f t="shared" si="12"/>
        <v>1.1183999999999994</v>
      </c>
      <c r="R99" s="114">
        <f t="shared" si="12"/>
        <v>0.42360000000000064</v>
      </c>
      <c r="S99" s="114">
        <f t="shared" si="12"/>
        <v>2.0987999999999976</v>
      </c>
      <c r="T99" s="114">
        <f t="shared" si="12"/>
        <v>1.3418399999999981</v>
      </c>
      <c r="U99" s="114">
        <f t="shared" si="12"/>
        <v>6.96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0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0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0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0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0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0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0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0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0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0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0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0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0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0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0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0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0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0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0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0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0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0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0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0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0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0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0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0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0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0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0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0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0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0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0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0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0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0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0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0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0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0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0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0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0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0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0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0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0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0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0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0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0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0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0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0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0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0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0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0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0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0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0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0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0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0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0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40</v>
      </c>
      <c r="C3">
        <f>GT!C3</f>
        <v>0</v>
      </c>
      <c r="D3">
        <f>GT!M3</f>
        <v>35.6</v>
      </c>
      <c r="E3">
        <f>GT!N3</f>
        <v>0</v>
      </c>
      <c r="F3">
        <f>B3+C3</f>
        <v>40</v>
      </c>
      <c r="G3">
        <f>D3+E3-X3</f>
        <v>35.6</v>
      </c>
      <c r="H3" s="112"/>
      <c r="I3">
        <f>BRPL_EOD!AA3+BRPL_EOD!AB3</f>
        <v>14.32</v>
      </c>
      <c r="J3">
        <f>BYPL_EOD!AA3+BYPL_EOD!AB3</f>
        <v>8</v>
      </c>
      <c r="K3">
        <f>MES_EOD!AA3+MES_EOD!AB3</f>
        <v>0</v>
      </c>
      <c r="L3">
        <f>NDMC_EOD!AA3+NDMC_EOD!AB3</f>
        <v>1.98</v>
      </c>
      <c r="M3">
        <f>TPDDL_EOD!AA3+TPDDL_EOD!AB3</f>
        <v>11.27</v>
      </c>
      <c r="N3">
        <f t="shared" ref="N3:N66" si="0">SUM(I3:M3)</f>
        <v>35.57</v>
      </c>
      <c r="O3" s="112">
        <f t="shared" ref="O3:O66" si="1">G3-N3</f>
        <v>3.0000000000001137E-2</v>
      </c>
      <c r="P3">
        <v>14.333039611201817</v>
      </c>
      <c r="Q3">
        <v>8.0072068712532243</v>
      </c>
      <c r="R3">
        <v>0</v>
      </c>
      <c r="S3">
        <v>1.98</v>
      </c>
      <c r="T3">
        <v>11.279753517544961</v>
      </c>
      <c r="U3" s="114">
        <f t="shared" ref="U3:U66" si="2">SUM(P3:T3)</f>
        <v>35.600000000000009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40</v>
      </c>
      <c r="C4">
        <f>GT!C4</f>
        <v>0</v>
      </c>
      <c r="D4">
        <f>GT!M4</f>
        <v>35.6</v>
      </c>
      <c r="E4">
        <f>GT!N4</f>
        <v>0</v>
      </c>
      <c r="F4">
        <f t="shared" ref="F4:F67" si="4">B4+C4</f>
        <v>40</v>
      </c>
      <c r="G4">
        <f t="shared" ref="G4:G67" si="5">D4+E4-X4</f>
        <v>35.6</v>
      </c>
      <c r="H4" s="112"/>
      <c r="I4">
        <f>BRPL_EOD!AA4+BRPL_EOD!AB4</f>
        <v>14.32</v>
      </c>
      <c r="J4">
        <f>BYPL_EOD!AA4+BYPL_EOD!AB4</f>
        <v>8</v>
      </c>
      <c r="K4">
        <f>MES_EOD!AA4+MES_EOD!AB4</f>
        <v>0</v>
      </c>
      <c r="L4">
        <f>NDMC_EOD!AA4+NDMC_EOD!AB4</f>
        <v>1.98</v>
      </c>
      <c r="M4">
        <f>TPDDL_EOD!AA4+TPDDL_EOD!AB4</f>
        <v>11.27</v>
      </c>
      <c r="N4">
        <f t="shared" si="0"/>
        <v>35.57</v>
      </c>
      <c r="O4" s="112">
        <f t="shared" si="1"/>
        <v>3.0000000000001137E-2</v>
      </c>
      <c r="P4">
        <v>14.333039611201817</v>
      </c>
      <c r="Q4">
        <v>8.0072068712532243</v>
      </c>
      <c r="R4">
        <v>0</v>
      </c>
      <c r="S4">
        <v>1.98</v>
      </c>
      <c r="T4">
        <v>11.279753517544961</v>
      </c>
      <c r="U4" s="114">
        <f t="shared" si="2"/>
        <v>35.600000000000009</v>
      </c>
      <c r="V4" s="112">
        <f t="shared" si="3"/>
        <v>0</v>
      </c>
      <c r="X4" s="117"/>
    </row>
    <row r="5" spans="1:24">
      <c r="A5" t="s">
        <v>47</v>
      </c>
      <c r="B5">
        <f>GT!B5</f>
        <v>40</v>
      </c>
      <c r="C5">
        <f>GT!C5</f>
        <v>0</v>
      </c>
      <c r="D5">
        <f>GT!M5</f>
        <v>35.6</v>
      </c>
      <c r="E5">
        <f>GT!N5</f>
        <v>0</v>
      </c>
      <c r="F5">
        <f t="shared" si="4"/>
        <v>40</v>
      </c>
      <c r="G5">
        <f t="shared" si="5"/>
        <v>35.6</v>
      </c>
      <c r="H5" s="112"/>
      <c r="I5">
        <f>BRPL_EOD!AA5+BRPL_EOD!AB5</f>
        <v>14.32</v>
      </c>
      <c r="J5">
        <f>BYPL_EOD!AA5+BYPL_EOD!AB5</f>
        <v>8</v>
      </c>
      <c r="K5">
        <f>MES_EOD!AA5+MES_EOD!AB5</f>
        <v>0</v>
      </c>
      <c r="L5">
        <f>NDMC_EOD!AA5+NDMC_EOD!AB5</f>
        <v>1.98</v>
      </c>
      <c r="M5">
        <f>TPDDL_EOD!AA5+TPDDL_EOD!AB5</f>
        <v>11.27</v>
      </c>
      <c r="N5">
        <f t="shared" si="0"/>
        <v>35.57</v>
      </c>
      <c r="O5" s="112">
        <f t="shared" si="1"/>
        <v>3.0000000000001137E-2</v>
      </c>
      <c r="P5">
        <v>14.333039611201817</v>
      </c>
      <c r="Q5">
        <v>8.0072068712532243</v>
      </c>
      <c r="R5">
        <v>0</v>
      </c>
      <c r="S5">
        <v>1.98</v>
      </c>
      <c r="T5">
        <v>11.279753517544961</v>
      </c>
      <c r="U5" s="114">
        <f t="shared" si="2"/>
        <v>35.600000000000009</v>
      </c>
      <c r="V5" s="112">
        <f t="shared" si="3"/>
        <v>0</v>
      </c>
      <c r="X5" s="117"/>
    </row>
    <row r="6" spans="1:24">
      <c r="A6" t="s">
        <v>48</v>
      </c>
      <c r="B6">
        <f>GT!B6</f>
        <v>40</v>
      </c>
      <c r="C6">
        <f>GT!C6</f>
        <v>0</v>
      </c>
      <c r="D6">
        <f>GT!M6</f>
        <v>35.6</v>
      </c>
      <c r="E6">
        <f>GT!N6</f>
        <v>0</v>
      </c>
      <c r="F6">
        <f t="shared" si="4"/>
        <v>40</v>
      </c>
      <c r="G6">
        <f t="shared" si="5"/>
        <v>35.6</v>
      </c>
      <c r="H6" s="112"/>
      <c r="I6">
        <f>BRPL_EOD!AA6+BRPL_EOD!AB6</f>
        <v>13.71</v>
      </c>
      <c r="J6">
        <f>BYPL_EOD!AA6+BYPL_EOD!AB6</f>
        <v>8</v>
      </c>
      <c r="K6">
        <f>MES_EOD!AA6+MES_EOD!AB6</f>
        <v>0</v>
      </c>
      <c r="L6">
        <f>NDMC_EOD!AA6+NDMC_EOD!AB6</f>
        <v>1.98</v>
      </c>
      <c r="M6">
        <f>TPDDL_EOD!AA6+TPDDL_EOD!AB6</f>
        <v>11.87</v>
      </c>
      <c r="N6">
        <f t="shared" si="0"/>
        <v>35.56</v>
      </c>
      <c r="O6" s="112">
        <f t="shared" si="1"/>
        <v>3.9999999999999147E-2</v>
      </c>
      <c r="P6">
        <v>13.736739294870054</v>
      </c>
      <c r="Q6">
        <v>8.0132607051299463</v>
      </c>
      <c r="R6">
        <v>0</v>
      </c>
      <c r="S6">
        <v>1.98</v>
      </c>
      <c r="T6">
        <v>11.87</v>
      </c>
      <c r="U6" s="114">
        <f t="shared" si="2"/>
        <v>35.6</v>
      </c>
      <c r="V6" s="112">
        <f t="shared" si="3"/>
        <v>0</v>
      </c>
      <c r="X6" s="117"/>
    </row>
    <row r="7" spans="1:24">
      <c r="A7" t="s">
        <v>49</v>
      </c>
      <c r="B7">
        <f>GT!B7</f>
        <v>40</v>
      </c>
      <c r="C7">
        <f>GT!C7</f>
        <v>0</v>
      </c>
      <c r="D7">
        <f>GT!M7</f>
        <v>34.6</v>
      </c>
      <c r="E7">
        <f>GT!N7</f>
        <v>0</v>
      </c>
      <c r="F7">
        <f t="shared" si="4"/>
        <v>40</v>
      </c>
      <c r="G7">
        <f t="shared" si="5"/>
        <v>34.6</v>
      </c>
      <c r="H7" s="112"/>
      <c r="I7">
        <f>BRPL_EOD!AA7+BRPL_EOD!AB7</f>
        <v>12.71</v>
      </c>
      <c r="J7">
        <f>BYPL_EOD!AA7+BYPL_EOD!AB7</f>
        <v>8</v>
      </c>
      <c r="K7">
        <f>MES_EOD!AA7+MES_EOD!AB7</f>
        <v>0</v>
      </c>
      <c r="L7">
        <f>NDMC_EOD!AA7+NDMC_EOD!AB7</f>
        <v>1.98</v>
      </c>
      <c r="M7">
        <f>TPDDL_EOD!AA7+TPDDL_EOD!AB7</f>
        <v>11.87</v>
      </c>
      <c r="N7">
        <f t="shared" si="0"/>
        <v>34.56</v>
      </c>
      <c r="O7" s="112">
        <f t="shared" si="1"/>
        <v>3.9999999999999147E-2</v>
      </c>
      <c r="P7">
        <v>12.737238438910246</v>
      </c>
      <c r="Q7">
        <v>8.0127615610897536</v>
      </c>
      <c r="R7">
        <v>0</v>
      </c>
      <c r="S7">
        <v>1.98</v>
      </c>
      <c r="T7">
        <v>11.87</v>
      </c>
      <c r="U7" s="114">
        <f t="shared" si="2"/>
        <v>34.6</v>
      </c>
      <c r="V7" s="112">
        <f t="shared" si="3"/>
        <v>0</v>
      </c>
      <c r="X7" s="117"/>
    </row>
    <row r="8" spans="1:24">
      <c r="A8" t="s">
        <v>50</v>
      </c>
      <c r="B8">
        <f>GT!B8</f>
        <v>40</v>
      </c>
      <c r="C8">
        <f>GT!C8</f>
        <v>0</v>
      </c>
      <c r="D8">
        <f>GT!M8</f>
        <v>34.6</v>
      </c>
      <c r="E8">
        <f>GT!N8</f>
        <v>0</v>
      </c>
      <c r="F8">
        <f t="shared" si="4"/>
        <v>40</v>
      </c>
      <c r="G8">
        <f t="shared" si="5"/>
        <v>34.6</v>
      </c>
      <c r="H8" s="112"/>
      <c r="I8">
        <f>BRPL_EOD!AA8+BRPL_EOD!AB8</f>
        <v>12.71</v>
      </c>
      <c r="J8">
        <f>BYPL_EOD!AA8+BYPL_EOD!AB8</f>
        <v>8</v>
      </c>
      <c r="K8">
        <f>MES_EOD!AA8+MES_EOD!AB8</f>
        <v>0</v>
      </c>
      <c r="L8">
        <f>NDMC_EOD!AA8+NDMC_EOD!AB8</f>
        <v>1.98</v>
      </c>
      <c r="M8">
        <f>TPDDL_EOD!AA8+TPDDL_EOD!AB8</f>
        <v>11.87</v>
      </c>
      <c r="N8">
        <f t="shared" si="0"/>
        <v>34.56</v>
      </c>
      <c r="O8" s="112">
        <f t="shared" si="1"/>
        <v>3.9999999999999147E-2</v>
      </c>
      <c r="P8">
        <v>12.737238438910246</v>
      </c>
      <c r="Q8">
        <v>8.0127615610897536</v>
      </c>
      <c r="R8">
        <v>0</v>
      </c>
      <c r="S8">
        <v>1.98</v>
      </c>
      <c r="T8">
        <v>11.87</v>
      </c>
      <c r="U8" s="114">
        <f t="shared" si="2"/>
        <v>34.6</v>
      </c>
      <c r="V8" s="112">
        <f t="shared" si="3"/>
        <v>0</v>
      </c>
      <c r="X8" s="117"/>
    </row>
    <row r="9" spans="1:24">
      <c r="A9" t="s">
        <v>51</v>
      </c>
      <c r="B9">
        <f>GT!B9</f>
        <v>40</v>
      </c>
      <c r="C9">
        <f>GT!C9</f>
        <v>0</v>
      </c>
      <c r="D9">
        <f>GT!M9</f>
        <v>34.6</v>
      </c>
      <c r="E9">
        <f>GT!N9</f>
        <v>0</v>
      </c>
      <c r="F9">
        <f t="shared" si="4"/>
        <v>40</v>
      </c>
      <c r="G9">
        <f t="shared" si="5"/>
        <v>34.6</v>
      </c>
      <c r="H9" s="112"/>
      <c r="I9">
        <f>BRPL_EOD!AA9+BRPL_EOD!AB9</f>
        <v>12.71</v>
      </c>
      <c r="J9">
        <f>BYPL_EOD!AA9+BYPL_EOD!AB9</f>
        <v>8</v>
      </c>
      <c r="K9">
        <f>MES_EOD!AA9+MES_EOD!AB9</f>
        <v>0</v>
      </c>
      <c r="L9">
        <f>NDMC_EOD!AA9+NDMC_EOD!AB9</f>
        <v>1.98</v>
      </c>
      <c r="M9">
        <f>TPDDL_EOD!AA9+TPDDL_EOD!AB9</f>
        <v>11.87</v>
      </c>
      <c r="N9">
        <f t="shared" si="0"/>
        <v>34.56</v>
      </c>
      <c r="O9" s="112">
        <f t="shared" si="1"/>
        <v>3.9999999999999147E-2</v>
      </c>
      <c r="P9">
        <v>12.737238438910246</v>
      </c>
      <c r="Q9">
        <v>8.0127615610897536</v>
      </c>
      <c r="R9">
        <v>0</v>
      </c>
      <c r="S9">
        <v>1.98</v>
      </c>
      <c r="T9">
        <v>11.87</v>
      </c>
      <c r="U9" s="114">
        <f t="shared" si="2"/>
        <v>34.6</v>
      </c>
      <c r="V9" s="112">
        <f t="shared" si="3"/>
        <v>0</v>
      </c>
      <c r="X9" s="117"/>
    </row>
    <row r="10" spans="1:24">
      <c r="A10" t="s">
        <v>52</v>
      </c>
      <c r="B10">
        <f>GT!B10</f>
        <v>40</v>
      </c>
      <c r="C10">
        <f>GT!C10</f>
        <v>0</v>
      </c>
      <c r="D10">
        <f>GT!M10</f>
        <v>34.6</v>
      </c>
      <c r="E10">
        <f>GT!N10</f>
        <v>0</v>
      </c>
      <c r="F10">
        <f t="shared" si="4"/>
        <v>40</v>
      </c>
      <c r="G10">
        <f t="shared" si="5"/>
        <v>34.6</v>
      </c>
      <c r="H10" s="112"/>
      <c r="I10">
        <f>BRPL_EOD!AA10+BRPL_EOD!AB10</f>
        <v>12.71</v>
      </c>
      <c r="J10">
        <f>BYPL_EOD!AA10+BYPL_EOD!AB10</f>
        <v>8</v>
      </c>
      <c r="K10">
        <f>MES_EOD!AA10+MES_EOD!AB10</f>
        <v>0</v>
      </c>
      <c r="L10">
        <f>NDMC_EOD!AA10+NDMC_EOD!AB10</f>
        <v>1.98</v>
      </c>
      <c r="M10">
        <f>TPDDL_EOD!AA10+TPDDL_EOD!AB10</f>
        <v>11.87</v>
      </c>
      <c r="N10">
        <f t="shared" si="0"/>
        <v>34.56</v>
      </c>
      <c r="O10" s="112">
        <f t="shared" si="1"/>
        <v>3.9999999999999147E-2</v>
      </c>
      <c r="P10">
        <v>12.737238438910246</v>
      </c>
      <c r="Q10">
        <v>8.0127615610897536</v>
      </c>
      <c r="R10">
        <v>0</v>
      </c>
      <c r="S10">
        <v>1.98</v>
      </c>
      <c r="T10">
        <v>11.87</v>
      </c>
      <c r="U10" s="114">
        <f t="shared" si="2"/>
        <v>34.6</v>
      </c>
      <c r="V10" s="112">
        <f t="shared" si="3"/>
        <v>0</v>
      </c>
      <c r="X10" s="117"/>
    </row>
    <row r="11" spans="1:24">
      <c r="A11" t="s">
        <v>53</v>
      </c>
      <c r="B11">
        <f>GT!B11</f>
        <v>40</v>
      </c>
      <c r="C11">
        <f>GT!C11</f>
        <v>0</v>
      </c>
      <c r="D11">
        <f>GT!M11</f>
        <v>34.6</v>
      </c>
      <c r="E11">
        <f>GT!N11</f>
        <v>0</v>
      </c>
      <c r="F11">
        <f t="shared" si="4"/>
        <v>40</v>
      </c>
      <c r="G11">
        <f t="shared" si="5"/>
        <v>34.6</v>
      </c>
      <c r="H11" s="112"/>
      <c r="I11">
        <f>BRPL_EOD!AA11+BRPL_EOD!AB11</f>
        <v>12.71</v>
      </c>
      <c r="J11">
        <f>BYPL_EOD!AA11+BYPL_EOD!AB11</f>
        <v>8</v>
      </c>
      <c r="K11">
        <f>MES_EOD!AA11+MES_EOD!AB11</f>
        <v>0</v>
      </c>
      <c r="L11">
        <f>NDMC_EOD!AA11+NDMC_EOD!AB11</f>
        <v>1.98</v>
      </c>
      <c r="M11">
        <f>TPDDL_EOD!AA11+TPDDL_EOD!AB11</f>
        <v>11.87</v>
      </c>
      <c r="N11">
        <f t="shared" si="0"/>
        <v>34.56</v>
      </c>
      <c r="O11" s="112">
        <f t="shared" si="1"/>
        <v>3.9999999999999147E-2</v>
      </c>
      <c r="P11">
        <v>12.737238438910246</v>
      </c>
      <c r="Q11">
        <v>8.0127615610897536</v>
      </c>
      <c r="R11">
        <v>0</v>
      </c>
      <c r="S11">
        <v>1.98</v>
      </c>
      <c r="T11">
        <v>11.87</v>
      </c>
      <c r="U11" s="114">
        <f t="shared" si="2"/>
        <v>34.6</v>
      </c>
      <c r="V11" s="112">
        <f t="shared" si="3"/>
        <v>0</v>
      </c>
      <c r="X11" s="117"/>
    </row>
    <row r="12" spans="1:24">
      <c r="A12" t="s">
        <v>54</v>
      </c>
      <c r="B12">
        <f>GT!B12</f>
        <v>40</v>
      </c>
      <c r="C12">
        <f>GT!C12</f>
        <v>0</v>
      </c>
      <c r="D12">
        <f>GT!M12</f>
        <v>34.6</v>
      </c>
      <c r="E12">
        <f>GT!N12</f>
        <v>0</v>
      </c>
      <c r="F12">
        <f t="shared" si="4"/>
        <v>40</v>
      </c>
      <c r="G12">
        <f t="shared" si="5"/>
        <v>34.6</v>
      </c>
      <c r="H12" s="112"/>
      <c r="I12">
        <f>BRPL_EOD!AA12+BRPL_EOD!AB12</f>
        <v>12.71</v>
      </c>
      <c r="J12">
        <f>BYPL_EOD!AA12+BYPL_EOD!AB12</f>
        <v>8</v>
      </c>
      <c r="K12">
        <f>MES_EOD!AA12+MES_EOD!AB12</f>
        <v>0</v>
      </c>
      <c r="L12">
        <f>NDMC_EOD!AA12+NDMC_EOD!AB12</f>
        <v>1.98</v>
      </c>
      <c r="M12">
        <f>TPDDL_EOD!AA12+TPDDL_EOD!AB12</f>
        <v>11.87</v>
      </c>
      <c r="N12">
        <f t="shared" si="0"/>
        <v>34.56</v>
      </c>
      <c r="O12" s="112">
        <f t="shared" si="1"/>
        <v>3.9999999999999147E-2</v>
      </c>
      <c r="P12">
        <v>12.737238438910246</v>
      </c>
      <c r="Q12">
        <v>8.0127615610897536</v>
      </c>
      <c r="R12">
        <v>0</v>
      </c>
      <c r="S12">
        <v>1.98</v>
      </c>
      <c r="T12">
        <v>11.87</v>
      </c>
      <c r="U12" s="114">
        <f t="shared" si="2"/>
        <v>34.6</v>
      </c>
      <c r="V12" s="112">
        <f t="shared" si="3"/>
        <v>0</v>
      </c>
      <c r="X12" s="117"/>
    </row>
    <row r="13" spans="1:24">
      <c r="A13" t="s">
        <v>55</v>
      </c>
      <c r="B13">
        <f>GT!B13</f>
        <v>40</v>
      </c>
      <c r="C13">
        <f>GT!C13</f>
        <v>0</v>
      </c>
      <c r="D13">
        <f>GT!M13</f>
        <v>34.6</v>
      </c>
      <c r="E13">
        <f>GT!N13</f>
        <v>0</v>
      </c>
      <c r="F13">
        <f t="shared" si="4"/>
        <v>40</v>
      </c>
      <c r="G13">
        <f t="shared" si="5"/>
        <v>34.6</v>
      </c>
      <c r="H13" s="112"/>
      <c r="I13">
        <f>BRPL_EOD!AA13+BRPL_EOD!AB13</f>
        <v>12.71</v>
      </c>
      <c r="J13">
        <f>BYPL_EOD!AA13+BYPL_EOD!AB13</f>
        <v>8</v>
      </c>
      <c r="K13">
        <f>MES_EOD!AA13+MES_EOD!AB13</f>
        <v>0</v>
      </c>
      <c r="L13">
        <f>NDMC_EOD!AA13+NDMC_EOD!AB13</f>
        <v>1.98</v>
      </c>
      <c r="M13">
        <f>TPDDL_EOD!AA13+TPDDL_EOD!AB13</f>
        <v>11.87</v>
      </c>
      <c r="N13">
        <f t="shared" si="0"/>
        <v>34.56</v>
      </c>
      <c r="O13" s="112">
        <f t="shared" si="1"/>
        <v>3.9999999999999147E-2</v>
      </c>
      <c r="P13">
        <v>12.737238438910246</v>
      </c>
      <c r="Q13">
        <v>8.0127615610897536</v>
      </c>
      <c r="R13">
        <v>0</v>
      </c>
      <c r="S13">
        <v>1.98</v>
      </c>
      <c r="T13">
        <v>11.87</v>
      </c>
      <c r="U13" s="114">
        <f t="shared" si="2"/>
        <v>34.6</v>
      </c>
      <c r="V13" s="112">
        <f t="shared" si="3"/>
        <v>0</v>
      </c>
      <c r="X13" s="117"/>
    </row>
    <row r="14" spans="1:24">
      <c r="A14" t="s">
        <v>56</v>
      </c>
      <c r="B14">
        <f>GT!B14</f>
        <v>40</v>
      </c>
      <c r="C14">
        <f>GT!C14</f>
        <v>0</v>
      </c>
      <c r="D14">
        <f>GT!M14</f>
        <v>34.6</v>
      </c>
      <c r="E14">
        <f>GT!N14</f>
        <v>0</v>
      </c>
      <c r="F14">
        <f t="shared" si="4"/>
        <v>40</v>
      </c>
      <c r="G14">
        <f t="shared" si="5"/>
        <v>34.6</v>
      </c>
      <c r="H14" s="112"/>
      <c r="I14">
        <f>BRPL_EOD!AA14+BRPL_EOD!AB14</f>
        <v>12.71</v>
      </c>
      <c r="J14">
        <f>BYPL_EOD!AA14+BYPL_EOD!AB14</f>
        <v>8</v>
      </c>
      <c r="K14">
        <f>MES_EOD!AA14+MES_EOD!AB14</f>
        <v>0</v>
      </c>
      <c r="L14">
        <f>NDMC_EOD!AA14+NDMC_EOD!AB14</f>
        <v>1.98</v>
      </c>
      <c r="M14">
        <f>TPDDL_EOD!AA14+TPDDL_EOD!AB14</f>
        <v>11.87</v>
      </c>
      <c r="N14">
        <f t="shared" si="0"/>
        <v>34.56</v>
      </c>
      <c r="O14" s="112">
        <f t="shared" si="1"/>
        <v>3.9999999999999147E-2</v>
      </c>
      <c r="P14">
        <v>12.737238438910246</v>
      </c>
      <c r="Q14">
        <v>8.0127615610897536</v>
      </c>
      <c r="R14">
        <v>0</v>
      </c>
      <c r="S14">
        <v>1.98</v>
      </c>
      <c r="T14">
        <v>11.87</v>
      </c>
      <c r="U14" s="114">
        <f t="shared" si="2"/>
        <v>34.6</v>
      </c>
      <c r="V14" s="112">
        <f t="shared" si="3"/>
        <v>0</v>
      </c>
      <c r="X14" s="117"/>
    </row>
    <row r="15" spans="1:24">
      <c r="A15" t="s">
        <v>57</v>
      </c>
      <c r="B15">
        <f>GT!B15</f>
        <v>40</v>
      </c>
      <c r="C15">
        <f>GT!C15</f>
        <v>0</v>
      </c>
      <c r="D15">
        <f>GT!M15</f>
        <v>34.6</v>
      </c>
      <c r="E15">
        <f>GT!N15</f>
        <v>0</v>
      </c>
      <c r="F15">
        <f t="shared" si="4"/>
        <v>40</v>
      </c>
      <c r="G15">
        <f t="shared" si="5"/>
        <v>34.6</v>
      </c>
      <c r="H15" s="112"/>
      <c r="I15">
        <f>BRPL_EOD!AA15+BRPL_EOD!AB15</f>
        <v>12.71</v>
      </c>
      <c r="J15">
        <f>BYPL_EOD!AA15+BYPL_EOD!AB15</f>
        <v>8</v>
      </c>
      <c r="K15">
        <f>MES_EOD!AA15+MES_EOD!AB15</f>
        <v>0</v>
      </c>
      <c r="L15">
        <f>NDMC_EOD!AA15+NDMC_EOD!AB15</f>
        <v>1.98</v>
      </c>
      <c r="M15">
        <f>TPDDL_EOD!AA15+TPDDL_EOD!AB15</f>
        <v>11.87</v>
      </c>
      <c r="N15">
        <f t="shared" si="0"/>
        <v>34.56</v>
      </c>
      <c r="O15" s="112">
        <f t="shared" si="1"/>
        <v>3.9999999999999147E-2</v>
      </c>
      <c r="P15">
        <v>12.737238438910246</v>
      </c>
      <c r="Q15">
        <v>8.0127615610897536</v>
      </c>
      <c r="R15">
        <v>0</v>
      </c>
      <c r="S15">
        <v>1.98</v>
      </c>
      <c r="T15">
        <v>11.87</v>
      </c>
      <c r="U15" s="114">
        <f t="shared" si="2"/>
        <v>34.6</v>
      </c>
      <c r="V15" s="112">
        <f t="shared" si="3"/>
        <v>0</v>
      </c>
      <c r="X15" s="117"/>
    </row>
    <row r="16" spans="1:24">
      <c r="A16" t="s">
        <v>58</v>
      </c>
      <c r="B16">
        <f>GT!B16</f>
        <v>40</v>
      </c>
      <c r="C16">
        <f>GT!C16</f>
        <v>0</v>
      </c>
      <c r="D16">
        <f>GT!M16</f>
        <v>34.6</v>
      </c>
      <c r="E16">
        <f>GT!N16</f>
        <v>0</v>
      </c>
      <c r="F16">
        <f t="shared" si="4"/>
        <v>40</v>
      </c>
      <c r="G16">
        <f t="shared" si="5"/>
        <v>34.6</v>
      </c>
      <c r="H16" s="112"/>
      <c r="I16">
        <f>BRPL_EOD!AA16+BRPL_EOD!AB16</f>
        <v>12.71</v>
      </c>
      <c r="J16">
        <f>BYPL_EOD!AA16+BYPL_EOD!AB16</f>
        <v>8</v>
      </c>
      <c r="K16">
        <f>MES_EOD!AA16+MES_EOD!AB16</f>
        <v>0</v>
      </c>
      <c r="L16">
        <f>NDMC_EOD!AA16+NDMC_EOD!AB16</f>
        <v>1.98</v>
      </c>
      <c r="M16">
        <f>TPDDL_EOD!AA16+TPDDL_EOD!AB16</f>
        <v>11.87</v>
      </c>
      <c r="N16">
        <f t="shared" si="0"/>
        <v>34.56</v>
      </c>
      <c r="O16" s="112">
        <f t="shared" si="1"/>
        <v>3.9999999999999147E-2</v>
      </c>
      <c r="P16">
        <v>12.737238438910246</v>
      </c>
      <c r="Q16">
        <v>8.0127615610897536</v>
      </c>
      <c r="R16">
        <v>0</v>
      </c>
      <c r="S16">
        <v>1.98</v>
      </c>
      <c r="T16">
        <v>11.87</v>
      </c>
      <c r="U16" s="114">
        <f t="shared" si="2"/>
        <v>34.6</v>
      </c>
      <c r="V16" s="112">
        <f t="shared" si="3"/>
        <v>0</v>
      </c>
      <c r="X16" s="117"/>
    </row>
    <row r="17" spans="1:24">
      <c r="A17" t="s">
        <v>59</v>
      </c>
      <c r="B17">
        <f>GT!B17</f>
        <v>40</v>
      </c>
      <c r="C17">
        <f>GT!C17</f>
        <v>0</v>
      </c>
      <c r="D17">
        <f>GT!M17</f>
        <v>34.6</v>
      </c>
      <c r="E17">
        <f>GT!N17</f>
        <v>0</v>
      </c>
      <c r="F17">
        <f t="shared" si="4"/>
        <v>40</v>
      </c>
      <c r="G17">
        <f t="shared" si="5"/>
        <v>34.6</v>
      </c>
      <c r="H17" s="112"/>
      <c r="I17">
        <f>BRPL_EOD!AA17+BRPL_EOD!AB17</f>
        <v>12.71</v>
      </c>
      <c r="J17">
        <f>BYPL_EOD!AA17+BYPL_EOD!AB17</f>
        <v>8</v>
      </c>
      <c r="K17">
        <f>MES_EOD!AA17+MES_EOD!AB17</f>
        <v>0</v>
      </c>
      <c r="L17">
        <f>NDMC_EOD!AA17+NDMC_EOD!AB17</f>
        <v>1.98</v>
      </c>
      <c r="M17">
        <f>TPDDL_EOD!AA17+TPDDL_EOD!AB17</f>
        <v>11.87</v>
      </c>
      <c r="N17">
        <f t="shared" si="0"/>
        <v>34.56</v>
      </c>
      <c r="O17" s="112">
        <f t="shared" si="1"/>
        <v>3.9999999999999147E-2</v>
      </c>
      <c r="P17">
        <v>12.737238438910246</v>
      </c>
      <c r="Q17">
        <v>8.0127615610897536</v>
      </c>
      <c r="R17">
        <v>0</v>
      </c>
      <c r="S17">
        <v>1.98</v>
      </c>
      <c r="T17">
        <v>11.87</v>
      </c>
      <c r="U17" s="114">
        <f t="shared" si="2"/>
        <v>34.6</v>
      </c>
      <c r="V17" s="112">
        <f t="shared" si="3"/>
        <v>0</v>
      </c>
      <c r="X17" s="117"/>
    </row>
    <row r="18" spans="1:24">
      <c r="A18" t="s">
        <v>60</v>
      </c>
      <c r="B18">
        <f>GT!B18</f>
        <v>40</v>
      </c>
      <c r="C18">
        <f>GT!C18</f>
        <v>0</v>
      </c>
      <c r="D18">
        <f>GT!M18</f>
        <v>34.6</v>
      </c>
      <c r="E18">
        <f>GT!N18</f>
        <v>0</v>
      </c>
      <c r="F18">
        <f t="shared" si="4"/>
        <v>40</v>
      </c>
      <c r="G18">
        <f t="shared" si="5"/>
        <v>34.6</v>
      </c>
      <c r="H18" s="112"/>
      <c r="I18">
        <f>BRPL_EOD!AA18+BRPL_EOD!AB18</f>
        <v>12.71</v>
      </c>
      <c r="J18">
        <f>BYPL_EOD!AA18+BYPL_EOD!AB18</f>
        <v>8</v>
      </c>
      <c r="K18">
        <f>MES_EOD!AA18+MES_EOD!AB18</f>
        <v>0</v>
      </c>
      <c r="L18">
        <f>NDMC_EOD!AA18+NDMC_EOD!AB18</f>
        <v>1.98</v>
      </c>
      <c r="M18">
        <f>TPDDL_EOD!AA18+TPDDL_EOD!AB18</f>
        <v>11.87</v>
      </c>
      <c r="N18">
        <f t="shared" si="0"/>
        <v>34.56</v>
      </c>
      <c r="O18" s="112">
        <f t="shared" si="1"/>
        <v>3.9999999999999147E-2</v>
      </c>
      <c r="P18">
        <v>12.737238438910246</v>
      </c>
      <c r="Q18">
        <v>8.0127615610897536</v>
      </c>
      <c r="R18">
        <v>0</v>
      </c>
      <c r="S18">
        <v>1.98</v>
      </c>
      <c r="T18">
        <v>11.87</v>
      </c>
      <c r="U18" s="114">
        <f t="shared" si="2"/>
        <v>34.6</v>
      </c>
      <c r="V18" s="112">
        <f t="shared" si="3"/>
        <v>0</v>
      </c>
      <c r="X18" s="117"/>
    </row>
    <row r="19" spans="1:24">
      <c r="A19" t="s">
        <v>61</v>
      </c>
      <c r="B19">
        <f>GT!B19</f>
        <v>40</v>
      </c>
      <c r="C19">
        <f>GT!C19</f>
        <v>0</v>
      </c>
      <c r="D19">
        <f>GT!M19</f>
        <v>34.6</v>
      </c>
      <c r="E19">
        <f>GT!N19</f>
        <v>0</v>
      </c>
      <c r="F19">
        <f t="shared" si="4"/>
        <v>40</v>
      </c>
      <c r="G19">
        <f t="shared" si="5"/>
        <v>34.6</v>
      </c>
      <c r="H19" s="112"/>
      <c r="I19">
        <f>BRPL_EOD!AA19+BRPL_EOD!AB19</f>
        <v>12.71</v>
      </c>
      <c r="J19">
        <f>BYPL_EOD!AA19+BYPL_EOD!AB19</f>
        <v>8</v>
      </c>
      <c r="K19">
        <f>MES_EOD!AA19+MES_EOD!AB19</f>
        <v>0</v>
      </c>
      <c r="L19">
        <f>NDMC_EOD!AA19+NDMC_EOD!AB19</f>
        <v>1.98</v>
      </c>
      <c r="M19">
        <f>TPDDL_EOD!AA19+TPDDL_EOD!AB19</f>
        <v>11.87</v>
      </c>
      <c r="N19">
        <f t="shared" si="0"/>
        <v>34.56</v>
      </c>
      <c r="O19" s="112">
        <f t="shared" si="1"/>
        <v>3.9999999999999147E-2</v>
      </c>
      <c r="P19">
        <v>12.737238438910246</v>
      </c>
      <c r="Q19">
        <v>8.0127615610897536</v>
      </c>
      <c r="R19">
        <v>0</v>
      </c>
      <c r="S19">
        <v>1.98</v>
      </c>
      <c r="T19">
        <v>11.87</v>
      </c>
      <c r="U19" s="114">
        <f t="shared" si="2"/>
        <v>34.6</v>
      </c>
      <c r="V19" s="112">
        <f t="shared" si="3"/>
        <v>0</v>
      </c>
      <c r="X19" s="117"/>
    </row>
    <row r="20" spans="1:24">
      <c r="A20" t="s">
        <v>62</v>
      </c>
      <c r="B20">
        <f>GT!B20</f>
        <v>40</v>
      </c>
      <c r="C20">
        <f>GT!C20</f>
        <v>0</v>
      </c>
      <c r="D20">
        <f>GT!M20</f>
        <v>34.6</v>
      </c>
      <c r="E20">
        <f>GT!N20</f>
        <v>0</v>
      </c>
      <c r="F20">
        <f t="shared" si="4"/>
        <v>40</v>
      </c>
      <c r="G20">
        <f t="shared" si="5"/>
        <v>34.6</v>
      </c>
      <c r="H20" s="112"/>
      <c r="I20">
        <f>BRPL_EOD!AA20+BRPL_EOD!AB20</f>
        <v>12.71</v>
      </c>
      <c r="J20">
        <f>BYPL_EOD!AA20+BYPL_EOD!AB20</f>
        <v>8</v>
      </c>
      <c r="K20">
        <f>MES_EOD!AA20+MES_EOD!AB20</f>
        <v>0</v>
      </c>
      <c r="L20">
        <f>NDMC_EOD!AA20+NDMC_EOD!AB20</f>
        <v>1.98</v>
      </c>
      <c r="M20">
        <f>TPDDL_EOD!AA20+TPDDL_EOD!AB20</f>
        <v>11.87</v>
      </c>
      <c r="N20">
        <f t="shared" si="0"/>
        <v>34.56</v>
      </c>
      <c r="O20" s="112">
        <f t="shared" si="1"/>
        <v>3.9999999999999147E-2</v>
      </c>
      <c r="P20">
        <v>12.737238438910246</v>
      </c>
      <c r="Q20">
        <v>8.0127615610897536</v>
      </c>
      <c r="R20">
        <v>0</v>
      </c>
      <c r="S20">
        <v>1.98</v>
      </c>
      <c r="T20">
        <v>11.87</v>
      </c>
      <c r="U20" s="114">
        <f t="shared" si="2"/>
        <v>34.6</v>
      </c>
      <c r="V20" s="112">
        <f t="shared" si="3"/>
        <v>0</v>
      </c>
      <c r="X20" s="117"/>
    </row>
    <row r="21" spans="1:24">
      <c r="A21" t="s">
        <v>63</v>
      </c>
      <c r="B21">
        <f>GT!B21</f>
        <v>40</v>
      </c>
      <c r="C21">
        <f>GT!C21</f>
        <v>0</v>
      </c>
      <c r="D21">
        <f>GT!M21</f>
        <v>35.6</v>
      </c>
      <c r="E21">
        <f>GT!N21</f>
        <v>0</v>
      </c>
      <c r="F21">
        <f t="shared" si="4"/>
        <v>40</v>
      </c>
      <c r="G21">
        <f t="shared" si="5"/>
        <v>35.6</v>
      </c>
      <c r="H21" s="112"/>
      <c r="I21">
        <f>BRPL_EOD!AA21+BRPL_EOD!AB21</f>
        <v>13.71</v>
      </c>
      <c r="J21">
        <f>BYPL_EOD!AA21+BYPL_EOD!AB21</f>
        <v>8</v>
      </c>
      <c r="K21">
        <f>MES_EOD!AA21+MES_EOD!AB21</f>
        <v>0</v>
      </c>
      <c r="L21">
        <f>NDMC_EOD!AA21+NDMC_EOD!AB21</f>
        <v>1.98</v>
      </c>
      <c r="M21">
        <f>TPDDL_EOD!AA21+TPDDL_EOD!AB21</f>
        <v>11.87</v>
      </c>
      <c r="N21">
        <f t="shared" si="0"/>
        <v>35.56</v>
      </c>
      <c r="O21" s="112">
        <f t="shared" si="1"/>
        <v>3.9999999999999147E-2</v>
      </c>
      <c r="P21">
        <v>13.736739294870054</v>
      </c>
      <c r="Q21">
        <v>8.0132607051299463</v>
      </c>
      <c r="R21">
        <v>0</v>
      </c>
      <c r="S21">
        <v>1.98</v>
      </c>
      <c r="T21">
        <v>11.87</v>
      </c>
      <c r="U21" s="114">
        <f t="shared" si="2"/>
        <v>35.6</v>
      </c>
      <c r="V21" s="112">
        <f t="shared" si="3"/>
        <v>0</v>
      </c>
      <c r="X21" s="117"/>
    </row>
    <row r="22" spans="1:24">
      <c r="A22" t="s">
        <v>64</v>
      </c>
      <c r="B22">
        <f>GT!B22</f>
        <v>40</v>
      </c>
      <c r="C22">
        <f>GT!C22</f>
        <v>0</v>
      </c>
      <c r="D22">
        <f>GT!M22</f>
        <v>35.6</v>
      </c>
      <c r="E22">
        <f>GT!N22</f>
        <v>0</v>
      </c>
      <c r="F22">
        <f t="shared" si="4"/>
        <v>40</v>
      </c>
      <c r="G22">
        <f t="shared" si="5"/>
        <v>35.6</v>
      </c>
      <c r="H22" s="112"/>
      <c r="I22">
        <f>BRPL_EOD!AA22+BRPL_EOD!AB22</f>
        <v>13.71</v>
      </c>
      <c r="J22">
        <f>BYPL_EOD!AA22+BYPL_EOD!AB22</f>
        <v>8</v>
      </c>
      <c r="K22">
        <f>MES_EOD!AA22+MES_EOD!AB22</f>
        <v>0</v>
      </c>
      <c r="L22">
        <f>NDMC_EOD!AA22+NDMC_EOD!AB22</f>
        <v>1.98</v>
      </c>
      <c r="M22">
        <f>TPDDL_EOD!AA22+TPDDL_EOD!AB22</f>
        <v>11.87</v>
      </c>
      <c r="N22">
        <f t="shared" si="0"/>
        <v>35.56</v>
      </c>
      <c r="O22" s="112">
        <f t="shared" si="1"/>
        <v>3.9999999999999147E-2</v>
      </c>
      <c r="P22">
        <v>13.736739294870054</v>
      </c>
      <c r="Q22">
        <v>8.0132607051299463</v>
      </c>
      <c r="R22">
        <v>0</v>
      </c>
      <c r="S22">
        <v>1.98</v>
      </c>
      <c r="T22">
        <v>11.87</v>
      </c>
      <c r="U22" s="114">
        <f t="shared" si="2"/>
        <v>35.6</v>
      </c>
      <c r="V22" s="112">
        <f t="shared" si="3"/>
        <v>0</v>
      </c>
      <c r="X22" s="117"/>
    </row>
    <row r="23" spans="1:24">
      <c r="A23" t="s">
        <v>65</v>
      </c>
      <c r="B23">
        <f>GT!B23</f>
        <v>40</v>
      </c>
      <c r="C23">
        <f>GT!C23</f>
        <v>0</v>
      </c>
      <c r="D23">
        <f>GT!M23</f>
        <v>36.6</v>
      </c>
      <c r="E23">
        <f>GT!N23</f>
        <v>0</v>
      </c>
      <c r="F23">
        <f t="shared" si="4"/>
        <v>40</v>
      </c>
      <c r="G23">
        <f t="shared" si="5"/>
        <v>36.6</v>
      </c>
      <c r="H23" s="112"/>
      <c r="I23">
        <f>BRPL_EOD!AA23+BRPL_EOD!AB23</f>
        <v>14.67</v>
      </c>
      <c r="J23">
        <f>BYPL_EOD!AA23+BYPL_EOD!AB23</f>
        <v>8.0299999999999994</v>
      </c>
      <c r="K23">
        <f>MES_EOD!AA23+MES_EOD!AB23</f>
        <v>0</v>
      </c>
      <c r="L23">
        <f>NDMC_EOD!AA23+NDMC_EOD!AB23</f>
        <v>1.98</v>
      </c>
      <c r="M23">
        <f>TPDDL_EOD!AA23+TPDDL_EOD!AB23</f>
        <v>11.87</v>
      </c>
      <c r="N23">
        <f t="shared" si="0"/>
        <v>36.549999999999997</v>
      </c>
      <c r="O23" s="112">
        <f t="shared" si="1"/>
        <v>5.0000000000004263E-2</v>
      </c>
      <c r="P23">
        <v>14.702300450153208</v>
      </c>
      <c r="Q23">
        <v>8.0476995498467954</v>
      </c>
      <c r="R23">
        <v>0</v>
      </c>
      <c r="S23">
        <v>1.98</v>
      </c>
      <c r="T23">
        <v>11.87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40</v>
      </c>
      <c r="C24">
        <f>GT!C24</f>
        <v>0</v>
      </c>
      <c r="D24">
        <f>GT!M24</f>
        <v>36.6</v>
      </c>
      <c r="E24">
        <f>GT!N24</f>
        <v>0</v>
      </c>
      <c r="F24">
        <f t="shared" si="4"/>
        <v>40</v>
      </c>
      <c r="G24">
        <f t="shared" si="5"/>
        <v>36.6</v>
      </c>
      <c r="H24" s="112"/>
      <c r="I24">
        <f>BRPL_EOD!AA24+BRPL_EOD!AB24</f>
        <v>14.67</v>
      </c>
      <c r="J24">
        <f>BYPL_EOD!AA24+BYPL_EOD!AB24</f>
        <v>8.0299999999999994</v>
      </c>
      <c r="K24">
        <f>MES_EOD!AA24+MES_EOD!AB24</f>
        <v>0</v>
      </c>
      <c r="L24">
        <f>NDMC_EOD!AA24+NDMC_EOD!AB24</f>
        <v>1.98</v>
      </c>
      <c r="M24">
        <f>TPDDL_EOD!AA24+TPDDL_EOD!AB24</f>
        <v>11.87</v>
      </c>
      <c r="N24">
        <f t="shared" si="0"/>
        <v>36.549999999999997</v>
      </c>
      <c r="O24" s="112">
        <f t="shared" si="1"/>
        <v>5.0000000000004263E-2</v>
      </c>
      <c r="P24">
        <v>14.702300450153208</v>
      </c>
      <c r="Q24">
        <v>8.0476995498467954</v>
      </c>
      <c r="R24">
        <v>0</v>
      </c>
      <c r="S24">
        <v>1.98</v>
      </c>
      <c r="T24">
        <v>11.87</v>
      </c>
      <c r="U24" s="114">
        <f t="shared" si="2"/>
        <v>36.6</v>
      </c>
      <c r="V24" s="112">
        <f t="shared" si="3"/>
        <v>0</v>
      </c>
      <c r="X24" s="117"/>
    </row>
    <row r="25" spans="1:24">
      <c r="A25" t="s">
        <v>67</v>
      </c>
      <c r="B25">
        <f>GT!B25</f>
        <v>40</v>
      </c>
      <c r="C25">
        <f>GT!C25</f>
        <v>0</v>
      </c>
      <c r="D25">
        <f>GT!M25</f>
        <v>36.6</v>
      </c>
      <c r="E25">
        <f>GT!N25</f>
        <v>0</v>
      </c>
      <c r="F25">
        <f t="shared" si="4"/>
        <v>40</v>
      </c>
      <c r="G25">
        <f t="shared" si="5"/>
        <v>36.6</v>
      </c>
      <c r="H25" s="112"/>
      <c r="I25">
        <f>BRPL_EOD!AA25+BRPL_EOD!AB25</f>
        <v>14.67</v>
      </c>
      <c r="J25">
        <f>BYPL_EOD!AA25+BYPL_EOD!AB25</f>
        <v>8.0299999999999994</v>
      </c>
      <c r="K25">
        <f>MES_EOD!AA25+MES_EOD!AB25</f>
        <v>0</v>
      </c>
      <c r="L25">
        <f>NDMC_EOD!AA25+NDMC_EOD!AB25</f>
        <v>1.98</v>
      </c>
      <c r="M25">
        <f>TPDDL_EOD!AA25+TPDDL_EOD!AB25</f>
        <v>11.87</v>
      </c>
      <c r="N25">
        <f t="shared" si="0"/>
        <v>36.549999999999997</v>
      </c>
      <c r="O25" s="112">
        <f t="shared" si="1"/>
        <v>5.0000000000004263E-2</v>
      </c>
      <c r="P25">
        <v>14.702300450153208</v>
      </c>
      <c r="Q25">
        <v>8.0476995498467954</v>
      </c>
      <c r="R25">
        <v>0</v>
      </c>
      <c r="S25">
        <v>1.98</v>
      </c>
      <c r="T25">
        <v>11.87</v>
      </c>
      <c r="U25" s="114">
        <f t="shared" si="2"/>
        <v>36.6</v>
      </c>
      <c r="V25" s="112">
        <f t="shared" si="3"/>
        <v>0</v>
      </c>
      <c r="X25" s="117"/>
    </row>
    <row r="26" spans="1:24">
      <c r="A26" t="s">
        <v>68</v>
      </c>
      <c r="B26">
        <f>GT!B26</f>
        <v>40</v>
      </c>
      <c r="C26">
        <f>GT!C26</f>
        <v>0</v>
      </c>
      <c r="D26">
        <f>GT!M26</f>
        <v>36.6</v>
      </c>
      <c r="E26">
        <f>GT!N26</f>
        <v>0</v>
      </c>
      <c r="F26">
        <f t="shared" si="4"/>
        <v>40</v>
      </c>
      <c r="G26">
        <f t="shared" si="5"/>
        <v>36.6</v>
      </c>
      <c r="H26" s="112"/>
      <c r="I26">
        <f>BRPL_EOD!AA26+BRPL_EOD!AB26</f>
        <v>14.67</v>
      </c>
      <c r="J26">
        <f>BYPL_EOD!AA26+BYPL_EOD!AB26</f>
        <v>8.0299999999999994</v>
      </c>
      <c r="K26">
        <f>MES_EOD!AA26+MES_EOD!AB26</f>
        <v>0</v>
      </c>
      <c r="L26">
        <f>NDMC_EOD!AA26+NDMC_EOD!AB26</f>
        <v>1.98</v>
      </c>
      <c r="M26">
        <f>TPDDL_EOD!AA26+TPDDL_EOD!AB26</f>
        <v>11.87</v>
      </c>
      <c r="N26">
        <f t="shared" si="0"/>
        <v>36.549999999999997</v>
      </c>
      <c r="O26" s="112">
        <f t="shared" si="1"/>
        <v>5.0000000000004263E-2</v>
      </c>
      <c r="P26">
        <v>14.702300450153208</v>
      </c>
      <c r="Q26">
        <v>8.0476995498467954</v>
      </c>
      <c r="R26">
        <v>0</v>
      </c>
      <c r="S26">
        <v>1.98</v>
      </c>
      <c r="T26">
        <v>11.87</v>
      </c>
      <c r="U26" s="114">
        <f t="shared" si="2"/>
        <v>36.6</v>
      </c>
      <c r="V26" s="112">
        <f t="shared" si="3"/>
        <v>0</v>
      </c>
      <c r="X26" s="117"/>
    </row>
    <row r="27" spans="1:24">
      <c r="A27" t="s">
        <v>69</v>
      </c>
      <c r="B27">
        <f>GT!B27</f>
        <v>40</v>
      </c>
      <c r="C27">
        <f>GT!C27</f>
        <v>0</v>
      </c>
      <c r="D27">
        <f>GT!M27</f>
        <v>36.6</v>
      </c>
      <c r="E27">
        <f>GT!N27</f>
        <v>0</v>
      </c>
      <c r="F27">
        <f t="shared" si="4"/>
        <v>40</v>
      </c>
      <c r="G27">
        <f t="shared" si="5"/>
        <v>36.6</v>
      </c>
      <c r="H27" s="112"/>
      <c r="I27">
        <f>BRPL_EOD!AA27+BRPL_EOD!AB27</f>
        <v>14.67</v>
      </c>
      <c r="J27">
        <f>BYPL_EOD!AA27+BYPL_EOD!AB27</f>
        <v>8.0299999999999994</v>
      </c>
      <c r="K27">
        <f>MES_EOD!AA27+MES_EOD!AB27</f>
        <v>0</v>
      </c>
      <c r="L27">
        <f>NDMC_EOD!AA27+NDMC_EOD!AB27</f>
        <v>1.98</v>
      </c>
      <c r="M27">
        <f>TPDDL_EOD!AA27+TPDDL_EOD!AB27</f>
        <v>11.87</v>
      </c>
      <c r="N27">
        <f t="shared" si="0"/>
        <v>36.549999999999997</v>
      </c>
      <c r="O27" s="112">
        <f t="shared" si="1"/>
        <v>5.0000000000004263E-2</v>
      </c>
      <c r="P27">
        <v>14.702300450153208</v>
      </c>
      <c r="Q27">
        <v>8.0476995498467954</v>
      </c>
      <c r="R27">
        <v>0</v>
      </c>
      <c r="S27">
        <v>1.98</v>
      </c>
      <c r="T27">
        <v>11.87</v>
      </c>
      <c r="U27" s="114">
        <f t="shared" si="2"/>
        <v>36.6</v>
      </c>
      <c r="V27" s="112">
        <f t="shared" si="3"/>
        <v>0</v>
      </c>
      <c r="X27" s="117"/>
    </row>
    <row r="28" spans="1:24">
      <c r="A28" t="s">
        <v>70</v>
      </c>
      <c r="B28">
        <f>GT!B28</f>
        <v>40</v>
      </c>
      <c r="C28">
        <f>GT!C28</f>
        <v>0</v>
      </c>
      <c r="D28">
        <f>GT!M28</f>
        <v>36.6</v>
      </c>
      <c r="E28">
        <f>GT!N28</f>
        <v>0</v>
      </c>
      <c r="F28">
        <f t="shared" si="4"/>
        <v>40</v>
      </c>
      <c r="G28">
        <f t="shared" si="5"/>
        <v>36.6</v>
      </c>
      <c r="H28" s="112"/>
      <c r="I28">
        <f>BRPL_EOD!AA28+BRPL_EOD!AB28</f>
        <v>14.67</v>
      </c>
      <c r="J28">
        <f>BYPL_EOD!AA28+BYPL_EOD!AB28</f>
        <v>8.0299999999999994</v>
      </c>
      <c r="K28">
        <f>MES_EOD!AA28+MES_EOD!AB28</f>
        <v>0</v>
      </c>
      <c r="L28">
        <f>NDMC_EOD!AA28+NDMC_EOD!AB28</f>
        <v>1.98</v>
      </c>
      <c r="M28">
        <f>TPDDL_EOD!AA28+TPDDL_EOD!AB28</f>
        <v>11.87</v>
      </c>
      <c r="N28">
        <f t="shared" si="0"/>
        <v>36.549999999999997</v>
      </c>
      <c r="O28" s="112">
        <f t="shared" si="1"/>
        <v>5.0000000000004263E-2</v>
      </c>
      <c r="P28">
        <v>14.702300450153208</v>
      </c>
      <c r="Q28">
        <v>8.0476995498467954</v>
      </c>
      <c r="R28">
        <v>0</v>
      </c>
      <c r="S28">
        <v>1.98</v>
      </c>
      <c r="T28">
        <v>11.87</v>
      </c>
      <c r="U28" s="114">
        <f t="shared" si="2"/>
        <v>36.6</v>
      </c>
      <c r="V28" s="112">
        <f t="shared" si="3"/>
        <v>0</v>
      </c>
      <c r="X28" s="117"/>
    </row>
    <row r="29" spans="1:24">
      <c r="A29" t="s">
        <v>71</v>
      </c>
      <c r="B29">
        <f>GT!B29</f>
        <v>40</v>
      </c>
      <c r="C29">
        <f>GT!C29</f>
        <v>0</v>
      </c>
      <c r="D29">
        <f>GT!M29</f>
        <v>36.6</v>
      </c>
      <c r="E29">
        <f>GT!N29</f>
        <v>0</v>
      </c>
      <c r="F29">
        <f t="shared" si="4"/>
        <v>40</v>
      </c>
      <c r="G29">
        <f t="shared" si="5"/>
        <v>36.6</v>
      </c>
      <c r="H29" s="112"/>
      <c r="I29">
        <f>BRPL_EOD!AA29+BRPL_EOD!AB29</f>
        <v>14.67</v>
      </c>
      <c r="J29">
        <f>BYPL_EOD!AA29+BYPL_EOD!AB29</f>
        <v>8.0299999999999994</v>
      </c>
      <c r="K29">
        <f>MES_EOD!AA29+MES_EOD!AB29</f>
        <v>0</v>
      </c>
      <c r="L29">
        <f>NDMC_EOD!AA29+NDMC_EOD!AB29</f>
        <v>1.98</v>
      </c>
      <c r="M29">
        <f>TPDDL_EOD!AA29+TPDDL_EOD!AB29</f>
        <v>11.87</v>
      </c>
      <c r="N29">
        <f t="shared" si="0"/>
        <v>36.549999999999997</v>
      </c>
      <c r="O29" s="112">
        <f t="shared" si="1"/>
        <v>5.0000000000004263E-2</v>
      </c>
      <c r="P29">
        <v>14.702300450153208</v>
      </c>
      <c r="Q29">
        <v>8.0476995498467954</v>
      </c>
      <c r="R29">
        <v>0</v>
      </c>
      <c r="S29">
        <v>1.98</v>
      </c>
      <c r="T29">
        <v>11.87</v>
      </c>
      <c r="U29" s="114">
        <f t="shared" si="2"/>
        <v>36.6</v>
      </c>
      <c r="V29" s="112">
        <f t="shared" si="3"/>
        <v>0</v>
      </c>
      <c r="X29" s="117"/>
    </row>
    <row r="30" spans="1:24">
      <c r="A30" t="s">
        <v>72</v>
      </c>
      <c r="B30">
        <f>GT!B30</f>
        <v>40</v>
      </c>
      <c r="C30">
        <f>GT!C30</f>
        <v>0</v>
      </c>
      <c r="D30">
        <f>GT!M30</f>
        <v>36.6</v>
      </c>
      <c r="E30">
        <f>GT!N30</f>
        <v>0</v>
      </c>
      <c r="F30">
        <f t="shared" si="4"/>
        <v>40</v>
      </c>
      <c r="G30">
        <f t="shared" si="5"/>
        <v>36.6</v>
      </c>
      <c r="H30" s="112"/>
      <c r="I30">
        <f>BRPL_EOD!AA30+BRPL_EOD!AB30</f>
        <v>14.67</v>
      </c>
      <c r="J30">
        <f>BYPL_EOD!AA30+BYPL_EOD!AB30</f>
        <v>8.0299999999999994</v>
      </c>
      <c r="K30">
        <f>MES_EOD!AA30+MES_EOD!AB30</f>
        <v>0</v>
      </c>
      <c r="L30">
        <f>NDMC_EOD!AA30+NDMC_EOD!AB30</f>
        <v>1.98</v>
      </c>
      <c r="M30">
        <f>TPDDL_EOD!AA30+TPDDL_EOD!AB30</f>
        <v>11.87</v>
      </c>
      <c r="N30">
        <f t="shared" si="0"/>
        <v>36.549999999999997</v>
      </c>
      <c r="O30" s="112">
        <f t="shared" si="1"/>
        <v>5.0000000000004263E-2</v>
      </c>
      <c r="P30">
        <v>14.702300450153208</v>
      </c>
      <c r="Q30">
        <v>8.0476995498467954</v>
      </c>
      <c r="R30">
        <v>0</v>
      </c>
      <c r="S30">
        <v>1.98</v>
      </c>
      <c r="T30">
        <v>11.87</v>
      </c>
      <c r="U30" s="114">
        <f t="shared" si="2"/>
        <v>36.6</v>
      </c>
      <c r="V30" s="112">
        <f t="shared" si="3"/>
        <v>0</v>
      </c>
      <c r="X30" s="117"/>
    </row>
    <row r="31" spans="1:24">
      <c r="A31" t="s">
        <v>73</v>
      </c>
      <c r="B31">
        <f>GT!B31</f>
        <v>40</v>
      </c>
      <c r="C31">
        <f>GT!C31</f>
        <v>0</v>
      </c>
      <c r="D31">
        <f>GT!M31</f>
        <v>35.6</v>
      </c>
      <c r="E31">
        <f>GT!N31</f>
        <v>0</v>
      </c>
      <c r="F31">
        <f t="shared" si="4"/>
        <v>40</v>
      </c>
      <c r="G31">
        <f t="shared" si="5"/>
        <v>35.6</v>
      </c>
      <c r="H31" s="112"/>
      <c r="I31">
        <f>BRPL_EOD!AA31+BRPL_EOD!AB31</f>
        <v>13.71</v>
      </c>
      <c r="J31">
        <f>BYPL_EOD!AA31+BYPL_EOD!AB31</f>
        <v>8</v>
      </c>
      <c r="K31">
        <f>MES_EOD!AA31+MES_EOD!AB31</f>
        <v>0</v>
      </c>
      <c r="L31">
        <f>NDMC_EOD!AA31+NDMC_EOD!AB31</f>
        <v>1.98</v>
      </c>
      <c r="M31">
        <f>TPDDL_EOD!AA31+TPDDL_EOD!AB31</f>
        <v>11.87</v>
      </c>
      <c r="N31">
        <f t="shared" si="0"/>
        <v>35.56</v>
      </c>
      <c r="O31" s="112">
        <f t="shared" si="1"/>
        <v>3.9999999999999147E-2</v>
      </c>
      <c r="P31">
        <v>13.736739294870054</v>
      </c>
      <c r="Q31">
        <v>8.0132607051299463</v>
      </c>
      <c r="R31">
        <v>0</v>
      </c>
      <c r="S31">
        <v>1.98</v>
      </c>
      <c r="T31">
        <v>11.87</v>
      </c>
      <c r="U31" s="114">
        <f t="shared" si="2"/>
        <v>35.6</v>
      </c>
      <c r="V31" s="112">
        <f t="shared" si="3"/>
        <v>0</v>
      </c>
      <c r="X31" s="117"/>
    </row>
    <row r="32" spans="1:24">
      <c r="A32" t="s">
        <v>74</v>
      </c>
      <c r="B32">
        <f>GT!B32</f>
        <v>40</v>
      </c>
      <c r="C32">
        <f>GT!C32</f>
        <v>0</v>
      </c>
      <c r="D32">
        <f>GT!M32</f>
        <v>35.6</v>
      </c>
      <c r="E32">
        <f>GT!N32</f>
        <v>0</v>
      </c>
      <c r="F32">
        <f t="shared" si="4"/>
        <v>40</v>
      </c>
      <c r="G32">
        <f t="shared" si="5"/>
        <v>35.6</v>
      </c>
      <c r="H32" s="112"/>
      <c r="I32">
        <f>BRPL_EOD!AA32+BRPL_EOD!AB32</f>
        <v>13.71</v>
      </c>
      <c r="J32">
        <f>BYPL_EOD!AA32+BYPL_EOD!AB32</f>
        <v>8</v>
      </c>
      <c r="K32">
        <f>MES_EOD!AA32+MES_EOD!AB32</f>
        <v>0</v>
      </c>
      <c r="L32">
        <f>NDMC_EOD!AA32+NDMC_EOD!AB32</f>
        <v>1.98</v>
      </c>
      <c r="M32">
        <f>TPDDL_EOD!AA32+TPDDL_EOD!AB32</f>
        <v>11.87</v>
      </c>
      <c r="N32">
        <f t="shared" si="0"/>
        <v>35.56</v>
      </c>
      <c r="O32" s="112">
        <f t="shared" si="1"/>
        <v>3.9999999999999147E-2</v>
      </c>
      <c r="P32">
        <v>13.736739294870054</v>
      </c>
      <c r="Q32">
        <v>8.0132607051299463</v>
      </c>
      <c r="R32">
        <v>0</v>
      </c>
      <c r="S32">
        <v>1.98</v>
      </c>
      <c r="T32">
        <v>11.87</v>
      </c>
      <c r="U32" s="114">
        <f t="shared" si="2"/>
        <v>35.6</v>
      </c>
      <c r="V32" s="112">
        <f t="shared" si="3"/>
        <v>0</v>
      </c>
      <c r="X32" s="117"/>
    </row>
    <row r="33" spans="1:24">
      <c r="A33" t="s">
        <v>75</v>
      </c>
      <c r="B33">
        <f>GT!B33</f>
        <v>40</v>
      </c>
      <c r="C33">
        <f>GT!C33</f>
        <v>0</v>
      </c>
      <c r="D33">
        <f>GT!M33</f>
        <v>35.6</v>
      </c>
      <c r="E33">
        <f>GT!N33</f>
        <v>0</v>
      </c>
      <c r="F33">
        <f t="shared" si="4"/>
        <v>40</v>
      </c>
      <c r="G33">
        <f t="shared" si="5"/>
        <v>35.6</v>
      </c>
      <c r="H33" s="112"/>
      <c r="I33">
        <f>BRPL_EOD!AA33+BRPL_EOD!AB33</f>
        <v>13.71</v>
      </c>
      <c r="J33">
        <f>BYPL_EOD!AA33+BYPL_EOD!AB33</f>
        <v>8</v>
      </c>
      <c r="K33">
        <f>MES_EOD!AA33+MES_EOD!AB33</f>
        <v>0</v>
      </c>
      <c r="L33">
        <f>NDMC_EOD!AA33+NDMC_EOD!AB33</f>
        <v>1.98</v>
      </c>
      <c r="M33">
        <f>TPDDL_EOD!AA33+TPDDL_EOD!AB33</f>
        <v>11.87</v>
      </c>
      <c r="N33">
        <f t="shared" si="0"/>
        <v>35.56</v>
      </c>
      <c r="O33" s="112">
        <f t="shared" si="1"/>
        <v>3.9999999999999147E-2</v>
      </c>
      <c r="P33">
        <v>13.736739294870054</v>
      </c>
      <c r="Q33">
        <v>8.0132607051299463</v>
      </c>
      <c r="R33">
        <v>0</v>
      </c>
      <c r="S33">
        <v>1.98</v>
      </c>
      <c r="T33">
        <v>11.87</v>
      </c>
      <c r="U33" s="114">
        <f t="shared" si="2"/>
        <v>35.6</v>
      </c>
      <c r="V33" s="112">
        <f t="shared" si="3"/>
        <v>0</v>
      </c>
      <c r="X33" s="117"/>
    </row>
    <row r="34" spans="1:24">
      <c r="A34" t="s">
        <v>76</v>
      </c>
      <c r="B34">
        <f>GT!B34</f>
        <v>40</v>
      </c>
      <c r="C34">
        <f>GT!C34</f>
        <v>0</v>
      </c>
      <c r="D34">
        <f>GT!M34</f>
        <v>35.6</v>
      </c>
      <c r="E34">
        <f>GT!N34</f>
        <v>0</v>
      </c>
      <c r="F34">
        <f t="shared" si="4"/>
        <v>40</v>
      </c>
      <c r="G34">
        <f t="shared" si="5"/>
        <v>35.6</v>
      </c>
      <c r="H34" s="112"/>
      <c r="I34">
        <f>BRPL_EOD!AA34+BRPL_EOD!AB34</f>
        <v>13.71</v>
      </c>
      <c r="J34">
        <f>BYPL_EOD!AA34+BYPL_EOD!AB34</f>
        <v>8</v>
      </c>
      <c r="K34">
        <f>MES_EOD!AA34+MES_EOD!AB34</f>
        <v>0</v>
      </c>
      <c r="L34">
        <f>NDMC_EOD!AA34+NDMC_EOD!AB34</f>
        <v>1.98</v>
      </c>
      <c r="M34">
        <f>TPDDL_EOD!AA34+TPDDL_EOD!AB34</f>
        <v>11.87</v>
      </c>
      <c r="N34">
        <f t="shared" si="0"/>
        <v>35.56</v>
      </c>
      <c r="O34" s="112">
        <f t="shared" si="1"/>
        <v>3.9999999999999147E-2</v>
      </c>
      <c r="P34">
        <v>13.736739294870054</v>
      </c>
      <c r="Q34">
        <v>8.0132607051299463</v>
      </c>
      <c r="R34">
        <v>0</v>
      </c>
      <c r="S34">
        <v>1.98</v>
      </c>
      <c r="T34">
        <v>11.87</v>
      </c>
      <c r="U34" s="114">
        <f t="shared" si="2"/>
        <v>35.6</v>
      </c>
      <c r="V34" s="112">
        <f t="shared" si="3"/>
        <v>0</v>
      </c>
      <c r="X34" s="117"/>
    </row>
    <row r="35" spans="1:24">
      <c r="A35" t="s">
        <v>77</v>
      </c>
      <c r="B35">
        <f>GT!B35</f>
        <v>40</v>
      </c>
      <c r="C35">
        <f>GT!C35</f>
        <v>0</v>
      </c>
      <c r="D35">
        <f>GT!M35</f>
        <v>36.6</v>
      </c>
      <c r="E35">
        <f>GT!N35</f>
        <v>0</v>
      </c>
      <c r="F35">
        <f t="shared" si="4"/>
        <v>40</v>
      </c>
      <c r="G35">
        <f t="shared" si="5"/>
        <v>36.6</v>
      </c>
      <c r="H35" s="112"/>
      <c r="I35">
        <f>BRPL_EOD!AA35+BRPL_EOD!AB35</f>
        <v>14.67</v>
      </c>
      <c r="J35">
        <f>BYPL_EOD!AA35+BYPL_EOD!AB35</f>
        <v>8.0299999999999994</v>
      </c>
      <c r="K35">
        <f>MES_EOD!AA35+MES_EOD!AB35</f>
        <v>0</v>
      </c>
      <c r="L35">
        <f>NDMC_EOD!AA35+NDMC_EOD!AB35</f>
        <v>1.98</v>
      </c>
      <c r="M35">
        <f>TPDDL_EOD!AA35+TPDDL_EOD!AB35</f>
        <v>11.87</v>
      </c>
      <c r="N35">
        <f t="shared" si="0"/>
        <v>36.549999999999997</v>
      </c>
      <c r="O35" s="112">
        <f t="shared" si="1"/>
        <v>5.0000000000004263E-2</v>
      </c>
      <c r="P35">
        <v>14.702300450153208</v>
      </c>
      <c r="Q35">
        <v>8.0476995498467954</v>
      </c>
      <c r="R35">
        <v>0</v>
      </c>
      <c r="S35">
        <v>1.98</v>
      </c>
      <c r="T35">
        <v>11.87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40</v>
      </c>
      <c r="C36">
        <f>GT!C36</f>
        <v>0</v>
      </c>
      <c r="D36">
        <f>GT!M36</f>
        <v>36.6</v>
      </c>
      <c r="E36">
        <f>GT!N36</f>
        <v>0</v>
      </c>
      <c r="F36">
        <f t="shared" si="4"/>
        <v>40</v>
      </c>
      <c r="G36">
        <f t="shared" si="5"/>
        <v>36.6</v>
      </c>
      <c r="H36" s="112"/>
      <c r="I36">
        <f>BRPL_EOD!AA36+BRPL_EOD!AB36</f>
        <v>14.67</v>
      </c>
      <c r="J36">
        <f>BYPL_EOD!AA36+BYPL_EOD!AB36</f>
        <v>8.0299999999999994</v>
      </c>
      <c r="K36">
        <f>MES_EOD!AA36+MES_EOD!AB36</f>
        <v>0</v>
      </c>
      <c r="L36">
        <f>NDMC_EOD!AA36+NDMC_EOD!AB36</f>
        <v>1.98</v>
      </c>
      <c r="M36">
        <f>TPDDL_EOD!AA36+TPDDL_EOD!AB36</f>
        <v>11.87</v>
      </c>
      <c r="N36">
        <f t="shared" si="0"/>
        <v>36.549999999999997</v>
      </c>
      <c r="O36" s="112">
        <f t="shared" si="1"/>
        <v>5.0000000000004263E-2</v>
      </c>
      <c r="P36">
        <v>14.702300450153208</v>
      </c>
      <c r="Q36">
        <v>8.0476995498467954</v>
      </c>
      <c r="R36">
        <v>0</v>
      </c>
      <c r="S36">
        <v>1.98</v>
      </c>
      <c r="T36">
        <v>11.87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40</v>
      </c>
      <c r="C37">
        <f>GT!C37</f>
        <v>0</v>
      </c>
      <c r="D37">
        <f>GT!M37</f>
        <v>36.6</v>
      </c>
      <c r="E37">
        <f>GT!N37</f>
        <v>0</v>
      </c>
      <c r="F37">
        <f t="shared" si="4"/>
        <v>40</v>
      </c>
      <c r="G37">
        <f t="shared" si="5"/>
        <v>36.6</v>
      </c>
      <c r="H37" s="112"/>
      <c r="I37">
        <f>BRPL_EOD!AA37+BRPL_EOD!AB37</f>
        <v>14.67</v>
      </c>
      <c r="J37">
        <f>BYPL_EOD!AA37+BYPL_EOD!AB37</f>
        <v>8.0299999999999994</v>
      </c>
      <c r="K37">
        <f>MES_EOD!AA37+MES_EOD!AB37</f>
        <v>0</v>
      </c>
      <c r="L37">
        <f>NDMC_EOD!AA37+NDMC_EOD!AB37</f>
        <v>1.98</v>
      </c>
      <c r="M37">
        <f>TPDDL_EOD!AA37+TPDDL_EOD!AB37</f>
        <v>11.87</v>
      </c>
      <c r="N37">
        <f t="shared" si="0"/>
        <v>36.549999999999997</v>
      </c>
      <c r="O37" s="112">
        <f t="shared" si="1"/>
        <v>5.0000000000004263E-2</v>
      </c>
      <c r="P37">
        <v>14.702300450153208</v>
      </c>
      <c r="Q37">
        <v>8.0476995498467954</v>
      </c>
      <c r="R37">
        <v>0</v>
      </c>
      <c r="S37">
        <v>1.98</v>
      </c>
      <c r="T37">
        <v>11.87</v>
      </c>
      <c r="U37" s="114">
        <f t="shared" si="2"/>
        <v>36.6</v>
      </c>
      <c r="V37" s="112">
        <f t="shared" si="3"/>
        <v>0</v>
      </c>
      <c r="X37" s="117"/>
    </row>
    <row r="38" spans="1:24">
      <c r="A38" t="s">
        <v>80</v>
      </c>
      <c r="B38">
        <f>GT!B38</f>
        <v>40</v>
      </c>
      <c r="C38">
        <f>GT!C38</f>
        <v>0</v>
      </c>
      <c r="D38">
        <f>GT!M38</f>
        <v>36.6</v>
      </c>
      <c r="E38">
        <f>GT!N38</f>
        <v>0</v>
      </c>
      <c r="F38">
        <f t="shared" si="4"/>
        <v>40</v>
      </c>
      <c r="G38">
        <f t="shared" si="5"/>
        <v>36.6</v>
      </c>
      <c r="H38" s="112"/>
      <c r="I38">
        <f>BRPL_EOD!AA38+BRPL_EOD!AB38</f>
        <v>14.67</v>
      </c>
      <c r="J38">
        <f>BYPL_EOD!AA38+BYPL_EOD!AB38</f>
        <v>8.0299999999999994</v>
      </c>
      <c r="K38">
        <f>MES_EOD!AA38+MES_EOD!AB38</f>
        <v>0</v>
      </c>
      <c r="L38">
        <f>NDMC_EOD!AA38+NDMC_EOD!AB38</f>
        <v>1.98</v>
      </c>
      <c r="M38">
        <f>TPDDL_EOD!AA38+TPDDL_EOD!AB38</f>
        <v>11.87</v>
      </c>
      <c r="N38">
        <f t="shared" si="0"/>
        <v>36.549999999999997</v>
      </c>
      <c r="O38" s="112">
        <f t="shared" si="1"/>
        <v>5.0000000000004263E-2</v>
      </c>
      <c r="P38">
        <v>14.702300450153208</v>
      </c>
      <c r="Q38">
        <v>8.0476995498467954</v>
      </c>
      <c r="R38">
        <v>0</v>
      </c>
      <c r="S38">
        <v>1.98</v>
      </c>
      <c r="T38">
        <v>11.87</v>
      </c>
      <c r="U38" s="114">
        <f t="shared" si="2"/>
        <v>36.6</v>
      </c>
      <c r="V38" s="112">
        <f t="shared" si="3"/>
        <v>0</v>
      </c>
      <c r="X38" s="117"/>
    </row>
    <row r="39" spans="1:24">
      <c r="A39" t="s">
        <v>81</v>
      </c>
      <c r="B39">
        <f>GT!B39</f>
        <v>40</v>
      </c>
      <c r="C39">
        <f>GT!C39</f>
        <v>0</v>
      </c>
      <c r="D39">
        <f>GT!M39</f>
        <v>35.299999999999997</v>
      </c>
      <c r="E39">
        <f>GT!N39</f>
        <v>0</v>
      </c>
      <c r="F39">
        <f t="shared" si="4"/>
        <v>40</v>
      </c>
      <c r="G39">
        <f t="shared" si="5"/>
        <v>35.299999999999997</v>
      </c>
      <c r="H39" s="112"/>
      <c r="I39">
        <f>BRPL_EOD!AA39+BRPL_EOD!AB39</f>
        <v>13.71</v>
      </c>
      <c r="J39">
        <f>BYPL_EOD!AA39+BYPL_EOD!AB39</f>
        <v>8</v>
      </c>
      <c r="K39">
        <f>MES_EOD!AA39+MES_EOD!AB39</f>
        <v>0</v>
      </c>
      <c r="L39">
        <f>NDMC_EOD!AA39+NDMC_EOD!AB39</f>
        <v>1.98</v>
      </c>
      <c r="M39">
        <f>TPDDL_EOD!AA39+TPDDL_EOD!AB39</f>
        <v>11.87</v>
      </c>
      <c r="N39">
        <f t="shared" si="0"/>
        <v>35.56</v>
      </c>
      <c r="O39" s="112">
        <f t="shared" si="1"/>
        <v>-0.26000000000000512</v>
      </c>
      <c r="P39">
        <v>13.609758155230596</v>
      </c>
      <c r="Q39">
        <v>7.9415073115860508</v>
      </c>
      <c r="R39">
        <v>0</v>
      </c>
      <c r="S39">
        <v>1.9655230596175475</v>
      </c>
      <c r="T39">
        <v>11.783211473565801</v>
      </c>
      <c r="U39" s="114">
        <f t="shared" si="2"/>
        <v>35.29999999999999</v>
      </c>
      <c r="V39" s="112">
        <f t="shared" si="3"/>
        <v>0</v>
      </c>
      <c r="X39" s="117"/>
    </row>
    <row r="40" spans="1:24">
      <c r="A40" t="s">
        <v>82</v>
      </c>
      <c r="B40">
        <f>GT!B40</f>
        <v>40</v>
      </c>
      <c r="C40">
        <f>GT!C40</f>
        <v>0</v>
      </c>
      <c r="D40">
        <f>GT!M40</f>
        <v>35.299999999999997</v>
      </c>
      <c r="E40">
        <f>GT!N40</f>
        <v>0</v>
      </c>
      <c r="F40">
        <f t="shared" si="4"/>
        <v>40</v>
      </c>
      <c r="G40">
        <f t="shared" si="5"/>
        <v>35.299999999999997</v>
      </c>
      <c r="H40" s="112"/>
      <c r="I40">
        <f>BRPL_EOD!AA40+BRPL_EOD!AB40</f>
        <v>13.71</v>
      </c>
      <c r="J40">
        <f>BYPL_EOD!AA40+BYPL_EOD!AB40</f>
        <v>8</v>
      </c>
      <c r="K40">
        <f>MES_EOD!AA40+MES_EOD!AB40</f>
        <v>0</v>
      </c>
      <c r="L40">
        <f>NDMC_EOD!AA40+NDMC_EOD!AB40</f>
        <v>1.98</v>
      </c>
      <c r="M40">
        <f>TPDDL_EOD!AA40+TPDDL_EOD!AB40</f>
        <v>11.87</v>
      </c>
      <c r="N40">
        <f t="shared" si="0"/>
        <v>35.56</v>
      </c>
      <c r="O40" s="112">
        <f t="shared" si="1"/>
        <v>-0.26000000000000512</v>
      </c>
      <c r="P40">
        <v>13.609758155230596</v>
      </c>
      <c r="Q40">
        <v>7.9415073115860508</v>
      </c>
      <c r="R40">
        <v>0</v>
      </c>
      <c r="S40">
        <v>1.9655230596175475</v>
      </c>
      <c r="T40">
        <v>11.783211473565801</v>
      </c>
      <c r="U40" s="114">
        <f t="shared" si="2"/>
        <v>35.29999999999999</v>
      </c>
      <c r="V40" s="112">
        <f t="shared" si="3"/>
        <v>0</v>
      </c>
      <c r="X40" s="117"/>
    </row>
    <row r="41" spans="1:24">
      <c r="A41" t="s">
        <v>83</v>
      </c>
      <c r="B41">
        <f>GT!B41</f>
        <v>40</v>
      </c>
      <c r="C41">
        <f>GT!C41</f>
        <v>0</v>
      </c>
      <c r="D41">
        <f>GT!M41</f>
        <v>35.299999999999997</v>
      </c>
      <c r="E41">
        <f>GT!N41</f>
        <v>0</v>
      </c>
      <c r="F41">
        <f t="shared" si="4"/>
        <v>40</v>
      </c>
      <c r="G41">
        <f t="shared" si="5"/>
        <v>35.299999999999997</v>
      </c>
      <c r="H41" s="112"/>
      <c r="I41">
        <f>BRPL_EOD!AA41+BRPL_EOD!AB41</f>
        <v>13.71</v>
      </c>
      <c r="J41">
        <f>BYPL_EOD!AA41+BYPL_EOD!AB41</f>
        <v>8</v>
      </c>
      <c r="K41">
        <f>MES_EOD!AA41+MES_EOD!AB41</f>
        <v>0</v>
      </c>
      <c r="L41">
        <f>NDMC_EOD!AA41+NDMC_EOD!AB41</f>
        <v>1.98</v>
      </c>
      <c r="M41">
        <f>TPDDL_EOD!AA41+TPDDL_EOD!AB41</f>
        <v>11.87</v>
      </c>
      <c r="N41">
        <f t="shared" si="0"/>
        <v>35.56</v>
      </c>
      <c r="O41" s="112">
        <f t="shared" si="1"/>
        <v>-0.26000000000000512</v>
      </c>
      <c r="P41">
        <v>13.609758155230596</v>
      </c>
      <c r="Q41">
        <v>7.9415073115860508</v>
      </c>
      <c r="R41">
        <v>0</v>
      </c>
      <c r="S41">
        <v>1.9655230596175475</v>
      </c>
      <c r="T41">
        <v>11.783211473565801</v>
      </c>
      <c r="U41" s="114">
        <f t="shared" si="2"/>
        <v>35.29999999999999</v>
      </c>
      <c r="V41" s="112">
        <f t="shared" si="3"/>
        <v>0</v>
      </c>
      <c r="X41" s="117"/>
    </row>
    <row r="42" spans="1:24">
      <c r="A42" t="s">
        <v>84</v>
      </c>
      <c r="B42">
        <f>GT!B42</f>
        <v>40</v>
      </c>
      <c r="C42">
        <f>GT!C42</f>
        <v>0</v>
      </c>
      <c r="D42">
        <f>GT!M42</f>
        <v>35.299999999999997</v>
      </c>
      <c r="E42">
        <f>GT!N42</f>
        <v>0</v>
      </c>
      <c r="F42">
        <f t="shared" si="4"/>
        <v>40</v>
      </c>
      <c r="G42">
        <f t="shared" si="5"/>
        <v>35.299999999999997</v>
      </c>
      <c r="H42" s="112"/>
      <c r="I42">
        <f>BRPL_EOD!AA42+BRPL_EOD!AB42</f>
        <v>13.71</v>
      </c>
      <c r="J42">
        <f>BYPL_EOD!AA42+BYPL_EOD!AB42</f>
        <v>8</v>
      </c>
      <c r="K42">
        <f>MES_EOD!AA42+MES_EOD!AB42</f>
        <v>0</v>
      </c>
      <c r="L42">
        <f>NDMC_EOD!AA42+NDMC_EOD!AB42</f>
        <v>1.98</v>
      </c>
      <c r="M42">
        <f>TPDDL_EOD!AA42+TPDDL_EOD!AB42</f>
        <v>11.87</v>
      </c>
      <c r="N42">
        <f t="shared" si="0"/>
        <v>35.56</v>
      </c>
      <c r="O42" s="112">
        <f t="shared" si="1"/>
        <v>-0.26000000000000512</v>
      </c>
      <c r="P42">
        <v>13.609758155230596</v>
      </c>
      <c r="Q42">
        <v>7.9415073115860508</v>
      </c>
      <c r="R42">
        <v>0</v>
      </c>
      <c r="S42">
        <v>1.9655230596175475</v>
      </c>
      <c r="T42">
        <v>11.783211473565801</v>
      </c>
      <c r="U42" s="114">
        <f t="shared" si="2"/>
        <v>35.29999999999999</v>
      </c>
      <c r="V42" s="112">
        <f t="shared" si="3"/>
        <v>0</v>
      </c>
      <c r="X42" s="117"/>
    </row>
    <row r="43" spans="1:24">
      <c r="A43" t="s">
        <v>85</v>
      </c>
      <c r="B43">
        <f>GT!B43</f>
        <v>40</v>
      </c>
      <c r="C43">
        <f>GT!C43</f>
        <v>0</v>
      </c>
      <c r="D43">
        <f>GT!M43</f>
        <v>35.299999999999997</v>
      </c>
      <c r="E43">
        <f>GT!N43</f>
        <v>0</v>
      </c>
      <c r="F43">
        <f t="shared" si="4"/>
        <v>40</v>
      </c>
      <c r="G43">
        <f t="shared" si="5"/>
        <v>35.299999999999997</v>
      </c>
      <c r="H43" s="112"/>
      <c r="I43">
        <f>BRPL_EOD!AA43+BRPL_EOD!AB43</f>
        <v>13.71</v>
      </c>
      <c r="J43">
        <f>BYPL_EOD!AA43+BYPL_EOD!AB43</f>
        <v>8</v>
      </c>
      <c r="K43">
        <f>MES_EOD!AA43+MES_EOD!AB43</f>
        <v>0</v>
      </c>
      <c r="L43">
        <f>NDMC_EOD!AA43+NDMC_EOD!AB43</f>
        <v>1.98</v>
      </c>
      <c r="M43">
        <f>TPDDL_EOD!AA43+TPDDL_EOD!AB43</f>
        <v>11.87</v>
      </c>
      <c r="N43">
        <f t="shared" si="0"/>
        <v>35.56</v>
      </c>
      <c r="O43" s="112">
        <f t="shared" si="1"/>
        <v>-0.26000000000000512</v>
      </c>
      <c r="P43">
        <v>13.609758155230596</v>
      </c>
      <c r="Q43">
        <v>7.9415073115860508</v>
      </c>
      <c r="R43">
        <v>0</v>
      </c>
      <c r="S43">
        <v>1.9655230596175475</v>
      </c>
      <c r="T43">
        <v>11.783211473565801</v>
      </c>
      <c r="U43" s="114">
        <f t="shared" si="2"/>
        <v>35.29999999999999</v>
      </c>
      <c r="V43" s="112">
        <f t="shared" si="3"/>
        <v>0</v>
      </c>
      <c r="X43" s="117"/>
    </row>
    <row r="44" spans="1:24">
      <c r="A44" t="s">
        <v>86</v>
      </c>
      <c r="B44">
        <f>GT!B44</f>
        <v>40</v>
      </c>
      <c r="C44">
        <f>GT!C44</f>
        <v>0</v>
      </c>
      <c r="D44">
        <f>GT!M44</f>
        <v>34.299999999999997</v>
      </c>
      <c r="E44">
        <f>GT!N44</f>
        <v>0</v>
      </c>
      <c r="F44">
        <f t="shared" si="4"/>
        <v>40</v>
      </c>
      <c r="G44">
        <f t="shared" si="5"/>
        <v>34.299999999999997</v>
      </c>
      <c r="H44" s="112"/>
      <c r="I44">
        <f>BRPL_EOD!AA44+BRPL_EOD!AB44</f>
        <v>12.71</v>
      </c>
      <c r="J44">
        <f>BYPL_EOD!AA44+BYPL_EOD!AB44</f>
        <v>8</v>
      </c>
      <c r="K44">
        <f>MES_EOD!AA44+MES_EOD!AB44</f>
        <v>0</v>
      </c>
      <c r="L44">
        <f>NDMC_EOD!AA44+NDMC_EOD!AB44</f>
        <v>1.98</v>
      </c>
      <c r="M44">
        <f>TPDDL_EOD!AA44+TPDDL_EOD!AB44</f>
        <v>11.87</v>
      </c>
      <c r="N44">
        <f t="shared" si="0"/>
        <v>34.56</v>
      </c>
      <c r="O44" s="112">
        <f t="shared" si="1"/>
        <v>-0.26000000000000512</v>
      </c>
      <c r="P44">
        <v>12.614380787037035</v>
      </c>
      <c r="Q44">
        <v>7.939814814814814</v>
      </c>
      <c r="R44">
        <v>0</v>
      </c>
      <c r="S44">
        <v>1.9651041666666664</v>
      </c>
      <c r="T44">
        <v>11.780700231481479</v>
      </c>
      <c r="U44" s="114">
        <f t="shared" si="2"/>
        <v>34.299999999999997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40</v>
      </c>
      <c r="C45">
        <f>GT!C45</f>
        <v>0</v>
      </c>
      <c r="D45">
        <f>GT!M45</f>
        <v>34.299999999999997</v>
      </c>
      <c r="E45">
        <f>GT!N45</f>
        <v>0</v>
      </c>
      <c r="F45">
        <f t="shared" si="4"/>
        <v>40</v>
      </c>
      <c r="G45">
        <f t="shared" si="5"/>
        <v>34.299999999999997</v>
      </c>
      <c r="H45" s="112"/>
      <c r="I45">
        <f>BRPL_EOD!AA45+BRPL_EOD!AB45</f>
        <v>12.71</v>
      </c>
      <c r="J45">
        <f>BYPL_EOD!AA45+BYPL_EOD!AB45</f>
        <v>8</v>
      </c>
      <c r="K45">
        <f>MES_EOD!AA45+MES_EOD!AB45</f>
        <v>0</v>
      </c>
      <c r="L45">
        <f>NDMC_EOD!AA45+NDMC_EOD!AB45</f>
        <v>1.98</v>
      </c>
      <c r="M45">
        <f>TPDDL_EOD!AA45+TPDDL_EOD!AB45</f>
        <v>11.87</v>
      </c>
      <c r="N45">
        <f t="shared" si="0"/>
        <v>34.56</v>
      </c>
      <c r="O45" s="112">
        <f t="shared" si="1"/>
        <v>-0.26000000000000512</v>
      </c>
      <c r="P45">
        <v>12.614380787037035</v>
      </c>
      <c r="Q45">
        <v>7.939814814814814</v>
      </c>
      <c r="R45">
        <v>0</v>
      </c>
      <c r="S45">
        <v>1.9651041666666664</v>
      </c>
      <c r="T45">
        <v>11.780700231481479</v>
      </c>
      <c r="U45" s="114">
        <f t="shared" si="2"/>
        <v>34.299999999999997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40</v>
      </c>
      <c r="C46">
        <f>GT!C46</f>
        <v>0</v>
      </c>
      <c r="D46">
        <f>GT!M46</f>
        <v>34.299999999999997</v>
      </c>
      <c r="E46">
        <f>GT!N46</f>
        <v>0</v>
      </c>
      <c r="F46">
        <f t="shared" si="4"/>
        <v>40</v>
      </c>
      <c r="G46">
        <f t="shared" si="5"/>
        <v>34.299999999999997</v>
      </c>
      <c r="H46" s="112"/>
      <c r="I46">
        <f>BRPL_EOD!AA46+BRPL_EOD!AB46</f>
        <v>12.71</v>
      </c>
      <c r="J46">
        <f>BYPL_EOD!AA46+BYPL_EOD!AB46</f>
        <v>8</v>
      </c>
      <c r="K46">
        <f>MES_EOD!AA46+MES_EOD!AB46</f>
        <v>0</v>
      </c>
      <c r="L46">
        <f>NDMC_EOD!AA46+NDMC_EOD!AB46</f>
        <v>1.98</v>
      </c>
      <c r="M46">
        <f>TPDDL_EOD!AA46+TPDDL_EOD!AB46</f>
        <v>11.87</v>
      </c>
      <c r="N46">
        <f t="shared" si="0"/>
        <v>34.56</v>
      </c>
      <c r="O46" s="112">
        <f t="shared" si="1"/>
        <v>-0.26000000000000512</v>
      </c>
      <c r="P46">
        <v>12.614380787037035</v>
      </c>
      <c r="Q46">
        <v>7.939814814814814</v>
      </c>
      <c r="R46">
        <v>0</v>
      </c>
      <c r="S46">
        <v>1.9651041666666664</v>
      </c>
      <c r="T46">
        <v>11.780700231481479</v>
      </c>
      <c r="U46" s="114">
        <f t="shared" si="2"/>
        <v>34.299999999999997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40</v>
      </c>
      <c r="C47">
        <f>GT!C47</f>
        <v>0</v>
      </c>
      <c r="D47">
        <f>GT!M47</f>
        <v>34.299999999999997</v>
      </c>
      <c r="E47">
        <f>GT!N47</f>
        <v>0</v>
      </c>
      <c r="F47">
        <f t="shared" si="4"/>
        <v>40</v>
      </c>
      <c r="G47">
        <f t="shared" si="5"/>
        <v>34.299999999999997</v>
      </c>
      <c r="H47" s="112"/>
      <c r="I47">
        <f>BRPL_EOD!AA47+BRPL_EOD!AB47</f>
        <v>12.71</v>
      </c>
      <c r="J47">
        <f>BYPL_EOD!AA47+BYPL_EOD!AB47</f>
        <v>8</v>
      </c>
      <c r="K47">
        <f>MES_EOD!AA47+MES_EOD!AB47</f>
        <v>0</v>
      </c>
      <c r="L47">
        <f>NDMC_EOD!AA47+NDMC_EOD!AB47</f>
        <v>1.98</v>
      </c>
      <c r="M47">
        <f>TPDDL_EOD!AA47+TPDDL_EOD!AB47</f>
        <v>11.87</v>
      </c>
      <c r="N47">
        <f t="shared" si="0"/>
        <v>34.56</v>
      </c>
      <c r="O47" s="112">
        <f t="shared" si="1"/>
        <v>-0.26000000000000512</v>
      </c>
      <c r="P47">
        <v>12.614380787037035</v>
      </c>
      <c r="Q47">
        <v>7.939814814814814</v>
      </c>
      <c r="R47">
        <v>0</v>
      </c>
      <c r="S47">
        <v>1.9651041666666664</v>
      </c>
      <c r="T47">
        <v>11.780700231481479</v>
      </c>
      <c r="U47" s="114">
        <f t="shared" si="2"/>
        <v>34.299999999999997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40</v>
      </c>
      <c r="C48">
        <f>GT!C48</f>
        <v>0</v>
      </c>
      <c r="D48">
        <f>GT!M48</f>
        <v>34.299999999999997</v>
      </c>
      <c r="E48">
        <f>GT!N48</f>
        <v>0</v>
      </c>
      <c r="F48">
        <f t="shared" si="4"/>
        <v>40</v>
      </c>
      <c r="G48">
        <f t="shared" si="5"/>
        <v>34.299999999999997</v>
      </c>
      <c r="H48" s="112"/>
      <c r="I48">
        <f>BRPL_EOD!AA48+BRPL_EOD!AB48</f>
        <v>12.71</v>
      </c>
      <c r="J48">
        <f>BYPL_EOD!AA48+BYPL_EOD!AB48</f>
        <v>8</v>
      </c>
      <c r="K48">
        <f>MES_EOD!AA48+MES_EOD!AB48</f>
        <v>0</v>
      </c>
      <c r="L48">
        <f>NDMC_EOD!AA48+NDMC_EOD!AB48</f>
        <v>1.98</v>
      </c>
      <c r="M48">
        <f>TPDDL_EOD!AA48+TPDDL_EOD!AB48</f>
        <v>11.87</v>
      </c>
      <c r="N48">
        <f t="shared" si="0"/>
        <v>34.56</v>
      </c>
      <c r="O48" s="112">
        <f t="shared" si="1"/>
        <v>-0.26000000000000512</v>
      </c>
      <c r="P48">
        <v>12.614380787037035</v>
      </c>
      <c r="Q48">
        <v>7.939814814814814</v>
      </c>
      <c r="R48">
        <v>0</v>
      </c>
      <c r="S48">
        <v>1.9651041666666664</v>
      </c>
      <c r="T48">
        <v>11.780700231481479</v>
      </c>
      <c r="U48" s="114">
        <f t="shared" si="2"/>
        <v>34.299999999999997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40</v>
      </c>
      <c r="C49">
        <f>GT!C49</f>
        <v>0</v>
      </c>
      <c r="D49">
        <f>GT!M49</f>
        <v>34.299999999999997</v>
      </c>
      <c r="E49">
        <f>GT!N49</f>
        <v>0</v>
      </c>
      <c r="F49">
        <f t="shared" si="4"/>
        <v>40</v>
      </c>
      <c r="G49">
        <f t="shared" si="5"/>
        <v>34.299999999999997</v>
      </c>
      <c r="H49" s="112"/>
      <c r="I49">
        <f>BRPL_EOD!AA49+BRPL_EOD!AB49</f>
        <v>12.71</v>
      </c>
      <c r="J49">
        <f>BYPL_EOD!AA49+BYPL_EOD!AB49</f>
        <v>8</v>
      </c>
      <c r="K49">
        <f>MES_EOD!AA49+MES_EOD!AB49</f>
        <v>0</v>
      </c>
      <c r="L49">
        <f>NDMC_EOD!AA49+NDMC_EOD!AB49</f>
        <v>1.98</v>
      </c>
      <c r="M49">
        <f>TPDDL_EOD!AA49+TPDDL_EOD!AB49</f>
        <v>11.87</v>
      </c>
      <c r="N49">
        <f t="shared" si="0"/>
        <v>34.56</v>
      </c>
      <c r="O49" s="112">
        <f t="shared" si="1"/>
        <v>-0.26000000000000512</v>
      </c>
      <c r="P49">
        <v>12.614380787037035</v>
      </c>
      <c r="Q49">
        <v>7.939814814814814</v>
      </c>
      <c r="R49">
        <v>0</v>
      </c>
      <c r="S49">
        <v>1.9651041666666664</v>
      </c>
      <c r="T49">
        <v>11.780700231481479</v>
      </c>
      <c r="U49" s="114">
        <f t="shared" si="2"/>
        <v>34.299999999999997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40</v>
      </c>
      <c r="C50">
        <f>GT!C50</f>
        <v>0</v>
      </c>
      <c r="D50">
        <f>GT!M50</f>
        <v>34.299999999999997</v>
      </c>
      <c r="E50">
        <f>GT!N50</f>
        <v>0</v>
      </c>
      <c r="F50">
        <f t="shared" si="4"/>
        <v>40</v>
      </c>
      <c r="G50">
        <f t="shared" si="5"/>
        <v>34.299999999999997</v>
      </c>
      <c r="H50" s="112"/>
      <c r="I50">
        <f>BRPL_EOD!AA50+BRPL_EOD!AB50</f>
        <v>12.71</v>
      </c>
      <c r="J50">
        <f>BYPL_EOD!AA50+BYPL_EOD!AB50</f>
        <v>8</v>
      </c>
      <c r="K50">
        <f>MES_EOD!AA50+MES_EOD!AB50</f>
        <v>0</v>
      </c>
      <c r="L50">
        <f>NDMC_EOD!AA50+NDMC_EOD!AB50</f>
        <v>1.98</v>
      </c>
      <c r="M50">
        <f>TPDDL_EOD!AA50+TPDDL_EOD!AB50</f>
        <v>11.87</v>
      </c>
      <c r="N50">
        <f t="shared" si="0"/>
        <v>34.56</v>
      </c>
      <c r="O50" s="112">
        <f t="shared" si="1"/>
        <v>-0.26000000000000512</v>
      </c>
      <c r="P50">
        <v>12.614380787037035</v>
      </c>
      <c r="Q50">
        <v>7.939814814814814</v>
      </c>
      <c r="R50">
        <v>0</v>
      </c>
      <c r="S50">
        <v>1.9651041666666664</v>
      </c>
      <c r="T50">
        <v>11.780700231481479</v>
      </c>
      <c r="U50" s="114">
        <f t="shared" si="2"/>
        <v>34.299999999999997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40</v>
      </c>
      <c r="C51">
        <f>GT!C51</f>
        <v>0</v>
      </c>
      <c r="D51">
        <f>GT!M51</f>
        <v>34.299999999999997</v>
      </c>
      <c r="E51">
        <f>GT!N51</f>
        <v>0</v>
      </c>
      <c r="F51">
        <f t="shared" si="4"/>
        <v>40</v>
      </c>
      <c r="G51">
        <f t="shared" si="5"/>
        <v>34.299999999999997</v>
      </c>
      <c r="H51" s="112"/>
      <c r="I51">
        <f>BRPL_EOD!AA51+BRPL_EOD!AB51</f>
        <v>12.71</v>
      </c>
      <c r="J51">
        <f>BYPL_EOD!AA51+BYPL_EOD!AB51</f>
        <v>8</v>
      </c>
      <c r="K51">
        <f>MES_EOD!AA51+MES_EOD!AB51</f>
        <v>0</v>
      </c>
      <c r="L51">
        <f>NDMC_EOD!AA51+NDMC_EOD!AB51</f>
        <v>1.98</v>
      </c>
      <c r="M51">
        <f>TPDDL_EOD!AA51+TPDDL_EOD!AB51</f>
        <v>11.87</v>
      </c>
      <c r="N51">
        <f t="shared" si="0"/>
        <v>34.56</v>
      </c>
      <c r="O51" s="112">
        <f t="shared" si="1"/>
        <v>-0.26000000000000512</v>
      </c>
      <c r="P51">
        <v>12.614380787037035</v>
      </c>
      <c r="Q51">
        <v>7.939814814814814</v>
      </c>
      <c r="R51">
        <v>0</v>
      </c>
      <c r="S51">
        <v>1.9651041666666664</v>
      </c>
      <c r="T51">
        <v>11.780700231481479</v>
      </c>
      <c r="U51" s="114">
        <f t="shared" si="2"/>
        <v>34.299999999999997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40</v>
      </c>
      <c r="C52">
        <f>GT!C52</f>
        <v>0</v>
      </c>
      <c r="D52">
        <f>GT!M52</f>
        <v>34.299999999999997</v>
      </c>
      <c r="E52">
        <f>GT!N52</f>
        <v>0</v>
      </c>
      <c r="F52">
        <f t="shared" si="4"/>
        <v>40</v>
      </c>
      <c r="G52">
        <f t="shared" si="5"/>
        <v>34.299999999999997</v>
      </c>
      <c r="H52" s="112"/>
      <c r="I52">
        <f>BRPL_EOD!AA52+BRPL_EOD!AB52</f>
        <v>12.71</v>
      </c>
      <c r="J52">
        <f>BYPL_EOD!AA52+BYPL_EOD!AB52</f>
        <v>8</v>
      </c>
      <c r="K52">
        <f>MES_EOD!AA52+MES_EOD!AB52</f>
        <v>0</v>
      </c>
      <c r="L52">
        <f>NDMC_EOD!AA52+NDMC_EOD!AB52</f>
        <v>1.98</v>
      </c>
      <c r="M52">
        <f>TPDDL_EOD!AA52+TPDDL_EOD!AB52</f>
        <v>11.87</v>
      </c>
      <c r="N52">
        <f t="shared" si="0"/>
        <v>34.56</v>
      </c>
      <c r="O52" s="112">
        <f t="shared" si="1"/>
        <v>-0.26000000000000512</v>
      </c>
      <c r="P52">
        <v>12.614380787037035</v>
      </c>
      <c r="Q52">
        <v>7.939814814814814</v>
      </c>
      <c r="R52">
        <v>0</v>
      </c>
      <c r="S52">
        <v>1.9651041666666664</v>
      </c>
      <c r="T52">
        <v>11.780700231481479</v>
      </c>
      <c r="U52" s="114">
        <f t="shared" si="2"/>
        <v>34.299999999999997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40</v>
      </c>
      <c r="C53">
        <f>GT!C53</f>
        <v>0</v>
      </c>
      <c r="D53">
        <f>GT!M53</f>
        <v>34.299999999999997</v>
      </c>
      <c r="E53">
        <f>GT!N53</f>
        <v>0</v>
      </c>
      <c r="F53">
        <f t="shared" si="4"/>
        <v>40</v>
      </c>
      <c r="G53">
        <f t="shared" si="5"/>
        <v>34.299999999999997</v>
      </c>
      <c r="H53" s="112"/>
      <c r="I53">
        <f>BRPL_EOD!AA53+BRPL_EOD!AB53</f>
        <v>12.71</v>
      </c>
      <c r="J53">
        <f>BYPL_EOD!AA53+BYPL_EOD!AB53</f>
        <v>8</v>
      </c>
      <c r="K53">
        <f>MES_EOD!AA53+MES_EOD!AB53</f>
        <v>0</v>
      </c>
      <c r="L53">
        <f>NDMC_EOD!AA53+NDMC_EOD!AB53</f>
        <v>1.98</v>
      </c>
      <c r="M53">
        <f>TPDDL_EOD!AA53+TPDDL_EOD!AB53</f>
        <v>11.87</v>
      </c>
      <c r="N53">
        <f t="shared" si="0"/>
        <v>34.56</v>
      </c>
      <c r="O53" s="112">
        <f t="shared" si="1"/>
        <v>-0.26000000000000512</v>
      </c>
      <c r="P53">
        <v>12.614380787037035</v>
      </c>
      <c r="Q53">
        <v>7.939814814814814</v>
      </c>
      <c r="R53">
        <v>0</v>
      </c>
      <c r="S53">
        <v>1.9651041666666664</v>
      </c>
      <c r="T53">
        <v>11.780700231481479</v>
      </c>
      <c r="U53" s="114">
        <f t="shared" si="2"/>
        <v>34.299999999999997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40</v>
      </c>
      <c r="C54">
        <f>GT!C54</f>
        <v>0</v>
      </c>
      <c r="D54">
        <f>GT!M54</f>
        <v>34.299999999999997</v>
      </c>
      <c r="E54">
        <f>GT!N54</f>
        <v>0</v>
      </c>
      <c r="F54">
        <f t="shared" si="4"/>
        <v>40</v>
      </c>
      <c r="G54">
        <f t="shared" si="5"/>
        <v>34.299999999999997</v>
      </c>
      <c r="H54" s="112"/>
      <c r="I54">
        <f>BRPL_EOD!AA54+BRPL_EOD!AB54</f>
        <v>12.71</v>
      </c>
      <c r="J54">
        <f>BYPL_EOD!AA54+BYPL_EOD!AB54</f>
        <v>8</v>
      </c>
      <c r="K54">
        <f>MES_EOD!AA54+MES_EOD!AB54</f>
        <v>0</v>
      </c>
      <c r="L54">
        <f>NDMC_EOD!AA54+NDMC_EOD!AB54</f>
        <v>1.98</v>
      </c>
      <c r="M54">
        <f>TPDDL_EOD!AA54+TPDDL_EOD!AB54</f>
        <v>11.87</v>
      </c>
      <c r="N54">
        <f t="shared" si="0"/>
        <v>34.56</v>
      </c>
      <c r="O54" s="112">
        <f t="shared" si="1"/>
        <v>-0.26000000000000512</v>
      </c>
      <c r="P54">
        <v>12.614380787037035</v>
      </c>
      <c r="Q54">
        <v>7.939814814814814</v>
      </c>
      <c r="R54">
        <v>0</v>
      </c>
      <c r="S54">
        <v>1.9651041666666664</v>
      </c>
      <c r="T54">
        <v>11.780700231481479</v>
      </c>
      <c r="U54" s="114">
        <f t="shared" si="2"/>
        <v>34.299999999999997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40</v>
      </c>
      <c r="C55">
        <f>GT!C55</f>
        <v>0</v>
      </c>
      <c r="D55">
        <f>GT!M55</f>
        <v>34.299999999999997</v>
      </c>
      <c r="E55">
        <f>GT!N55</f>
        <v>0</v>
      </c>
      <c r="F55">
        <f t="shared" si="4"/>
        <v>40</v>
      </c>
      <c r="G55">
        <f t="shared" si="5"/>
        <v>34.299999999999997</v>
      </c>
      <c r="H55" s="112"/>
      <c r="I55">
        <f>BRPL_EOD!AA55+BRPL_EOD!AB55</f>
        <v>12.71</v>
      </c>
      <c r="J55">
        <f>BYPL_EOD!AA55+BYPL_EOD!AB55</f>
        <v>8</v>
      </c>
      <c r="K55">
        <f>MES_EOD!AA55+MES_EOD!AB55</f>
        <v>0</v>
      </c>
      <c r="L55">
        <f>NDMC_EOD!AA55+NDMC_EOD!AB55</f>
        <v>1.98</v>
      </c>
      <c r="M55">
        <f>TPDDL_EOD!AA55+TPDDL_EOD!AB55</f>
        <v>11.87</v>
      </c>
      <c r="N55">
        <f t="shared" si="0"/>
        <v>34.56</v>
      </c>
      <c r="O55" s="112">
        <f t="shared" si="1"/>
        <v>-0.26000000000000512</v>
      </c>
      <c r="P55">
        <v>12.614380787037035</v>
      </c>
      <c r="Q55">
        <v>7.939814814814814</v>
      </c>
      <c r="R55">
        <v>0</v>
      </c>
      <c r="S55">
        <v>1.9651041666666664</v>
      </c>
      <c r="T55">
        <v>11.780700231481479</v>
      </c>
      <c r="U55" s="114">
        <f t="shared" si="2"/>
        <v>34.299999999999997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40</v>
      </c>
      <c r="C56">
        <f>GT!C56</f>
        <v>0</v>
      </c>
      <c r="D56">
        <f>GT!M56</f>
        <v>34.299999999999997</v>
      </c>
      <c r="E56">
        <f>GT!N56</f>
        <v>0</v>
      </c>
      <c r="F56">
        <f t="shared" si="4"/>
        <v>40</v>
      </c>
      <c r="G56">
        <f t="shared" si="5"/>
        <v>34.299999999999997</v>
      </c>
      <c r="H56" s="112"/>
      <c r="I56">
        <f>BRPL_EOD!AA56+BRPL_EOD!AB56</f>
        <v>12.71</v>
      </c>
      <c r="J56">
        <f>BYPL_EOD!AA56+BYPL_EOD!AB56</f>
        <v>8</v>
      </c>
      <c r="K56">
        <f>MES_EOD!AA56+MES_EOD!AB56</f>
        <v>0</v>
      </c>
      <c r="L56">
        <f>NDMC_EOD!AA56+NDMC_EOD!AB56</f>
        <v>1.98</v>
      </c>
      <c r="M56">
        <f>TPDDL_EOD!AA56+TPDDL_EOD!AB56</f>
        <v>11.87</v>
      </c>
      <c r="N56">
        <f t="shared" si="0"/>
        <v>34.56</v>
      </c>
      <c r="O56" s="112">
        <f t="shared" si="1"/>
        <v>-0.26000000000000512</v>
      </c>
      <c r="P56">
        <v>12.614380787037035</v>
      </c>
      <c r="Q56">
        <v>7.939814814814814</v>
      </c>
      <c r="R56">
        <v>0</v>
      </c>
      <c r="S56">
        <v>1.9651041666666664</v>
      </c>
      <c r="T56">
        <v>11.780700231481479</v>
      </c>
      <c r="U56" s="114">
        <f t="shared" si="2"/>
        <v>34.299999999999997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40</v>
      </c>
      <c r="C57">
        <f>GT!C57</f>
        <v>0</v>
      </c>
      <c r="D57">
        <f>GT!M57</f>
        <v>34.299999999999997</v>
      </c>
      <c r="E57">
        <f>GT!N57</f>
        <v>0</v>
      </c>
      <c r="F57">
        <f t="shared" si="4"/>
        <v>40</v>
      </c>
      <c r="G57">
        <f t="shared" si="5"/>
        <v>34.299999999999997</v>
      </c>
      <c r="H57" s="112"/>
      <c r="I57">
        <f>BRPL_EOD!AA57+BRPL_EOD!AB57</f>
        <v>12.71</v>
      </c>
      <c r="J57">
        <f>BYPL_EOD!AA57+BYPL_EOD!AB57</f>
        <v>8</v>
      </c>
      <c r="K57">
        <f>MES_EOD!AA57+MES_EOD!AB57</f>
        <v>0</v>
      </c>
      <c r="L57">
        <f>NDMC_EOD!AA57+NDMC_EOD!AB57</f>
        <v>1.98</v>
      </c>
      <c r="M57">
        <f>TPDDL_EOD!AA57+TPDDL_EOD!AB57</f>
        <v>11.87</v>
      </c>
      <c r="N57">
        <f t="shared" si="0"/>
        <v>34.56</v>
      </c>
      <c r="O57" s="112">
        <f t="shared" si="1"/>
        <v>-0.26000000000000512</v>
      </c>
      <c r="P57">
        <v>12.614380787037035</v>
      </c>
      <c r="Q57">
        <v>7.939814814814814</v>
      </c>
      <c r="R57">
        <v>0</v>
      </c>
      <c r="S57">
        <v>1.9651041666666664</v>
      </c>
      <c r="T57">
        <v>11.780700231481479</v>
      </c>
      <c r="U57" s="114">
        <f t="shared" si="2"/>
        <v>34.299999999999997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40</v>
      </c>
      <c r="C58">
        <f>GT!C58</f>
        <v>0</v>
      </c>
      <c r="D58">
        <f>GT!M58</f>
        <v>34.299999999999997</v>
      </c>
      <c r="E58">
        <f>GT!N58</f>
        <v>0</v>
      </c>
      <c r="F58">
        <f t="shared" si="4"/>
        <v>40</v>
      </c>
      <c r="G58">
        <f t="shared" si="5"/>
        <v>34.299999999999997</v>
      </c>
      <c r="H58" s="112"/>
      <c r="I58">
        <f>BRPL_EOD!AA58+BRPL_EOD!AB58</f>
        <v>12.71</v>
      </c>
      <c r="J58">
        <f>BYPL_EOD!AA58+BYPL_EOD!AB58</f>
        <v>8</v>
      </c>
      <c r="K58">
        <f>MES_EOD!AA58+MES_EOD!AB58</f>
        <v>0</v>
      </c>
      <c r="L58">
        <f>NDMC_EOD!AA58+NDMC_EOD!AB58</f>
        <v>1.98</v>
      </c>
      <c r="M58">
        <f>TPDDL_EOD!AA58+TPDDL_EOD!AB58</f>
        <v>11.87</v>
      </c>
      <c r="N58">
        <f t="shared" si="0"/>
        <v>34.56</v>
      </c>
      <c r="O58" s="112">
        <f t="shared" si="1"/>
        <v>-0.26000000000000512</v>
      </c>
      <c r="P58">
        <v>12.614380787037035</v>
      </c>
      <c r="Q58">
        <v>7.939814814814814</v>
      </c>
      <c r="R58">
        <v>0</v>
      </c>
      <c r="S58">
        <v>1.9651041666666664</v>
      </c>
      <c r="T58">
        <v>11.780700231481479</v>
      </c>
      <c r="U58" s="114">
        <f t="shared" si="2"/>
        <v>34.299999999999997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40</v>
      </c>
      <c r="C59">
        <f>GT!C59</f>
        <v>0</v>
      </c>
      <c r="D59">
        <f>GT!M59</f>
        <v>34.299999999999997</v>
      </c>
      <c r="E59">
        <f>GT!N59</f>
        <v>0</v>
      </c>
      <c r="F59">
        <f t="shared" si="4"/>
        <v>40</v>
      </c>
      <c r="G59">
        <f t="shared" si="5"/>
        <v>34.299999999999997</v>
      </c>
      <c r="H59" s="112"/>
      <c r="I59">
        <f>BRPL_EOD!AA59+BRPL_EOD!AB59</f>
        <v>12.71</v>
      </c>
      <c r="J59">
        <f>BYPL_EOD!AA59+BYPL_EOD!AB59</f>
        <v>8</v>
      </c>
      <c r="K59">
        <f>MES_EOD!AA59+MES_EOD!AB59</f>
        <v>0</v>
      </c>
      <c r="L59">
        <f>NDMC_EOD!AA59+NDMC_EOD!AB59</f>
        <v>1.98</v>
      </c>
      <c r="M59">
        <f>TPDDL_EOD!AA59+TPDDL_EOD!AB59</f>
        <v>11.87</v>
      </c>
      <c r="N59">
        <f t="shared" si="0"/>
        <v>34.56</v>
      </c>
      <c r="O59" s="112">
        <f t="shared" si="1"/>
        <v>-0.26000000000000512</v>
      </c>
      <c r="P59">
        <v>12.614380787037035</v>
      </c>
      <c r="Q59">
        <v>7.939814814814814</v>
      </c>
      <c r="R59">
        <v>0</v>
      </c>
      <c r="S59">
        <v>1.9651041666666664</v>
      </c>
      <c r="T59">
        <v>11.780700231481479</v>
      </c>
      <c r="U59" s="114">
        <f t="shared" si="2"/>
        <v>34.299999999999997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40</v>
      </c>
      <c r="C60">
        <f>GT!C60</f>
        <v>0</v>
      </c>
      <c r="D60">
        <f>GT!M60</f>
        <v>34.299999999999997</v>
      </c>
      <c r="E60">
        <f>GT!N60</f>
        <v>0</v>
      </c>
      <c r="F60">
        <f t="shared" si="4"/>
        <v>40</v>
      </c>
      <c r="G60">
        <f t="shared" si="5"/>
        <v>34.299999999999997</v>
      </c>
      <c r="H60" s="112"/>
      <c r="I60">
        <f>BRPL_EOD!AA60+BRPL_EOD!AB60</f>
        <v>12.71</v>
      </c>
      <c r="J60">
        <f>BYPL_EOD!AA60+BYPL_EOD!AB60</f>
        <v>8</v>
      </c>
      <c r="K60">
        <f>MES_EOD!AA60+MES_EOD!AB60</f>
        <v>0</v>
      </c>
      <c r="L60">
        <f>NDMC_EOD!AA60+NDMC_EOD!AB60</f>
        <v>1.98</v>
      </c>
      <c r="M60">
        <f>TPDDL_EOD!AA60+TPDDL_EOD!AB60</f>
        <v>11.87</v>
      </c>
      <c r="N60">
        <f t="shared" si="0"/>
        <v>34.56</v>
      </c>
      <c r="O60" s="112">
        <f t="shared" si="1"/>
        <v>-0.26000000000000512</v>
      </c>
      <c r="P60">
        <v>12.614380787037035</v>
      </c>
      <c r="Q60">
        <v>7.939814814814814</v>
      </c>
      <c r="R60">
        <v>0</v>
      </c>
      <c r="S60">
        <v>1.9651041666666664</v>
      </c>
      <c r="T60">
        <v>11.780700231481479</v>
      </c>
      <c r="U60" s="114">
        <f t="shared" si="2"/>
        <v>34.299999999999997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40</v>
      </c>
      <c r="C61">
        <f>GT!C61</f>
        <v>0</v>
      </c>
      <c r="D61">
        <f>GT!M61</f>
        <v>32.299999999999997</v>
      </c>
      <c r="E61">
        <f>GT!N61</f>
        <v>0</v>
      </c>
      <c r="F61">
        <f t="shared" si="4"/>
        <v>40</v>
      </c>
      <c r="G61">
        <f t="shared" si="5"/>
        <v>32.299999999999997</v>
      </c>
      <c r="H61" s="112"/>
      <c r="I61">
        <f>BRPL_EOD!AA61+BRPL_EOD!AB61</f>
        <v>11.55</v>
      </c>
      <c r="J61">
        <f>BYPL_EOD!AA61+BYPL_EOD!AB61</f>
        <v>7.7</v>
      </c>
      <c r="K61">
        <f>MES_EOD!AA61+MES_EOD!AB61</f>
        <v>0</v>
      </c>
      <c r="L61">
        <f>NDMC_EOD!AA61+NDMC_EOD!AB61</f>
        <v>1.91</v>
      </c>
      <c r="M61">
        <f>TPDDL_EOD!AA61+TPDDL_EOD!AB61</f>
        <v>11.42</v>
      </c>
      <c r="N61">
        <f t="shared" si="0"/>
        <v>32.58</v>
      </c>
      <c r="O61" s="112">
        <f t="shared" si="1"/>
        <v>-0.28000000000000114</v>
      </c>
      <c r="P61">
        <v>11.45073664825046</v>
      </c>
      <c r="Q61">
        <v>7.6338244321669739</v>
      </c>
      <c r="R61">
        <v>0</v>
      </c>
      <c r="S61">
        <v>1.8935850214855738</v>
      </c>
      <c r="T61">
        <v>11.321853898096991</v>
      </c>
      <c r="U61" s="114">
        <f t="shared" si="2"/>
        <v>32.299999999999997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40</v>
      </c>
      <c r="C62">
        <f>GT!C62</f>
        <v>0</v>
      </c>
      <c r="D62">
        <f>GT!M62</f>
        <v>32.299999999999997</v>
      </c>
      <c r="E62">
        <f>GT!N62</f>
        <v>0</v>
      </c>
      <c r="F62">
        <f t="shared" si="4"/>
        <v>40</v>
      </c>
      <c r="G62">
        <f t="shared" si="5"/>
        <v>32.299999999999997</v>
      </c>
      <c r="H62" s="112"/>
      <c r="I62">
        <f>BRPL_EOD!AA62+BRPL_EOD!AB62</f>
        <v>11.55</v>
      </c>
      <c r="J62">
        <f>BYPL_EOD!AA62+BYPL_EOD!AB62</f>
        <v>7.7</v>
      </c>
      <c r="K62">
        <f>MES_EOD!AA62+MES_EOD!AB62</f>
        <v>0</v>
      </c>
      <c r="L62">
        <f>NDMC_EOD!AA62+NDMC_EOD!AB62</f>
        <v>1.91</v>
      </c>
      <c r="M62">
        <f>TPDDL_EOD!AA62+TPDDL_EOD!AB62</f>
        <v>11.42</v>
      </c>
      <c r="N62">
        <f t="shared" si="0"/>
        <v>32.58</v>
      </c>
      <c r="O62" s="112">
        <f t="shared" si="1"/>
        <v>-0.28000000000000114</v>
      </c>
      <c r="P62">
        <v>11.45073664825046</v>
      </c>
      <c r="Q62">
        <v>7.6338244321669739</v>
      </c>
      <c r="R62">
        <v>0</v>
      </c>
      <c r="S62">
        <v>1.8935850214855738</v>
      </c>
      <c r="T62">
        <v>11.321853898096991</v>
      </c>
      <c r="U62" s="114">
        <f t="shared" si="2"/>
        <v>32.299999999999997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40</v>
      </c>
      <c r="C63">
        <f>GT!C63</f>
        <v>0</v>
      </c>
      <c r="D63">
        <f>GT!M63</f>
        <v>32.299999999999997</v>
      </c>
      <c r="E63">
        <f>GT!N63</f>
        <v>0</v>
      </c>
      <c r="F63">
        <f t="shared" si="4"/>
        <v>40</v>
      </c>
      <c r="G63">
        <f t="shared" si="5"/>
        <v>32.299999999999997</v>
      </c>
      <c r="H63" s="112"/>
      <c r="I63">
        <f>BRPL_EOD!AA63+BRPL_EOD!AB63</f>
        <v>11.55</v>
      </c>
      <c r="J63">
        <f>BYPL_EOD!AA63+BYPL_EOD!AB63</f>
        <v>7.7</v>
      </c>
      <c r="K63">
        <f>MES_EOD!AA63+MES_EOD!AB63</f>
        <v>0</v>
      </c>
      <c r="L63">
        <f>NDMC_EOD!AA63+NDMC_EOD!AB63</f>
        <v>1.91</v>
      </c>
      <c r="M63">
        <f>TPDDL_EOD!AA63+TPDDL_EOD!AB63</f>
        <v>11.42</v>
      </c>
      <c r="N63">
        <f t="shared" si="0"/>
        <v>32.58</v>
      </c>
      <c r="O63" s="112">
        <f t="shared" si="1"/>
        <v>-0.28000000000000114</v>
      </c>
      <c r="P63">
        <v>11.45073664825046</v>
      </c>
      <c r="Q63">
        <v>7.6338244321669739</v>
      </c>
      <c r="R63">
        <v>0</v>
      </c>
      <c r="S63">
        <v>1.8935850214855738</v>
      </c>
      <c r="T63">
        <v>11.321853898096991</v>
      </c>
      <c r="U63" s="114">
        <f t="shared" si="2"/>
        <v>32.299999999999997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40</v>
      </c>
      <c r="C64">
        <f>GT!C64</f>
        <v>0</v>
      </c>
      <c r="D64">
        <f>GT!M64</f>
        <v>32.299999999999997</v>
      </c>
      <c r="E64">
        <f>GT!N64</f>
        <v>0</v>
      </c>
      <c r="F64">
        <f t="shared" si="4"/>
        <v>40</v>
      </c>
      <c r="G64">
        <f t="shared" si="5"/>
        <v>32.299999999999997</v>
      </c>
      <c r="H64" s="112"/>
      <c r="I64">
        <f>BRPL_EOD!AA64+BRPL_EOD!AB64</f>
        <v>11.55</v>
      </c>
      <c r="J64">
        <f>BYPL_EOD!AA64+BYPL_EOD!AB64</f>
        <v>7.7</v>
      </c>
      <c r="K64">
        <f>MES_EOD!AA64+MES_EOD!AB64</f>
        <v>0</v>
      </c>
      <c r="L64">
        <f>NDMC_EOD!AA64+NDMC_EOD!AB64</f>
        <v>1.91</v>
      </c>
      <c r="M64">
        <f>TPDDL_EOD!AA64+TPDDL_EOD!AB64</f>
        <v>11.42</v>
      </c>
      <c r="N64">
        <f t="shared" si="0"/>
        <v>32.58</v>
      </c>
      <c r="O64" s="112">
        <f t="shared" si="1"/>
        <v>-0.28000000000000114</v>
      </c>
      <c r="P64">
        <v>11.45073664825046</v>
      </c>
      <c r="Q64">
        <v>7.6338244321669739</v>
      </c>
      <c r="R64">
        <v>0</v>
      </c>
      <c r="S64">
        <v>1.8935850214855738</v>
      </c>
      <c r="T64">
        <v>11.321853898096991</v>
      </c>
      <c r="U64" s="114">
        <f t="shared" si="2"/>
        <v>32.299999999999997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40</v>
      </c>
      <c r="C65">
        <f>GT!C65</f>
        <v>0</v>
      </c>
      <c r="D65">
        <f>GT!M65</f>
        <v>32.299999999999997</v>
      </c>
      <c r="E65">
        <f>GT!N65</f>
        <v>0</v>
      </c>
      <c r="F65">
        <f t="shared" si="4"/>
        <v>40</v>
      </c>
      <c r="G65">
        <f t="shared" si="5"/>
        <v>32.299999999999997</v>
      </c>
      <c r="H65" s="112"/>
      <c r="I65">
        <f>BRPL_EOD!AA65+BRPL_EOD!AB65</f>
        <v>11.55</v>
      </c>
      <c r="J65">
        <f>BYPL_EOD!AA65+BYPL_EOD!AB65</f>
        <v>7.7</v>
      </c>
      <c r="K65">
        <f>MES_EOD!AA65+MES_EOD!AB65</f>
        <v>0</v>
      </c>
      <c r="L65">
        <f>NDMC_EOD!AA65+NDMC_EOD!AB65</f>
        <v>1.91</v>
      </c>
      <c r="M65">
        <f>TPDDL_EOD!AA65+TPDDL_EOD!AB65</f>
        <v>11.42</v>
      </c>
      <c r="N65">
        <f t="shared" si="0"/>
        <v>32.58</v>
      </c>
      <c r="O65" s="112">
        <f t="shared" si="1"/>
        <v>-0.28000000000000114</v>
      </c>
      <c r="P65">
        <v>11.45073664825046</v>
      </c>
      <c r="Q65">
        <v>7.6338244321669739</v>
      </c>
      <c r="R65">
        <v>0</v>
      </c>
      <c r="S65">
        <v>1.8935850214855738</v>
      </c>
      <c r="T65">
        <v>11.321853898096991</v>
      </c>
      <c r="U65" s="114">
        <f t="shared" si="2"/>
        <v>32.299999999999997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40</v>
      </c>
      <c r="C66">
        <f>GT!C66</f>
        <v>0</v>
      </c>
      <c r="D66">
        <f>GT!M66</f>
        <v>32.299999999999997</v>
      </c>
      <c r="E66">
        <f>GT!N66</f>
        <v>0</v>
      </c>
      <c r="F66">
        <f t="shared" si="4"/>
        <v>40</v>
      </c>
      <c r="G66">
        <f t="shared" si="5"/>
        <v>32.299999999999997</v>
      </c>
      <c r="H66" s="112"/>
      <c r="I66">
        <f>BRPL_EOD!AA66+BRPL_EOD!AB66</f>
        <v>11.55</v>
      </c>
      <c r="J66">
        <f>BYPL_EOD!AA66+BYPL_EOD!AB66</f>
        <v>7.7</v>
      </c>
      <c r="K66">
        <f>MES_EOD!AA66+MES_EOD!AB66</f>
        <v>0</v>
      </c>
      <c r="L66">
        <f>NDMC_EOD!AA66+NDMC_EOD!AB66</f>
        <v>1.91</v>
      </c>
      <c r="M66">
        <f>TPDDL_EOD!AA66+TPDDL_EOD!AB66</f>
        <v>11.42</v>
      </c>
      <c r="N66">
        <f t="shared" si="0"/>
        <v>32.58</v>
      </c>
      <c r="O66" s="112">
        <f t="shared" si="1"/>
        <v>-0.28000000000000114</v>
      </c>
      <c r="P66">
        <v>11.45073664825046</v>
      </c>
      <c r="Q66">
        <v>7.6338244321669739</v>
      </c>
      <c r="R66">
        <v>0</v>
      </c>
      <c r="S66">
        <v>1.8935850214855738</v>
      </c>
      <c r="T66">
        <v>11.321853898096991</v>
      </c>
      <c r="U66" s="114">
        <f t="shared" si="2"/>
        <v>32.299999999999997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40</v>
      </c>
      <c r="C67">
        <f>GT!C67</f>
        <v>0</v>
      </c>
      <c r="D67">
        <f>GT!M67</f>
        <v>32.299999999999997</v>
      </c>
      <c r="E67">
        <f>GT!N67</f>
        <v>0</v>
      </c>
      <c r="F67">
        <f t="shared" si="4"/>
        <v>40</v>
      </c>
      <c r="G67">
        <f t="shared" si="5"/>
        <v>32.299999999999997</v>
      </c>
      <c r="H67" s="112"/>
      <c r="I67">
        <f>BRPL_EOD!AA67+BRPL_EOD!AB67</f>
        <v>11.55</v>
      </c>
      <c r="J67">
        <f>BYPL_EOD!AA67+BYPL_EOD!AB67</f>
        <v>7.7</v>
      </c>
      <c r="K67">
        <f>MES_EOD!AA67+MES_EOD!AB67</f>
        <v>0</v>
      </c>
      <c r="L67">
        <f>NDMC_EOD!AA67+NDMC_EOD!AB67</f>
        <v>1.91</v>
      </c>
      <c r="M67">
        <f>TPDDL_EOD!AA67+TPDDL_EOD!AB67</f>
        <v>11.42</v>
      </c>
      <c r="N67">
        <f t="shared" ref="N67:N98" si="6">SUM(I67:M67)</f>
        <v>32.58</v>
      </c>
      <c r="O67" s="112">
        <f t="shared" ref="O67:O98" si="7">G67-N67</f>
        <v>-0.28000000000000114</v>
      </c>
      <c r="P67">
        <v>11.45073664825046</v>
      </c>
      <c r="Q67">
        <v>7.6338244321669739</v>
      </c>
      <c r="R67">
        <v>0</v>
      </c>
      <c r="S67">
        <v>1.8935850214855738</v>
      </c>
      <c r="T67">
        <v>11.321853898096991</v>
      </c>
      <c r="U67" s="114">
        <f t="shared" ref="U67:U98" si="8">SUM(P67:T67)</f>
        <v>32.299999999999997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40</v>
      </c>
      <c r="C68">
        <f>GT!C68</f>
        <v>0</v>
      </c>
      <c r="D68">
        <f>GT!M68</f>
        <v>32.299999999999997</v>
      </c>
      <c r="E68">
        <f>GT!N68</f>
        <v>0</v>
      </c>
      <c r="F68">
        <f t="shared" ref="F68:F98" si="10">B68+C68</f>
        <v>40</v>
      </c>
      <c r="G68">
        <f t="shared" ref="G68:G98" si="11">D68+E68-X68</f>
        <v>32.299999999999997</v>
      </c>
      <c r="H68" s="112"/>
      <c r="I68">
        <f>BRPL_EOD!AA68+BRPL_EOD!AB68</f>
        <v>11.55</v>
      </c>
      <c r="J68">
        <f>BYPL_EOD!AA68+BYPL_EOD!AB68</f>
        <v>7.7</v>
      </c>
      <c r="K68">
        <f>MES_EOD!AA68+MES_EOD!AB68</f>
        <v>0</v>
      </c>
      <c r="L68">
        <f>NDMC_EOD!AA68+NDMC_EOD!AB68</f>
        <v>1.91</v>
      </c>
      <c r="M68">
        <f>TPDDL_EOD!AA68+TPDDL_EOD!AB68</f>
        <v>11.42</v>
      </c>
      <c r="N68">
        <f t="shared" si="6"/>
        <v>32.58</v>
      </c>
      <c r="O68" s="112">
        <f t="shared" si="7"/>
        <v>-0.28000000000000114</v>
      </c>
      <c r="P68">
        <v>11.45073664825046</v>
      </c>
      <c r="Q68">
        <v>7.6338244321669739</v>
      </c>
      <c r="R68">
        <v>0</v>
      </c>
      <c r="S68">
        <v>1.8935850214855738</v>
      </c>
      <c r="T68">
        <v>11.321853898096991</v>
      </c>
      <c r="U68" s="114">
        <f t="shared" si="8"/>
        <v>32.299999999999997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40</v>
      </c>
      <c r="C69">
        <f>GT!C69</f>
        <v>0</v>
      </c>
      <c r="D69">
        <f>GT!M69</f>
        <v>32.299999999999997</v>
      </c>
      <c r="E69">
        <f>GT!N69</f>
        <v>0</v>
      </c>
      <c r="F69">
        <f t="shared" si="10"/>
        <v>40</v>
      </c>
      <c r="G69">
        <f t="shared" si="11"/>
        <v>32.299999999999997</v>
      </c>
      <c r="H69" s="112"/>
      <c r="I69">
        <f>BRPL_EOD!AA69+BRPL_EOD!AB69</f>
        <v>11.55</v>
      </c>
      <c r="J69">
        <f>BYPL_EOD!AA69+BYPL_EOD!AB69</f>
        <v>7.7</v>
      </c>
      <c r="K69">
        <f>MES_EOD!AA69+MES_EOD!AB69</f>
        <v>0</v>
      </c>
      <c r="L69">
        <f>NDMC_EOD!AA69+NDMC_EOD!AB69</f>
        <v>1.91</v>
      </c>
      <c r="M69">
        <f>TPDDL_EOD!AA69+TPDDL_EOD!AB69</f>
        <v>11.42</v>
      </c>
      <c r="N69">
        <f t="shared" si="6"/>
        <v>32.58</v>
      </c>
      <c r="O69" s="112">
        <f t="shared" si="7"/>
        <v>-0.28000000000000114</v>
      </c>
      <c r="P69">
        <v>11.45073664825046</v>
      </c>
      <c r="Q69">
        <v>7.6338244321669739</v>
      </c>
      <c r="R69">
        <v>0</v>
      </c>
      <c r="S69">
        <v>1.8935850214855738</v>
      </c>
      <c r="T69">
        <v>11.321853898096991</v>
      </c>
      <c r="U69" s="114">
        <f t="shared" si="8"/>
        <v>32.299999999999997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40</v>
      </c>
      <c r="C70">
        <f>GT!C70</f>
        <v>0</v>
      </c>
      <c r="D70">
        <f>GT!M70</f>
        <v>32.299999999999997</v>
      </c>
      <c r="E70">
        <f>GT!N70</f>
        <v>0</v>
      </c>
      <c r="F70">
        <f t="shared" si="10"/>
        <v>40</v>
      </c>
      <c r="G70">
        <f t="shared" si="11"/>
        <v>32.299999999999997</v>
      </c>
      <c r="H70" s="112"/>
      <c r="I70">
        <f>BRPL_EOD!AA70+BRPL_EOD!AB70</f>
        <v>11.55</v>
      </c>
      <c r="J70">
        <f>BYPL_EOD!AA70+BYPL_EOD!AB70</f>
        <v>7.7</v>
      </c>
      <c r="K70">
        <f>MES_EOD!AA70+MES_EOD!AB70</f>
        <v>0</v>
      </c>
      <c r="L70">
        <f>NDMC_EOD!AA70+NDMC_EOD!AB70</f>
        <v>1.91</v>
      </c>
      <c r="M70">
        <f>TPDDL_EOD!AA70+TPDDL_EOD!AB70</f>
        <v>11.42</v>
      </c>
      <c r="N70">
        <f t="shared" si="6"/>
        <v>32.58</v>
      </c>
      <c r="O70" s="112">
        <f t="shared" si="7"/>
        <v>-0.28000000000000114</v>
      </c>
      <c r="P70">
        <v>11.45073664825046</v>
      </c>
      <c r="Q70">
        <v>7.6338244321669739</v>
      </c>
      <c r="R70">
        <v>0</v>
      </c>
      <c r="S70">
        <v>1.8935850214855738</v>
      </c>
      <c r="T70">
        <v>11.321853898096991</v>
      </c>
      <c r="U70" s="114">
        <f t="shared" si="8"/>
        <v>32.299999999999997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40</v>
      </c>
      <c r="C71">
        <f>GT!C71</f>
        <v>0</v>
      </c>
      <c r="D71">
        <f>GT!M71</f>
        <v>32.299999999999997</v>
      </c>
      <c r="E71">
        <f>GT!N71</f>
        <v>0</v>
      </c>
      <c r="F71">
        <f t="shared" si="10"/>
        <v>40</v>
      </c>
      <c r="G71">
        <f t="shared" si="11"/>
        <v>32.299999999999997</v>
      </c>
      <c r="H71" s="112"/>
      <c r="I71">
        <f>BRPL_EOD!AA71+BRPL_EOD!AB71</f>
        <v>11.55</v>
      </c>
      <c r="J71">
        <f>BYPL_EOD!AA71+BYPL_EOD!AB71</f>
        <v>7.7</v>
      </c>
      <c r="K71">
        <f>MES_EOD!AA71+MES_EOD!AB71</f>
        <v>0</v>
      </c>
      <c r="L71">
        <f>NDMC_EOD!AA71+NDMC_EOD!AB71</f>
        <v>1.91</v>
      </c>
      <c r="M71">
        <f>TPDDL_EOD!AA71+TPDDL_EOD!AB71</f>
        <v>11.42</v>
      </c>
      <c r="N71">
        <f t="shared" si="6"/>
        <v>32.58</v>
      </c>
      <c r="O71" s="112">
        <f t="shared" si="7"/>
        <v>-0.28000000000000114</v>
      </c>
      <c r="P71">
        <v>11.45073664825046</v>
      </c>
      <c r="Q71">
        <v>7.6338244321669739</v>
      </c>
      <c r="R71">
        <v>0</v>
      </c>
      <c r="S71">
        <v>1.8935850214855738</v>
      </c>
      <c r="T71">
        <v>11.321853898096991</v>
      </c>
      <c r="U71" s="114">
        <f t="shared" si="8"/>
        <v>32.299999999999997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0</v>
      </c>
      <c r="C72">
        <f>GT!C72</f>
        <v>25</v>
      </c>
      <c r="D72">
        <f>GT!M72</f>
        <v>-0.7</v>
      </c>
      <c r="E72">
        <f>GT!N72</f>
        <v>25</v>
      </c>
      <c r="F72">
        <f t="shared" si="10"/>
        <v>25</v>
      </c>
      <c r="G72">
        <f t="shared" si="11"/>
        <v>24.3</v>
      </c>
      <c r="H72" s="112"/>
      <c r="I72">
        <f>BRPL_EOD!AA72+BRPL_EOD!AB72</f>
        <v>10.38</v>
      </c>
      <c r="J72">
        <f>BYPL_EOD!AA72+BYPL_EOD!AB72</f>
        <v>5.69</v>
      </c>
      <c r="K72">
        <f>MES_EOD!AA72+MES_EOD!AB72</f>
        <v>0</v>
      </c>
      <c r="L72">
        <f>NDMC_EOD!AA72+NDMC_EOD!AB72</f>
        <v>1.24</v>
      </c>
      <c r="M72">
        <f>TPDDL_EOD!AA72+TPDDL_EOD!AB72</f>
        <v>7.42</v>
      </c>
      <c r="N72">
        <f t="shared" si="6"/>
        <v>24.729999999999997</v>
      </c>
      <c r="O72" s="112">
        <f t="shared" si="7"/>
        <v>-0.42999999999999616</v>
      </c>
      <c r="P72">
        <v>10.19951475940154</v>
      </c>
      <c r="Q72">
        <v>5.591063485644967</v>
      </c>
      <c r="R72">
        <v>0</v>
      </c>
      <c r="S72">
        <v>1.2184391427416095</v>
      </c>
      <c r="T72">
        <v>7.2909826122118897</v>
      </c>
      <c r="U72" s="114">
        <f t="shared" si="8"/>
        <v>24.300000000000004</v>
      </c>
      <c r="V72" s="112">
        <f t="shared" si="9"/>
        <v>0</v>
      </c>
      <c r="X72" s="117"/>
    </row>
    <row r="73" spans="1:24">
      <c r="A73" t="s">
        <v>115</v>
      </c>
      <c r="B73">
        <f>GT!B73</f>
        <v>0</v>
      </c>
      <c r="C73">
        <f>GT!C73</f>
        <v>25</v>
      </c>
      <c r="D73">
        <f>GT!M73</f>
        <v>-0.7</v>
      </c>
      <c r="E73">
        <f>GT!N73</f>
        <v>25</v>
      </c>
      <c r="F73">
        <f t="shared" si="10"/>
        <v>25</v>
      </c>
      <c r="G73">
        <f t="shared" si="11"/>
        <v>24.3</v>
      </c>
      <c r="H73" s="112"/>
      <c r="I73">
        <f>BRPL_EOD!AA73+BRPL_EOD!AB73</f>
        <v>10.38</v>
      </c>
      <c r="J73">
        <f>BYPL_EOD!AA73+BYPL_EOD!AB73</f>
        <v>5.69</v>
      </c>
      <c r="K73">
        <f>MES_EOD!AA73+MES_EOD!AB73</f>
        <v>0</v>
      </c>
      <c r="L73">
        <f>NDMC_EOD!AA73+NDMC_EOD!AB73</f>
        <v>1.24</v>
      </c>
      <c r="M73">
        <f>TPDDL_EOD!AA73+TPDDL_EOD!AB73</f>
        <v>7.42</v>
      </c>
      <c r="N73">
        <f t="shared" si="6"/>
        <v>24.729999999999997</v>
      </c>
      <c r="O73" s="112">
        <f t="shared" si="7"/>
        <v>-0.42999999999999616</v>
      </c>
      <c r="P73">
        <v>10.19951475940154</v>
      </c>
      <c r="Q73">
        <v>5.591063485644967</v>
      </c>
      <c r="R73">
        <v>0</v>
      </c>
      <c r="S73">
        <v>1.2184391427416095</v>
      </c>
      <c r="T73">
        <v>7.2909826122118897</v>
      </c>
      <c r="U73" s="114">
        <f t="shared" si="8"/>
        <v>24.300000000000004</v>
      </c>
      <c r="V73" s="112">
        <f t="shared" si="9"/>
        <v>0</v>
      </c>
      <c r="X73" s="117"/>
    </row>
    <row r="74" spans="1:24">
      <c r="A74" t="s">
        <v>116</v>
      </c>
      <c r="B74">
        <f>GT!B74</f>
        <v>0</v>
      </c>
      <c r="C74">
        <f>GT!C74</f>
        <v>25</v>
      </c>
      <c r="D74">
        <f>GT!M74</f>
        <v>-0.7</v>
      </c>
      <c r="E74">
        <f>GT!N74</f>
        <v>25</v>
      </c>
      <c r="F74">
        <f t="shared" si="10"/>
        <v>25</v>
      </c>
      <c r="G74">
        <f t="shared" si="11"/>
        <v>24.3</v>
      </c>
      <c r="H74" s="112"/>
      <c r="I74">
        <f>BRPL_EOD!AA74+BRPL_EOD!AB74</f>
        <v>10.38</v>
      </c>
      <c r="J74">
        <f>BYPL_EOD!AA74+BYPL_EOD!AB74</f>
        <v>5.69</v>
      </c>
      <c r="K74">
        <f>MES_EOD!AA74+MES_EOD!AB74</f>
        <v>0</v>
      </c>
      <c r="L74">
        <f>NDMC_EOD!AA74+NDMC_EOD!AB74</f>
        <v>1.24</v>
      </c>
      <c r="M74">
        <f>TPDDL_EOD!AA74+TPDDL_EOD!AB74</f>
        <v>7.42</v>
      </c>
      <c r="N74">
        <f t="shared" si="6"/>
        <v>24.729999999999997</v>
      </c>
      <c r="O74" s="112">
        <f t="shared" si="7"/>
        <v>-0.42999999999999616</v>
      </c>
      <c r="P74">
        <v>10.19951475940154</v>
      </c>
      <c r="Q74">
        <v>5.591063485644967</v>
      </c>
      <c r="R74">
        <v>0</v>
      </c>
      <c r="S74">
        <v>1.2184391427416095</v>
      </c>
      <c r="T74">
        <v>7.2909826122118897</v>
      </c>
      <c r="U74" s="114">
        <f t="shared" si="8"/>
        <v>24.300000000000004</v>
      </c>
      <c r="V74" s="112">
        <f t="shared" si="9"/>
        <v>0</v>
      </c>
      <c r="X74" s="117"/>
    </row>
    <row r="75" spans="1:24">
      <c r="A75" t="s">
        <v>117</v>
      </c>
      <c r="B75">
        <f>GT!B75</f>
        <v>0</v>
      </c>
      <c r="C75">
        <f>GT!C75</f>
        <v>25</v>
      </c>
      <c r="D75">
        <f>GT!M75</f>
        <v>-0.4</v>
      </c>
      <c r="E75">
        <f>GT!N75</f>
        <v>25</v>
      </c>
      <c r="F75">
        <f t="shared" si="10"/>
        <v>25</v>
      </c>
      <c r="G75">
        <f t="shared" si="11"/>
        <v>24.6</v>
      </c>
      <c r="H75" s="112"/>
      <c r="I75">
        <f>BRPL_EOD!AA75+BRPL_EOD!AB75</f>
        <v>10.38</v>
      </c>
      <c r="J75">
        <f>BYPL_EOD!AA75+BYPL_EOD!AB75</f>
        <v>5.69</v>
      </c>
      <c r="K75">
        <f>MES_EOD!AA75+MES_EOD!AB75</f>
        <v>0</v>
      </c>
      <c r="L75">
        <f>NDMC_EOD!AA75+NDMC_EOD!AB75</f>
        <v>1.24</v>
      </c>
      <c r="M75">
        <f>TPDDL_EOD!AA75+TPDDL_EOD!AB75</f>
        <v>7.42</v>
      </c>
      <c r="N75">
        <f t="shared" si="6"/>
        <v>24.729999999999997</v>
      </c>
      <c r="O75" s="112">
        <f t="shared" si="7"/>
        <v>-0.12999999999999545</v>
      </c>
      <c r="P75">
        <v>10.325434694702793</v>
      </c>
      <c r="Q75">
        <v>5.6600889607763865</v>
      </c>
      <c r="R75">
        <v>0</v>
      </c>
      <c r="S75">
        <v>1.2334816012939751</v>
      </c>
      <c r="T75">
        <v>7.380994743226851</v>
      </c>
      <c r="U75" s="114">
        <f t="shared" si="8"/>
        <v>24.600000000000005</v>
      </c>
      <c r="V75" s="112">
        <f t="shared" si="9"/>
        <v>0</v>
      </c>
      <c r="X75" s="117"/>
    </row>
    <row r="76" spans="1:24">
      <c r="A76" t="s">
        <v>118</v>
      </c>
      <c r="B76">
        <f>GT!B76</f>
        <v>0</v>
      </c>
      <c r="C76">
        <f>GT!C76</f>
        <v>25</v>
      </c>
      <c r="D76">
        <f>GT!M76</f>
        <v>-0.4</v>
      </c>
      <c r="E76">
        <f>GT!N76</f>
        <v>25</v>
      </c>
      <c r="F76">
        <f t="shared" si="10"/>
        <v>25</v>
      </c>
      <c r="G76">
        <f t="shared" si="11"/>
        <v>24.6</v>
      </c>
      <c r="H76" s="112"/>
      <c r="I76">
        <f>BRPL_EOD!AA76+BRPL_EOD!AB76</f>
        <v>10.38</v>
      </c>
      <c r="J76">
        <f>BYPL_EOD!AA76+BYPL_EOD!AB76</f>
        <v>5.69</v>
      </c>
      <c r="K76">
        <f>MES_EOD!AA76+MES_EOD!AB76</f>
        <v>0</v>
      </c>
      <c r="L76">
        <f>NDMC_EOD!AA76+NDMC_EOD!AB76</f>
        <v>1.24</v>
      </c>
      <c r="M76">
        <f>TPDDL_EOD!AA76+TPDDL_EOD!AB76</f>
        <v>7.42</v>
      </c>
      <c r="N76">
        <f t="shared" si="6"/>
        <v>24.729999999999997</v>
      </c>
      <c r="O76" s="112">
        <f t="shared" si="7"/>
        <v>-0.12999999999999545</v>
      </c>
      <c r="P76">
        <v>10.325434694702793</v>
      </c>
      <c r="Q76">
        <v>5.6600889607763865</v>
      </c>
      <c r="R76">
        <v>0</v>
      </c>
      <c r="S76">
        <v>1.2334816012939751</v>
      </c>
      <c r="T76">
        <v>7.380994743226851</v>
      </c>
      <c r="U76" s="114">
        <f t="shared" si="8"/>
        <v>24.600000000000005</v>
      </c>
      <c r="V76" s="112">
        <f t="shared" si="9"/>
        <v>0</v>
      </c>
      <c r="X76" s="117"/>
    </row>
    <row r="77" spans="1:24">
      <c r="A77" t="s">
        <v>119</v>
      </c>
      <c r="B77">
        <f>GT!B77</f>
        <v>40</v>
      </c>
      <c r="C77">
        <f>GT!C77</f>
        <v>0</v>
      </c>
      <c r="D77">
        <f>GT!M77</f>
        <v>35.6</v>
      </c>
      <c r="E77">
        <f>GT!N77</f>
        <v>0</v>
      </c>
      <c r="F77">
        <f t="shared" si="10"/>
        <v>40</v>
      </c>
      <c r="G77">
        <f t="shared" si="11"/>
        <v>35.6</v>
      </c>
      <c r="H77" s="112"/>
      <c r="I77">
        <f>BRPL_EOD!AA77+BRPL_EOD!AB77</f>
        <v>13.78</v>
      </c>
      <c r="J77">
        <f>BYPL_EOD!AA77+BYPL_EOD!AB77</f>
        <v>8</v>
      </c>
      <c r="K77">
        <f>MES_EOD!AA77+MES_EOD!AB77</f>
        <v>0</v>
      </c>
      <c r="L77">
        <f>NDMC_EOD!AA77+NDMC_EOD!AB77</f>
        <v>1.98</v>
      </c>
      <c r="M77">
        <f>TPDDL_EOD!AA77+TPDDL_EOD!AB77</f>
        <v>11.87</v>
      </c>
      <c r="N77">
        <f t="shared" si="6"/>
        <v>35.630000000000003</v>
      </c>
      <c r="O77" s="112">
        <f t="shared" si="7"/>
        <v>-3.0000000000001137E-2</v>
      </c>
      <c r="P77">
        <v>13.768397417906257</v>
      </c>
      <c r="Q77">
        <v>7.9932641032837495</v>
      </c>
      <c r="R77">
        <v>0</v>
      </c>
      <c r="S77">
        <v>1.9783328655627279</v>
      </c>
      <c r="T77">
        <v>11.860005613247262</v>
      </c>
      <c r="U77" s="114">
        <f t="shared" si="8"/>
        <v>35.599999999999994</v>
      </c>
      <c r="V77" s="112">
        <f t="shared" si="9"/>
        <v>0</v>
      </c>
      <c r="X77" s="117"/>
    </row>
    <row r="78" spans="1:24">
      <c r="A78" t="s">
        <v>120</v>
      </c>
      <c r="B78">
        <f>GT!B78</f>
        <v>40</v>
      </c>
      <c r="C78">
        <f>GT!C78</f>
        <v>0</v>
      </c>
      <c r="D78">
        <f>GT!M78</f>
        <v>35.6</v>
      </c>
      <c r="E78">
        <f>GT!N78</f>
        <v>0</v>
      </c>
      <c r="F78">
        <f t="shared" si="10"/>
        <v>40</v>
      </c>
      <c r="G78">
        <f t="shared" si="11"/>
        <v>35.6</v>
      </c>
      <c r="H78" s="112"/>
      <c r="I78">
        <f>BRPL_EOD!AA78+BRPL_EOD!AB78</f>
        <v>13.78</v>
      </c>
      <c r="J78">
        <f>BYPL_EOD!AA78+BYPL_EOD!AB78</f>
        <v>8</v>
      </c>
      <c r="K78">
        <f>MES_EOD!AA78+MES_EOD!AB78</f>
        <v>0</v>
      </c>
      <c r="L78">
        <f>NDMC_EOD!AA78+NDMC_EOD!AB78</f>
        <v>1.98</v>
      </c>
      <c r="M78">
        <f>TPDDL_EOD!AA78+TPDDL_EOD!AB78</f>
        <v>11.87</v>
      </c>
      <c r="N78">
        <f t="shared" si="6"/>
        <v>35.630000000000003</v>
      </c>
      <c r="O78" s="112">
        <f t="shared" si="7"/>
        <v>-3.0000000000001137E-2</v>
      </c>
      <c r="P78">
        <v>13.768397417906257</v>
      </c>
      <c r="Q78">
        <v>7.9932641032837495</v>
      </c>
      <c r="R78">
        <v>0</v>
      </c>
      <c r="S78">
        <v>1.9783328655627279</v>
      </c>
      <c r="T78">
        <v>11.860005613247262</v>
      </c>
      <c r="U78" s="114">
        <f t="shared" si="8"/>
        <v>35.599999999999994</v>
      </c>
      <c r="V78" s="112">
        <f t="shared" si="9"/>
        <v>0</v>
      </c>
      <c r="X78" s="117"/>
    </row>
    <row r="79" spans="1:24">
      <c r="A79" t="s">
        <v>121</v>
      </c>
      <c r="B79">
        <f>GT!B79</f>
        <v>40</v>
      </c>
      <c r="C79">
        <f>GT!C79</f>
        <v>0</v>
      </c>
      <c r="D79">
        <f>GT!M79</f>
        <v>35.6</v>
      </c>
      <c r="E79">
        <f>GT!N79</f>
        <v>0</v>
      </c>
      <c r="F79">
        <f t="shared" si="10"/>
        <v>40</v>
      </c>
      <c r="G79">
        <f t="shared" si="11"/>
        <v>35.6</v>
      </c>
      <c r="H79" s="112"/>
      <c r="I79">
        <f>BRPL_EOD!AA79+BRPL_EOD!AB79</f>
        <v>13.78</v>
      </c>
      <c r="J79">
        <f>BYPL_EOD!AA79+BYPL_EOD!AB79</f>
        <v>8</v>
      </c>
      <c r="K79">
        <f>MES_EOD!AA79+MES_EOD!AB79</f>
        <v>0</v>
      </c>
      <c r="L79">
        <f>NDMC_EOD!AA79+NDMC_EOD!AB79</f>
        <v>1.98</v>
      </c>
      <c r="M79">
        <f>TPDDL_EOD!AA79+TPDDL_EOD!AB79</f>
        <v>11.87</v>
      </c>
      <c r="N79">
        <f t="shared" si="6"/>
        <v>35.630000000000003</v>
      </c>
      <c r="O79" s="112">
        <f t="shared" si="7"/>
        <v>-3.0000000000001137E-2</v>
      </c>
      <c r="P79">
        <v>13.768397417906257</v>
      </c>
      <c r="Q79">
        <v>7.9932641032837495</v>
      </c>
      <c r="R79">
        <v>0</v>
      </c>
      <c r="S79">
        <v>1.9783328655627279</v>
      </c>
      <c r="T79">
        <v>11.860005613247262</v>
      </c>
      <c r="U79" s="114">
        <f t="shared" si="8"/>
        <v>35.599999999999994</v>
      </c>
      <c r="V79" s="112">
        <f t="shared" si="9"/>
        <v>0</v>
      </c>
      <c r="X79" s="117"/>
    </row>
    <row r="80" spans="1:24">
      <c r="A80" t="s">
        <v>122</v>
      </c>
      <c r="B80">
        <f>GT!B80</f>
        <v>40</v>
      </c>
      <c r="C80">
        <f>GT!C80</f>
        <v>0</v>
      </c>
      <c r="D80">
        <f>GT!M80</f>
        <v>35.6</v>
      </c>
      <c r="E80">
        <f>GT!N80</f>
        <v>0</v>
      </c>
      <c r="F80">
        <f t="shared" si="10"/>
        <v>40</v>
      </c>
      <c r="G80">
        <f t="shared" si="11"/>
        <v>35.6</v>
      </c>
      <c r="H80" s="112"/>
      <c r="I80">
        <f>BRPL_EOD!AA80+BRPL_EOD!AB80</f>
        <v>13.78</v>
      </c>
      <c r="J80">
        <f>BYPL_EOD!AA80+BYPL_EOD!AB80</f>
        <v>8</v>
      </c>
      <c r="K80">
        <f>MES_EOD!AA80+MES_EOD!AB80</f>
        <v>0</v>
      </c>
      <c r="L80">
        <f>NDMC_EOD!AA80+NDMC_EOD!AB80</f>
        <v>1.98</v>
      </c>
      <c r="M80">
        <f>TPDDL_EOD!AA80+TPDDL_EOD!AB80</f>
        <v>11.87</v>
      </c>
      <c r="N80">
        <f t="shared" si="6"/>
        <v>35.630000000000003</v>
      </c>
      <c r="O80" s="112">
        <f t="shared" si="7"/>
        <v>-3.0000000000001137E-2</v>
      </c>
      <c r="P80">
        <v>13.768397417906257</v>
      </c>
      <c r="Q80">
        <v>7.9932641032837495</v>
      </c>
      <c r="R80">
        <v>0</v>
      </c>
      <c r="S80">
        <v>1.9783328655627279</v>
      </c>
      <c r="T80">
        <v>11.860005613247262</v>
      </c>
      <c r="U80" s="114">
        <f t="shared" si="8"/>
        <v>35.599999999999994</v>
      </c>
      <c r="V80" s="112">
        <f t="shared" si="9"/>
        <v>0</v>
      </c>
      <c r="X80" s="117"/>
    </row>
    <row r="81" spans="1:24">
      <c r="A81" t="s">
        <v>123</v>
      </c>
      <c r="B81">
        <f>GT!B81</f>
        <v>40</v>
      </c>
      <c r="C81">
        <f>GT!C81</f>
        <v>0</v>
      </c>
      <c r="D81">
        <f>GT!M81</f>
        <v>35.6</v>
      </c>
      <c r="E81">
        <f>GT!N81</f>
        <v>0</v>
      </c>
      <c r="F81">
        <f t="shared" si="10"/>
        <v>40</v>
      </c>
      <c r="G81">
        <f t="shared" si="11"/>
        <v>35.6</v>
      </c>
      <c r="H81" s="112"/>
      <c r="I81">
        <f>BRPL_EOD!AA81+BRPL_EOD!AB81</f>
        <v>13.78</v>
      </c>
      <c r="J81">
        <f>BYPL_EOD!AA81+BYPL_EOD!AB81</f>
        <v>8</v>
      </c>
      <c r="K81">
        <f>MES_EOD!AA81+MES_EOD!AB81</f>
        <v>0</v>
      </c>
      <c r="L81">
        <f>NDMC_EOD!AA81+NDMC_EOD!AB81</f>
        <v>1.98</v>
      </c>
      <c r="M81">
        <f>TPDDL_EOD!AA81+TPDDL_EOD!AB81</f>
        <v>11.87</v>
      </c>
      <c r="N81">
        <f t="shared" si="6"/>
        <v>35.630000000000003</v>
      </c>
      <c r="O81" s="112">
        <f t="shared" si="7"/>
        <v>-3.0000000000001137E-2</v>
      </c>
      <c r="P81">
        <v>13.768397417906257</v>
      </c>
      <c r="Q81">
        <v>7.9932641032837495</v>
      </c>
      <c r="R81">
        <v>0</v>
      </c>
      <c r="S81">
        <v>1.9783328655627279</v>
      </c>
      <c r="T81">
        <v>11.860005613247262</v>
      </c>
      <c r="U81" s="114">
        <f t="shared" si="8"/>
        <v>35.599999999999994</v>
      </c>
      <c r="V81" s="112">
        <f t="shared" si="9"/>
        <v>0</v>
      </c>
      <c r="X81" s="117"/>
    </row>
    <row r="82" spans="1:24">
      <c r="A82" t="s">
        <v>124</v>
      </c>
      <c r="B82">
        <f>GT!B82</f>
        <v>40</v>
      </c>
      <c r="C82">
        <f>GT!C82</f>
        <v>0</v>
      </c>
      <c r="D82">
        <f>GT!M82</f>
        <v>35.6</v>
      </c>
      <c r="E82">
        <f>GT!N82</f>
        <v>0</v>
      </c>
      <c r="F82">
        <f t="shared" si="10"/>
        <v>40</v>
      </c>
      <c r="G82">
        <f t="shared" si="11"/>
        <v>35.6</v>
      </c>
      <c r="H82" s="112"/>
      <c r="I82">
        <f>BRPL_EOD!AA82+BRPL_EOD!AB82</f>
        <v>13.78</v>
      </c>
      <c r="J82">
        <f>BYPL_EOD!AA82+BYPL_EOD!AB82</f>
        <v>8</v>
      </c>
      <c r="K82">
        <f>MES_EOD!AA82+MES_EOD!AB82</f>
        <v>0</v>
      </c>
      <c r="L82">
        <f>NDMC_EOD!AA82+NDMC_EOD!AB82</f>
        <v>1.98</v>
      </c>
      <c r="M82">
        <f>TPDDL_EOD!AA82+TPDDL_EOD!AB82</f>
        <v>11.87</v>
      </c>
      <c r="N82">
        <f t="shared" si="6"/>
        <v>35.630000000000003</v>
      </c>
      <c r="O82" s="112">
        <f t="shared" si="7"/>
        <v>-3.0000000000001137E-2</v>
      </c>
      <c r="P82">
        <v>13.768397417906257</v>
      </c>
      <c r="Q82">
        <v>7.9932641032837495</v>
      </c>
      <c r="R82">
        <v>0</v>
      </c>
      <c r="S82">
        <v>1.9783328655627279</v>
      </c>
      <c r="T82">
        <v>11.860005613247262</v>
      </c>
      <c r="U82" s="114">
        <f t="shared" si="8"/>
        <v>35.599999999999994</v>
      </c>
      <c r="V82" s="112">
        <f t="shared" si="9"/>
        <v>0</v>
      </c>
      <c r="X82" s="117"/>
    </row>
    <row r="83" spans="1:24">
      <c r="A83" t="s">
        <v>125</v>
      </c>
      <c r="B83">
        <f>GT!B83</f>
        <v>40</v>
      </c>
      <c r="C83">
        <f>GT!C83</f>
        <v>0</v>
      </c>
      <c r="D83">
        <f>GT!M83</f>
        <v>35.6</v>
      </c>
      <c r="E83">
        <f>GT!N83</f>
        <v>0</v>
      </c>
      <c r="F83">
        <f t="shared" si="10"/>
        <v>40</v>
      </c>
      <c r="G83">
        <f t="shared" si="11"/>
        <v>35.6</v>
      </c>
      <c r="H83" s="112"/>
      <c r="I83">
        <f>BRPL_EOD!AA83+BRPL_EOD!AB83</f>
        <v>13.78</v>
      </c>
      <c r="J83">
        <f>BYPL_EOD!AA83+BYPL_EOD!AB83</f>
        <v>8</v>
      </c>
      <c r="K83">
        <f>MES_EOD!AA83+MES_EOD!AB83</f>
        <v>0</v>
      </c>
      <c r="L83">
        <f>NDMC_EOD!AA83+NDMC_EOD!AB83</f>
        <v>1.98</v>
      </c>
      <c r="M83">
        <f>TPDDL_EOD!AA83+TPDDL_EOD!AB83</f>
        <v>11.87</v>
      </c>
      <c r="N83">
        <f t="shared" si="6"/>
        <v>35.630000000000003</v>
      </c>
      <c r="O83" s="112">
        <f t="shared" si="7"/>
        <v>-3.0000000000001137E-2</v>
      </c>
      <c r="P83">
        <v>13.768397417906257</v>
      </c>
      <c r="Q83">
        <v>7.9932641032837495</v>
      </c>
      <c r="R83">
        <v>0</v>
      </c>
      <c r="S83">
        <v>1.9783328655627279</v>
      </c>
      <c r="T83">
        <v>11.860005613247262</v>
      </c>
      <c r="U83" s="114">
        <f t="shared" si="8"/>
        <v>35.599999999999994</v>
      </c>
      <c r="V83" s="112">
        <f t="shared" si="9"/>
        <v>0</v>
      </c>
      <c r="X83" s="117"/>
    </row>
    <row r="84" spans="1:24">
      <c r="A84" t="s">
        <v>126</v>
      </c>
      <c r="B84">
        <f>GT!B84</f>
        <v>40</v>
      </c>
      <c r="C84">
        <f>GT!C84</f>
        <v>0</v>
      </c>
      <c r="D84">
        <f>GT!M84</f>
        <v>35.6</v>
      </c>
      <c r="E84">
        <f>GT!N84</f>
        <v>0</v>
      </c>
      <c r="F84">
        <f t="shared" si="10"/>
        <v>40</v>
      </c>
      <c r="G84">
        <f t="shared" si="11"/>
        <v>35.6</v>
      </c>
      <c r="H84" s="112"/>
      <c r="I84">
        <f>BRPL_EOD!AA84+BRPL_EOD!AB84</f>
        <v>13.78</v>
      </c>
      <c r="J84">
        <f>BYPL_EOD!AA84+BYPL_EOD!AB84</f>
        <v>8</v>
      </c>
      <c r="K84">
        <f>MES_EOD!AA84+MES_EOD!AB84</f>
        <v>0</v>
      </c>
      <c r="L84">
        <f>NDMC_EOD!AA84+NDMC_EOD!AB84</f>
        <v>1.98</v>
      </c>
      <c r="M84">
        <f>TPDDL_EOD!AA84+TPDDL_EOD!AB84</f>
        <v>11.87</v>
      </c>
      <c r="N84">
        <f t="shared" si="6"/>
        <v>35.630000000000003</v>
      </c>
      <c r="O84" s="112">
        <f t="shared" si="7"/>
        <v>-3.0000000000001137E-2</v>
      </c>
      <c r="P84">
        <v>13.768397417906257</v>
      </c>
      <c r="Q84">
        <v>7.9932641032837495</v>
      </c>
      <c r="R84">
        <v>0</v>
      </c>
      <c r="S84">
        <v>1.9783328655627279</v>
      </c>
      <c r="T84">
        <v>11.860005613247262</v>
      </c>
      <c r="U84" s="114">
        <f t="shared" si="8"/>
        <v>35.599999999999994</v>
      </c>
      <c r="V84" s="112">
        <f t="shared" si="9"/>
        <v>0</v>
      </c>
      <c r="X84" s="117"/>
    </row>
    <row r="85" spans="1:24">
      <c r="A85" t="s">
        <v>127</v>
      </c>
      <c r="B85">
        <f>GT!B85</f>
        <v>40</v>
      </c>
      <c r="C85">
        <f>GT!C85</f>
        <v>0</v>
      </c>
      <c r="D85">
        <f>GT!M85</f>
        <v>36.6</v>
      </c>
      <c r="E85">
        <f>GT!N85</f>
        <v>0</v>
      </c>
      <c r="F85">
        <f t="shared" si="10"/>
        <v>40</v>
      </c>
      <c r="G85">
        <f t="shared" si="11"/>
        <v>36.6</v>
      </c>
      <c r="H85" s="112"/>
      <c r="I85">
        <f>BRPL_EOD!AA85+BRPL_EOD!AB85</f>
        <v>14.71</v>
      </c>
      <c r="J85">
        <f>BYPL_EOD!AA85+BYPL_EOD!AB85</f>
        <v>8.0500000000000007</v>
      </c>
      <c r="K85">
        <f>MES_EOD!AA85+MES_EOD!AB85</f>
        <v>0</v>
      </c>
      <c r="L85">
        <f>NDMC_EOD!AA85+NDMC_EOD!AB85</f>
        <v>1.98</v>
      </c>
      <c r="M85">
        <f>TPDDL_EOD!AA85+TPDDL_EOD!AB85</f>
        <v>11.87</v>
      </c>
      <c r="N85">
        <f t="shared" si="6"/>
        <v>36.61</v>
      </c>
      <c r="O85" s="112">
        <f t="shared" si="7"/>
        <v>-9.9999999999980105E-3</v>
      </c>
      <c r="P85">
        <v>14.705981972138762</v>
      </c>
      <c r="Q85">
        <v>8.0478011472275348</v>
      </c>
      <c r="R85">
        <v>0</v>
      </c>
      <c r="S85">
        <v>1.9794591641627972</v>
      </c>
      <c r="T85">
        <v>11.866757716470909</v>
      </c>
      <c r="U85" s="114">
        <f t="shared" si="8"/>
        <v>36.6</v>
      </c>
      <c r="V85" s="112">
        <f t="shared" si="9"/>
        <v>0</v>
      </c>
      <c r="X85" s="117"/>
    </row>
    <row r="86" spans="1:24">
      <c r="A86" t="s">
        <v>128</v>
      </c>
      <c r="B86">
        <f>GT!B86</f>
        <v>40</v>
      </c>
      <c r="C86">
        <f>GT!C86</f>
        <v>0</v>
      </c>
      <c r="D86">
        <f>GT!M86</f>
        <v>36.6</v>
      </c>
      <c r="E86">
        <f>GT!N86</f>
        <v>0</v>
      </c>
      <c r="F86">
        <f t="shared" si="10"/>
        <v>40</v>
      </c>
      <c r="G86">
        <f t="shared" si="11"/>
        <v>36.6</v>
      </c>
      <c r="H86" s="112"/>
      <c r="I86">
        <f>BRPL_EOD!AA86+BRPL_EOD!AB86</f>
        <v>14.71</v>
      </c>
      <c r="J86">
        <f>BYPL_EOD!AA86+BYPL_EOD!AB86</f>
        <v>8.0500000000000007</v>
      </c>
      <c r="K86">
        <f>MES_EOD!AA86+MES_EOD!AB86</f>
        <v>0</v>
      </c>
      <c r="L86">
        <f>NDMC_EOD!AA86+NDMC_EOD!AB86</f>
        <v>1.98</v>
      </c>
      <c r="M86">
        <f>TPDDL_EOD!AA86+TPDDL_EOD!AB86</f>
        <v>11.87</v>
      </c>
      <c r="N86">
        <f t="shared" si="6"/>
        <v>36.61</v>
      </c>
      <c r="O86" s="112">
        <f t="shared" si="7"/>
        <v>-9.9999999999980105E-3</v>
      </c>
      <c r="P86">
        <v>14.705981972138762</v>
      </c>
      <c r="Q86">
        <v>8.0478011472275348</v>
      </c>
      <c r="R86">
        <v>0</v>
      </c>
      <c r="S86">
        <v>1.9794591641627972</v>
      </c>
      <c r="T86">
        <v>11.866757716470909</v>
      </c>
      <c r="U86" s="114">
        <f t="shared" si="8"/>
        <v>36.6</v>
      </c>
      <c r="V86" s="112">
        <f t="shared" si="9"/>
        <v>0</v>
      </c>
      <c r="X86" s="117"/>
    </row>
    <row r="87" spans="1:24">
      <c r="A87" t="s">
        <v>129</v>
      </c>
      <c r="B87">
        <f>GT!B87</f>
        <v>40</v>
      </c>
      <c r="C87">
        <f>GT!C87</f>
        <v>0</v>
      </c>
      <c r="D87">
        <f>GT!M87</f>
        <v>36.6</v>
      </c>
      <c r="E87">
        <f>GT!N87</f>
        <v>0</v>
      </c>
      <c r="F87">
        <f t="shared" si="10"/>
        <v>40</v>
      </c>
      <c r="G87">
        <f t="shared" si="11"/>
        <v>36.6</v>
      </c>
      <c r="H87" s="112"/>
      <c r="I87">
        <f>BRPL_EOD!AA87+BRPL_EOD!AB87</f>
        <v>14.71</v>
      </c>
      <c r="J87">
        <f>BYPL_EOD!AA87+BYPL_EOD!AB87</f>
        <v>8.0500000000000007</v>
      </c>
      <c r="K87">
        <f>MES_EOD!AA87+MES_EOD!AB87</f>
        <v>0</v>
      </c>
      <c r="L87">
        <f>NDMC_EOD!AA87+NDMC_EOD!AB87</f>
        <v>1.98</v>
      </c>
      <c r="M87">
        <f>TPDDL_EOD!AA87+TPDDL_EOD!AB87</f>
        <v>11.87</v>
      </c>
      <c r="N87">
        <f t="shared" si="6"/>
        <v>36.61</v>
      </c>
      <c r="O87" s="112">
        <f t="shared" si="7"/>
        <v>-9.9999999999980105E-3</v>
      </c>
      <c r="P87">
        <v>14.705981972138762</v>
      </c>
      <c r="Q87">
        <v>8.0478011472275348</v>
      </c>
      <c r="R87">
        <v>0</v>
      </c>
      <c r="S87">
        <v>1.9794591641627972</v>
      </c>
      <c r="T87">
        <v>11.866757716470909</v>
      </c>
      <c r="U87" s="114">
        <f t="shared" si="8"/>
        <v>36.6</v>
      </c>
      <c r="V87" s="112">
        <f t="shared" si="9"/>
        <v>0</v>
      </c>
      <c r="X87" s="117"/>
    </row>
    <row r="88" spans="1:24">
      <c r="A88" t="s">
        <v>130</v>
      </c>
      <c r="B88">
        <f>GT!B88</f>
        <v>40</v>
      </c>
      <c r="C88">
        <f>GT!C88</f>
        <v>0</v>
      </c>
      <c r="D88">
        <f>GT!M88</f>
        <v>36.6</v>
      </c>
      <c r="E88">
        <f>GT!N88</f>
        <v>0</v>
      </c>
      <c r="F88">
        <f t="shared" si="10"/>
        <v>40</v>
      </c>
      <c r="G88">
        <f t="shared" si="11"/>
        <v>36.6</v>
      </c>
      <c r="H88" s="112"/>
      <c r="I88">
        <f>BRPL_EOD!AA88+BRPL_EOD!AB88</f>
        <v>14.71</v>
      </c>
      <c r="J88">
        <f>BYPL_EOD!AA88+BYPL_EOD!AB88</f>
        <v>8.0500000000000007</v>
      </c>
      <c r="K88">
        <f>MES_EOD!AA88+MES_EOD!AB88</f>
        <v>0</v>
      </c>
      <c r="L88">
        <f>NDMC_EOD!AA88+NDMC_EOD!AB88</f>
        <v>1.98</v>
      </c>
      <c r="M88">
        <f>TPDDL_EOD!AA88+TPDDL_EOD!AB88</f>
        <v>11.87</v>
      </c>
      <c r="N88">
        <f t="shared" si="6"/>
        <v>36.61</v>
      </c>
      <c r="O88" s="112">
        <f t="shared" si="7"/>
        <v>-9.9999999999980105E-3</v>
      </c>
      <c r="P88">
        <v>14.705981972138762</v>
      </c>
      <c r="Q88">
        <v>8.0478011472275348</v>
      </c>
      <c r="R88">
        <v>0</v>
      </c>
      <c r="S88">
        <v>1.9794591641627972</v>
      </c>
      <c r="T88">
        <v>11.866757716470909</v>
      </c>
      <c r="U88" s="114">
        <f t="shared" si="8"/>
        <v>36.6</v>
      </c>
      <c r="V88" s="112">
        <f t="shared" si="9"/>
        <v>0</v>
      </c>
      <c r="X88" s="117"/>
    </row>
    <row r="89" spans="1:24">
      <c r="A89" t="s">
        <v>131</v>
      </c>
      <c r="B89">
        <f>GT!B89</f>
        <v>40</v>
      </c>
      <c r="C89">
        <f>GT!C89</f>
        <v>0</v>
      </c>
      <c r="D89">
        <f>GT!M89</f>
        <v>36.6</v>
      </c>
      <c r="E89">
        <f>GT!N89</f>
        <v>0</v>
      </c>
      <c r="F89">
        <f t="shared" si="10"/>
        <v>40</v>
      </c>
      <c r="G89">
        <f t="shared" si="11"/>
        <v>36.6</v>
      </c>
      <c r="H89" s="112"/>
      <c r="I89">
        <f>BRPL_EOD!AA89+BRPL_EOD!AB89</f>
        <v>14.71</v>
      </c>
      <c r="J89">
        <f>BYPL_EOD!AA89+BYPL_EOD!AB89</f>
        <v>8.0500000000000007</v>
      </c>
      <c r="K89">
        <f>MES_EOD!AA89+MES_EOD!AB89</f>
        <v>0</v>
      </c>
      <c r="L89">
        <f>NDMC_EOD!AA89+NDMC_EOD!AB89</f>
        <v>1.98</v>
      </c>
      <c r="M89">
        <f>TPDDL_EOD!AA89+TPDDL_EOD!AB89</f>
        <v>11.87</v>
      </c>
      <c r="N89">
        <f t="shared" si="6"/>
        <v>36.61</v>
      </c>
      <c r="O89" s="112">
        <f t="shared" si="7"/>
        <v>-9.9999999999980105E-3</v>
      </c>
      <c r="P89">
        <v>14.705981972138762</v>
      </c>
      <c r="Q89">
        <v>8.0478011472275348</v>
      </c>
      <c r="R89">
        <v>0</v>
      </c>
      <c r="S89">
        <v>1.9794591641627972</v>
      </c>
      <c r="T89">
        <v>11.866757716470909</v>
      </c>
      <c r="U89" s="114">
        <f t="shared" si="8"/>
        <v>36.6</v>
      </c>
      <c r="V89" s="112">
        <f t="shared" si="9"/>
        <v>0</v>
      </c>
      <c r="X89" s="117"/>
    </row>
    <row r="90" spans="1:24">
      <c r="A90" t="s">
        <v>132</v>
      </c>
      <c r="B90">
        <f>GT!B90</f>
        <v>40</v>
      </c>
      <c r="C90">
        <f>GT!C90</f>
        <v>0</v>
      </c>
      <c r="D90">
        <f>GT!M90</f>
        <v>36.6</v>
      </c>
      <c r="E90">
        <f>GT!N90</f>
        <v>0</v>
      </c>
      <c r="F90">
        <f t="shared" si="10"/>
        <v>40</v>
      </c>
      <c r="G90">
        <f t="shared" si="11"/>
        <v>36.6</v>
      </c>
      <c r="H90" s="112"/>
      <c r="I90">
        <f>BRPL_EOD!AA90+BRPL_EOD!AB90</f>
        <v>14.71</v>
      </c>
      <c r="J90">
        <f>BYPL_EOD!AA90+BYPL_EOD!AB90</f>
        <v>8.0500000000000007</v>
      </c>
      <c r="K90">
        <f>MES_EOD!AA90+MES_EOD!AB90</f>
        <v>0</v>
      </c>
      <c r="L90">
        <f>NDMC_EOD!AA90+NDMC_EOD!AB90</f>
        <v>1.98</v>
      </c>
      <c r="M90">
        <f>TPDDL_EOD!AA90+TPDDL_EOD!AB90</f>
        <v>11.87</v>
      </c>
      <c r="N90">
        <f t="shared" si="6"/>
        <v>36.61</v>
      </c>
      <c r="O90" s="112">
        <f t="shared" si="7"/>
        <v>-9.9999999999980105E-3</v>
      </c>
      <c r="P90">
        <v>14.705981972138762</v>
      </c>
      <c r="Q90">
        <v>8.0478011472275348</v>
      </c>
      <c r="R90">
        <v>0</v>
      </c>
      <c r="S90">
        <v>1.9794591641627972</v>
      </c>
      <c r="T90">
        <v>11.866757716470909</v>
      </c>
      <c r="U90" s="114">
        <f t="shared" si="8"/>
        <v>36.6</v>
      </c>
      <c r="V90" s="112">
        <f t="shared" si="9"/>
        <v>0</v>
      </c>
      <c r="X90" s="117"/>
    </row>
    <row r="91" spans="1:24">
      <c r="A91" t="s">
        <v>133</v>
      </c>
      <c r="B91">
        <f>GT!B91</f>
        <v>40</v>
      </c>
      <c r="C91">
        <f>GT!C91</f>
        <v>0</v>
      </c>
      <c r="D91">
        <f>GT!M91</f>
        <v>36.6</v>
      </c>
      <c r="E91">
        <f>GT!N91</f>
        <v>0</v>
      </c>
      <c r="F91">
        <f t="shared" si="10"/>
        <v>40</v>
      </c>
      <c r="G91">
        <f t="shared" si="11"/>
        <v>36.6</v>
      </c>
      <c r="H91" s="112"/>
      <c r="I91">
        <f>BRPL_EOD!AA91+BRPL_EOD!AB91</f>
        <v>14.71</v>
      </c>
      <c r="J91">
        <f>BYPL_EOD!AA91+BYPL_EOD!AB91</f>
        <v>8.0500000000000007</v>
      </c>
      <c r="K91">
        <f>MES_EOD!AA91+MES_EOD!AB91</f>
        <v>0</v>
      </c>
      <c r="L91">
        <f>NDMC_EOD!AA91+NDMC_EOD!AB91</f>
        <v>1.98</v>
      </c>
      <c r="M91">
        <f>TPDDL_EOD!AA91+TPDDL_EOD!AB91</f>
        <v>11.87</v>
      </c>
      <c r="N91">
        <f t="shared" si="6"/>
        <v>36.61</v>
      </c>
      <c r="O91" s="112">
        <f t="shared" si="7"/>
        <v>-9.9999999999980105E-3</v>
      </c>
      <c r="P91">
        <v>14.705981972138762</v>
      </c>
      <c r="Q91">
        <v>8.0478011472275348</v>
      </c>
      <c r="R91">
        <v>0</v>
      </c>
      <c r="S91">
        <v>1.9794591641627972</v>
      </c>
      <c r="T91">
        <v>11.866757716470909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40</v>
      </c>
      <c r="C92">
        <f>GT!C92</f>
        <v>0</v>
      </c>
      <c r="D92">
        <f>GT!M92</f>
        <v>36.6</v>
      </c>
      <c r="E92">
        <f>GT!N92</f>
        <v>0</v>
      </c>
      <c r="F92">
        <f t="shared" si="10"/>
        <v>40</v>
      </c>
      <c r="G92">
        <f t="shared" si="11"/>
        <v>36.6</v>
      </c>
      <c r="H92" s="112"/>
      <c r="I92">
        <f>BRPL_EOD!AA92+BRPL_EOD!AB92</f>
        <v>14.71</v>
      </c>
      <c r="J92">
        <f>BYPL_EOD!AA92+BYPL_EOD!AB92</f>
        <v>8.0500000000000007</v>
      </c>
      <c r="K92">
        <f>MES_EOD!AA92+MES_EOD!AB92</f>
        <v>0</v>
      </c>
      <c r="L92">
        <f>NDMC_EOD!AA92+NDMC_EOD!AB92</f>
        <v>1.98</v>
      </c>
      <c r="M92">
        <f>TPDDL_EOD!AA92+TPDDL_EOD!AB92</f>
        <v>11.87</v>
      </c>
      <c r="N92">
        <f t="shared" si="6"/>
        <v>36.61</v>
      </c>
      <c r="O92" s="112">
        <f t="shared" si="7"/>
        <v>-9.9999999999980105E-3</v>
      </c>
      <c r="P92">
        <v>14.705981972138762</v>
      </c>
      <c r="Q92">
        <v>8.0478011472275348</v>
      </c>
      <c r="R92">
        <v>0</v>
      </c>
      <c r="S92">
        <v>1.9794591641627972</v>
      </c>
      <c r="T92">
        <v>11.866757716470909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40</v>
      </c>
      <c r="C93">
        <f>GT!C93</f>
        <v>0</v>
      </c>
      <c r="D93">
        <f>GT!M93</f>
        <v>36.6</v>
      </c>
      <c r="E93">
        <f>GT!N93</f>
        <v>0</v>
      </c>
      <c r="F93">
        <f t="shared" si="10"/>
        <v>40</v>
      </c>
      <c r="G93">
        <f t="shared" si="11"/>
        <v>36.6</v>
      </c>
      <c r="H93" s="112"/>
      <c r="I93">
        <f>BRPL_EOD!AA93+BRPL_EOD!AB93</f>
        <v>14.71</v>
      </c>
      <c r="J93">
        <f>BYPL_EOD!AA93+BYPL_EOD!AB93</f>
        <v>8.0500000000000007</v>
      </c>
      <c r="K93">
        <f>MES_EOD!AA93+MES_EOD!AB93</f>
        <v>0</v>
      </c>
      <c r="L93">
        <f>NDMC_EOD!AA93+NDMC_EOD!AB93</f>
        <v>1.98</v>
      </c>
      <c r="M93">
        <f>TPDDL_EOD!AA93+TPDDL_EOD!AB93</f>
        <v>11.87</v>
      </c>
      <c r="N93">
        <f t="shared" si="6"/>
        <v>36.61</v>
      </c>
      <c r="O93" s="112">
        <f t="shared" si="7"/>
        <v>-9.9999999999980105E-3</v>
      </c>
      <c r="P93">
        <v>14.705981972138762</v>
      </c>
      <c r="Q93">
        <v>8.0478011472275348</v>
      </c>
      <c r="R93">
        <v>0</v>
      </c>
      <c r="S93">
        <v>1.9794591641627972</v>
      </c>
      <c r="T93">
        <v>11.866757716470909</v>
      </c>
      <c r="U93" s="114">
        <f t="shared" si="8"/>
        <v>36.6</v>
      </c>
      <c r="V93" s="112">
        <f t="shared" si="9"/>
        <v>0</v>
      </c>
      <c r="X93" s="117"/>
    </row>
    <row r="94" spans="1:24">
      <c r="A94" t="s">
        <v>136</v>
      </c>
      <c r="B94">
        <f>GT!B94</f>
        <v>40</v>
      </c>
      <c r="C94">
        <f>GT!C94</f>
        <v>0</v>
      </c>
      <c r="D94">
        <f>GT!M94</f>
        <v>36.6</v>
      </c>
      <c r="E94">
        <f>GT!N94</f>
        <v>0</v>
      </c>
      <c r="F94">
        <f t="shared" si="10"/>
        <v>40</v>
      </c>
      <c r="G94">
        <f t="shared" si="11"/>
        <v>36.6</v>
      </c>
      <c r="H94" s="112"/>
      <c r="I94">
        <f>BRPL_EOD!AA94+BRPL_EOD!AB94</f>
        <v>14.71</v>
      </c>
      <c r="J94">
        <f>BYPL_EOD!AA94+BYPL_EOD!AB94</f>
        <v>8.0500000000000007</v>
      </c>
      <c r="K94">
        <f>MES_EOD!AA94+MES_EOD!AB94</f>
        <v>0</v>
      </c>
      <c r="L94">
        <f>NDMC_EOD!AA94+NDMC_EOD!AB94</f>
        <v>1.98</v>
      </c>
      <c r="M94">
        <f>TPDDL_EOD!AA94+TPDDL_EOD!AB94</f>
        <v>11.87</v>
      </c>
      <c r="N94">
        <f t="shared" si="6"/>
        <v>36.61</v>
      </c>
      <c r="O94" s="112">
        <f t="shared" si="7"/>
        <v>-9.9999999999980105E-3</v>
      </c>
      <c r="P94">
        <v>14.705981972138762</v>
      </c>
      <c r="Q94">
        <v>8.0478011472275348</v>
      </c>
      <c r="R94">
        <v>0</v>
      </c>
      <c r="S94">
        <v>1.9794591641627972</v>
      </c>
      <c r="T94">
        <v>11.866757716470909</v>
      </c>
      <c r="U94" s="114">
        <f t="shared" si="8"/>
        <v>36.6</v>
      </c>
      <c r="V94" s="112">
        <f t="shared" si="9"/>
        <v>0</v>
      </c>
      <c r="X94" s="117"/>
    </row>
    <row r="95" spans="1:24">
      <c r="A95" t="s">
        <v>137</v>
      </c>
      <c r="B95">
        <f>GT!B95</f>
        <v>40</v>
      </c>
      <c r="C95">
        <f>GT!C95</f>
        <v>0</v>
      </c>
      <c r="D95">
        <f>GT!M95</f>
        <v>36.6</v>
      </c>
      <c r="E95">
        <f>GT!N95</f>
        <v>0</v>
      </c>
      <c r="F95">
        <f t="shared" si="10"/>
        <v>40</v>
      </c>
      <c r="G95">
        <f t="shared" si="11"/>
        <v>36.6</v>
      </c>
      <c r="H95" s="112"/>
      <c r="I95">
        <f>BRPL_EOD!AA95+BRPL_EOD!AB95</f>
        <v>14.71</v>
      </c>
      <c r="J95">
        <f>BYPL_EOD!AA95+BYPL_EOD!AB95</f>
        <v>8.0500000000000007</v>
      </c>
      <c r="K95">
        <f>MES_EOD!AA95+MES_EOD!AB95</f>
        <v>0</v>
      </c>
      <c r="L95">
        <f>NDMC_EOD!AA95+NDMC_EOD!AB95</f>
        <v>1.98</v>
      </c>
      <c r="M95">
        <f>TPDDL_EOD!AA95+TPDDL_EOD!AB95</f>
        <v>11.87</v>
      </c>
      <c r="N95">
        <f t="shared" si="6"/>
        <v>36.61</v>
      </c>
      <c r="O95" s="112">
        <f t="shared" si="7"/>
        <v>-9.9999999999980105E-3</v>
      </c>
      <c r="P95">
        <v>14.705981972138762</v>
      </c>
      <c r="Q95">
        <v>8.0478011472275348</v>
      </c>
      <c r="R95">
        <v>0</v>
      </c>
      <c r="S95">
        <v>1.9794591641627972</v>
      </c>
      <c r="T95">
        <v>11.866757716470909</v>
      </c>
      <c r="U95" s="114">
        <f t="shared" si="8"/>
        <v>36.6</v>
      </c>
      <c r="V95" s="112">
        <f t="shared" si="9"/>
        <v>0</v>
      </c>
      <c r="X95" s="117"/>
    </row>
    <row r="96" spans="1:24">
      <c r="A96" t="s">
        <v>138</v>
      </c>
      <c r="B96">
        <f>GT!B96</f>
        <v>40</v>
      </c>
      <c r="C96">
        <f>GT!C96</f>
        <v>0</v>
      </c>
      <c r="D96">
        <f>GT!M96</f>
        <v>36.6</v>
      </c>
      <c r="E96">
        <f>GT!N96</f>
        <v>0</v>
      </c>
      <c r="F96">
        <f t="shared" si="10"/>
        <v>40</v>
      </c>
      <c r="G96">
        <f t="shared" si="11"/>
        <v>36.6</v>
      </c>
      <c r="H96" s="112"/>
      <c r="I96">
        <f>BRPL_EOD!AA96+BRPL_EOD!AB96</f>
        <v>14.71</v>
      </c>
      <c r="J96">
        <f>BYPL_EOD!AA96+BYPL_EOD!AB96</f>
        <v>8.0500000000000007</v>
      </c>
      <c r="K96">
        <f>MES_EOD!AA96+MES_EOD!AB96</f>
        <v>0</v>
      </c>
      <c r="L96">
        <f>NDMC_EOD!AA96+NDMC_EOD!AB96</f>
        <v>1.98</v>
      </c>
      <c r="M96">
        <f>TPDDL_EOD!AA96+TPDDL_EOD!AB96</f>
        <v>11.87</v>
      </c>
      <c r="N96">
        <f t="shared" si="6"/>
        <v>36.61</v>
      </c>
      <c r="O96" s="112">
        <f t="shared" si="7"/>
        <v>-9.9999999999980105E-3</v>
      </c>
      <c r="P96">
        <v>14.705981972138762</v>
      </c>
      <c r="Q96">
        <v>8.0478011472275348</v>
      </c>
      <c r="R96">
        <v>0</v>
      </c>
      <c r="S96">
        <v>1.9794591641627972</v>
      </c>
      <c r="T96">
        <v>11.866757716470909</v>
      </c>
      <c r="U96" s="114">
        <f t="shared" si="8"/>
        <v>36.6</v>
      </c>
      <c r="V96" s="112">
        <f t="shared" si="9"/>
        <v>0</v>
      </c>
      <c r="X96" s="117"/>
    </row>
    <row r="97" spans="1:24">
      <c r="A97" t="s">
        <v>139</v>
      </c>
      <c r="B97">
        <f>GT!B97</f>
        <v>40</v>
      </c>
      <c r="C97">
        <f>GT!C97</f>
        <v>0</v>
      </c>
      <c r="D97">
        <f>GT!M97</f>
        <v>36.6</v>
      </c>
      <c r="E97">
        <f>GT!N97</f>
        <v>0</v>
      </c>
      <c r="F97">
        <f t="shared" si="10"/>
        <v>40</v>
      </c>
      <c r="G97">
        <f t="shared" si="11"/>
        <v>36.6</v>
      </c>
      <c r="H97" s="112"/>
      <c r="I97">
        <f>BRPL_EOD!AA97+BRPL_EOD!AB97</f>
        <v>14.71</v>
      </c>
      <c r="J97">
        <f>BYPL_EOD!AA97+BYPL_EOD!AB97</f>
        <v>8.0500000000000007</v>
      </c>
      <c r="K97">
        <f>MES_EOD!AA97+MES_EOD!AB97</f>
        <v>0</v>
      </c>
      <c r="L97">
        <f>NDMC_EOD!AA97+NDMC_EOD!AB97</f>
        <v>1.98</v>
      </c>
      <c r="M97">
        <f>TPDDL_EOD!AA97+TPDDL_EOD!AB97</f>
        <v>11.87</v>
      </c>
      <c r="N97">
        <f t="shared" si="6"/>
        <v>36.61</v>
      </c>
      <c r="O97" s="112">
        <f t="shared" si="7"/>
        <v>-9.9999999999980105E-3</v>
      </c>
      <c r="P97">
        <v>14.705981972138762</v>
      </c>
      <c r="Q97">
        <v>8.0478011472275348</v>
      </c>
      <c r="R97">
        <v>0</v>
      </c>
      <c r="S97">
        <v>1.9794591641627972</v>
      </c>
      <c r="T97">
        <v>11.866757716470909</v>
      </c>
      <c r="U97" s="114">
        <f t="shared" si="8"/>
        <v>36.6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40</v>
      </c>
      <c r="C98">
        <f>GT!C98</f>
        <v>0</v>
      </c>
      <c r="D98">
        <f>GT!M98</f>
        <v>36.6</v>
      </c>
      <c r="E98">
        <f>GT!N98</f>
        <v>0</v>
      </c>
      <c r="F98">
        <f t="shared" si="10"/>
        <v>40</v>
      </c>
      <c r="G98">
        <f t="shared" si="11"/>
        <v>36.6</v>
      </c>
      <c r="H98" s="112"/>
      <c r="I98">
        <f>BRPL_EOD!AA98+BRPL_EOD!AB98</f>
        <v>14.71</v>
      </c>
      <c r="J98">
        <f>BYPL_EOD!AA98+BYPL_EOD!AB98</f>
        <v>8.0500000000000007</v>
      </c>
      <c r="K98">
        <f>MES_EOD!AA98+MES_EOD!AB98</f>
        <v>0</v>
      </c>
      <c r="L98">
        <f>NDMC_EOD!AA98+NDMC_EOD!AB98</f>
        <v>1.98</v>
      </c>
      <c r="M98">
        <f>TPDDL_EOD!AA98+TPDDL_EOD!AB98</f>
        <v>11.87</v>
      </c>
      <c r="N98">
        <f t="shared" si="6"/>
        <v>36.61</v>
      </c>
      <c r="O98" s="112">
        <f t="shared" si="7"/>
        <v>-9.9999999999980105E-3</v>
      </c>
      <c r="P98">
        <v>14.705981972138762</v>
      </c>
      <c r="Q98">
        <v>8.0478011472275348</v>
      </c>
      <c r="R98">
        <v>0</v>
      </c>
      <c r="S98">
        <v>1.9794591641627972</v>
      </c>
      <c r="T98">
        <v>11.866757716470909</v>
      </c>
      <c r="U98" s="114">
        <f t="shared" si="8"/>
        <v>36.6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0.91</v>
      </c>
      <c r="C99" s="114">
        <f t="shared" ref="C99:U99" si="12">SUM(C3:C98)/4000</f>
        <v>3.125E-2</v>
      </c>
      <c r="D99" s="114">
        <f t="shared" si="12"/>
        <v>0.79719999999999969</v>
      </c>
      <c r="E99" s="114">
        <f t="shared" si="12"/>
        <v>3.125E-2</v>
      </c>
      <c r="F99" s="114">
        <f t="shared" si="12"/>
        <v>0.94125000000000003</v>
      </c>
      <c r="G99" s="114">
        <f t="shared" si="12"/>
        <v>0.82844999999999969</v>
      </c>
      <c r="H99" s="114"/>
      <c r="I99" s="114">
        <f t="shared" si="12"/>
        <v>0.3181650000000002</v>
      </c>
      <c r="J99" s="114">
        <f t="shared" si="12"/>
        <v>0.18855249999999993</v>
      </c>
      <c r="K99" s="114">
        <f t="shared" si="12"/>
        <v>0</v>
      </c>
      <c r="L99" s="114">
        <f t="shared" si="12"/>
        <v>4.6402499999999958E-2</v>
      </c>
      <c r="M99" s="114">
        <f t="shared" si="12"/>
        <v>0.27762999999999971</v>
      </c>
      <c r="N99" s="114">
        <f t="shared" si="12"/>
        <v>0.83074999999999999</v>
      </c>
      <c r="O99" s="114">
        <f t="shared" si="12"/>
        <v>-2.3000000000000121E-3</v>
      </c>
      <c r="P99" s="114">
        <f t="shared" si="12"/>
        <v>0.31740923633790424</v>
      </c>
      <c r="Q99" s="114">
        <f t="shared" si="12"/>
        <v>0.18805766410816266</v>
      </c>
      <c r="R99" s="114">
        <f t="shared" si="12"/>
        <v>0</v>
      </c>
      <c r="S99" s="114">
        <f t="shared" si="12"/>
        <v>4.625129830533898E-2</v>
      </c>
      <c r="T99" s="114">
        <f t="shared" si="12"/>
        <v>0.27673180124859381</v>
      </c>
      <c r="U99" s="114">
        <f t="shared" si="12"/>
        <v>0.82844999999999969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256</v>
      </c>
      <c r="E3">
        <f>BAWANA!AM3</f>
        <v>0</v>
      </c>
      <c r="F3">
        <f>(B3+C3)*0.8</f>
        <v>256</v>
      </c>
      <c r="G3">
        <f>(D3+E3)</f>
        <v>256</v>
      </c>
      <c r="H3" s="112"/>
      <c r="I3">
        <f>BRPL_EOD!AI3+BRPL_EOD!AJ3</f>
        <v>99.96</v>
      </c>
      <c r="J3">
        <f>BYPL_EOD!AI3+BYPL_EOD!AJ3</f>
        <v>57.6</v>
      </c>
      <c r="K3">
        <f>MES_EOD!AI3+MES_EOD!AJ3</f>
        <v>5.84</v>
      </c>
      <c r="L3">
        <f>NDMC_EOD!AI3+NDMC_EOD!AJ3</f>
        <v>23</v>
      </c>
      <c r="M3">
        <f>TPDDL_EOD!AI3+TPDDL_EOD!AJ3</f>
        <v>69.61</v>
      </c>
      <c r="N3">
        <f t="shared" ref="N3:N66" si="0">SUM(I3:M3)</f>
        <v>256.01</v>
      </c>
      <c r="O3" s="112">
        <f t="shared" ref="O3:O66" si="1">G3-N3</f>
        <v>-9.9999999999909051E-3</v>
      </c>
      <c r="P3">
        <v>99.956095465020894</v>
      </c>
      <c r="Q3">
        <v>57.597750087887192</v>
      </c>
      <c r="R3">
        <v>5.8397718839107844</v>
      </c>
      <c r="S3">
        <v>22.999101597593846</v>
      </c>
      <c r="T3">
        <v>69.607280965587279</v>
      </c>
      <c r="U3" s="114">
        <f t="shared" ref="U3:U66" si="2">SUM(P3:T3)</f>
        <v>255.99999999999997</v>
      </c>
      <c r="V3" s="112">
        <f t="shared" ref="V3:V66" si="3">G3-U3</f>
        <v>0</v>
      </c>
      <c r="Y3">
        <f>BAWANA!AW3+BAWANA!AX3</f>
        <v>32</v>
      </c>
      <c r="Z3">
        <f>BAWANA!BD3+BAWANA!BE3</f>
        <v>32</v>
      </c>
      <c r="AA3">
        <f>BAWANA!X3+BAWANA!Y3</f>
        <v>32</v>
      </c>
      <c r="AB3">
        <f>BAWANA!AE3+BAWANA!AF3</f>
        <v>32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256</v>
      </c>
      <c r="E4">
        <f>BAWANA!AM4</f>
        <v>0</v>
      </c>
      <c r="F4">
        <f t="shared" ref="F4:F67" si="4">(B4+C4)*0.8</f>
        <v>256</v>
      </c>
      <c r="G4">
        <f t="shared" ref="G4:G67" si="5">(D4+E4)</f>
        <v>256</v>
      </c>
      <c r="H4" s="112"/>
      <c r="I4">
        <f>BRPL_EOD!AI4+BRPL_EOD!AJ4</f>
        <v>99.96</v>
      </c>
      <c r="J4">
        <f>BYPL_EOD!AI4+BYPL_EOD!AJ4</f>
        <v>57.6</v>
      </c>
      <c r="K4">
        <f>MES_EOD!AI4+MES_EOD!AJ4</f>
        <v>5.84</v>
      </c>
      <c r="L4">
        <f>NDMC_EOD!AI4+NDMC_EOD!AJ4</f>
        <v>23</v>
      </c>
      <c r="M4">
        <f>TPDDL_EOD!AI4+TPDDL_EOD!AJ4</f>
        <v>69.61</v>
      </c>
      <c r="N4">
        <f t="shared" si="0"/>
        <v>256.01</v>
      </c>
      <c r="O4" s="112">
        <f t="shared" si="1"/>
        <v>-9.9999999999909051E-3</v>
      </c>
      <c r="P4">
        <v>99.956095465020894</v>
      </c>
      <c r="Q4">
        <v>57.597750087887192</v>
      </c>
      <c r="R4">
        <v>5.8397718839107844</v>
      </c>
      <c r="S4">
        <v>22.999101597593846</v>
      </c>
      <c r="T4">
        <v>69.607280965587279</v>
      </c>
      <c r="U4" s="114">
        <f t="shared" si="2"/>
        <v>255.99999999999997</v>
      </c>
      <c r="V4" s="112">
        <f t="shared" si="3"/>
        <v>0</v>
      </c>
      <c r="Y4">
        <f>BAWANA!AW4+BAWANA!AX4</f>
        <v>32</v>
      </c>
      <c r="Z4">
        <f>BAWANA!BD4+BAWANA!BE4</f>
        <v>32</v>
      </c>
      <c r="AA4">
        <f>BAWANA!X4+BAWANA!Y4</f>
        <v>32</v>
      </c>
      <c r="AB4">
        <f>BAWANA!AE4+BAWANA!AF4</f>
        <v>32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256</v>
      </c>
      <c r="E5">
        <f>BAWANA!AM5</f>
        <v>0</v>
      </c>
      <c r="F5">
        <f t="shared" si="4"/>
        <v>256</v>
      </c>
      <c r="G5">
        <f t="shared" si="5"/>
        <v>256</v>
      </c>
      <c r="H5" s="112"/>
      <c r="I5">
        <f>BRPL_EOD!AI5+BRPL_EOD!AJ5</f>
        <v>99.96</v>
      </c>
      <c r="J5">
        <f>BYPL_EOD!AI5+BYPL_EOD!AJ5</f>
        <v>57.6</v>
      </c>
      <c r="K5">
        <f>MES_EOD!AI5+MES_EOD!AJ5</f>
        <v>5.84</v>
      </c>
      <c r="L5">
        <f>NDMC_EOD!AI5+NDMC_EOD!AJ5</f>
        <v>23</v>
      </c>
      <c r="M5">
        <f>TPDDL_EOD!AI5+TPDDL_EOD!AJ5</f>
        <v>69.61</v>
      </c>
      <c r="N5">
        <f t="shared" si="0"/>
        <v>256.01</v>
      </c>
      <c r="O5" s="112">
        <f t="shared" si="1"/>
        <v>-9.9999999999909051E-3</v>
      </c>
      <c r="P5">
        <v>99.956095465020894</v>
      </c>
      <c r="Q5">
        <v>57.597750087887192</v>
      </c>
      <c r="R5">
        <v>5.8397718839107844</v>
      </c>
      <c r="S5">
        <v>22.999101597593846</v>
      </c>
      <c r="T5">
        <v>69.607280965587279</v>
      </c>
      <c r="U5" s="114">
        <f t="shared" si="2"/>
        <v>255.99999999999997</v>
      </c>
      <c r="V5" s="112">
        <f t="shared" si="3"/>
        <v>0</v>
      </c>
      <c r="Y5">
        <f>BAWANA!AW5+BAWANA!AX5</f>
        <v>32</v>
      </c>
      <c r="Z5">
        <f>BAWANA!BD5+BAWANA!BE5</f>
        <v>32</v>
      </c>
      <c r="AA5">
        <f>BAWANA!X5+BAWANA!Y5</f>
        <v>32</v>
      </c>
      <c r="AB5">
        <f>BAWANA!AE5+BAWANA!AF5</f>
        <v>32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256</v>
      </c>
      <c r="E6">
        <f>BAWANA!AM6</f>
        <v>0</v>
      </c>
      <c r="F6">
        <f t="shared" si="4"/>
        <v>256</v>
      </c>
      <c r="G6">
        <f t="shared" si="5"/>
        <v>256</v>
      </c>
      <c r="H6" s="112"/>
      <c r="I6">
        <f>BRPL_EOD!AI6+BRPL_EOD!AJ6</f>
        <v>99.96</v>
      </c>
      <c r="J6">
        <f>BYPL_EOD!AI6+BYPL_EOD!AJ6</f>
        <v>57.6</v>
      </c>
      <c r="K6">
        <f>MES_EOD!AI6+MES_EOD!AJ6</f>
        <v>5.84</v>
      </c>
      <c r="L6">
        <f>NDMC_EOD!AI6+NDMC_EOD!AJ6</f>
        <v>23</v>
      </c>
      <c r="M6">
        <f>TPDDL_EOD!AI6+TPDDL_EOD!AJ6</f>
        <v>69.61</v>
      </c>
      <c r="N6">
        <f t="shared" si="0"/>
        <v>256.01</v>
      </c>
      <c r="O6" s="112">
        <f t="shared" si="1"/>
        <v>-9.9999999999909051E-3</v>
      </c>
      <c r="P6">
        <v>99.956095465020894</v>
      </c>
      <c r="Q6">
        <v>57.597750087887192</v>
      </c>
      <c r="R6">
        <v>5.8397718839107844</v>
      </c>
      <c r="S6">
        <v>22.999101597593846</v>
      </c>
      <c r="T6">
        <v>69.607280965587279</v>
      </c>
      <c r="U6" s="114">
        <f t="shared" si="2"/>
        <v>255.99999999999997</v>
      </c>
      <c r="V6" s="112">
        <f t="shared" si="3"/>
        <v>0</v>
      </c>
      <c r="Y6">
        <f>BAWANA!AW6+BAWANA!AX6</f>
        <v>32</v>
      </c>
      <c r="Z6">
        <f>BAWANA!BD6+BAWANA!BE6</f>
        <v>32</v>
      </c>
      <c r="AA6">
        <f>BAWANA!X6+BAWANA!Y6</f>
        <v>32</v>
      </c>
      <c r="AB6">
        <f>BAWANA!AE6+BAWANA!AF6</f>
        <v>32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256</v>
      </c>
      <c r="E7">
        <f>BAWANA!AM7</f>
        <v>0</v>
      </c>
      <c r="F7">
        <f t="shared" si="4"/>
        <v>256</v>
      </c>
      <c r="G7">
        <f t="shared" si="5"/>
        <v>256</v>
      </c>
      <c r="H7" s="112"/>
      <c r="I7">
        <f>BRPL_EOD!AI7+BRPL_EOD!AJ7</f>
        <v>99.96</v>
      </c>
      <c r="J7">
        <f>BYPL_EOD!AI7+BYPL_EOD!AJ7</f>
        <v>57.6</v>
      </c>
      <c r="K7">
        <f>MES_EOD!AI7+MES_EOD!AJ7</f>
        <v>5.84</v>
      </c>
      <c r="L7">
        <f>NDMC_EOD!AI7+NDMC_EOD!AJ7</f>
        <v>23</v>
      </c>
      <c r="M7">
        <f>TPDDL_EOD!AI7+TPDDL_EOD!AJ7</f>
        <v>69.61</v>
      </c>
      <c r="N7">
        <f t="shared" si="0"/>
        <v>256.01</v>
      </c>
      <c r="O7" s="112">
        <f t="shared" si="1"/>
        <v>-9.9999999999909051E-3</v>
      </c>
      <c r="P7">
        <v>99.956095465020894</v>
      </c>
      <c r="Q7">
        <v>57.597750087887192</v>
      </c>
      <c r="R7">
        <v>5.8397718839107844</v>
      </c>
      <c r="S7">
        <v>22.999101597593846</v>
      </c>
      <c r="T7">
        <v>69.607280965587279</v>
      </c>
      <c r="U7" s="114">
        <f t="shared" si="2"/>
        <v>255.99999999999997</v>
      </c>
      <c r="V7" s="112">
        <f t="shared" si="3"/>
        <v>0</v>
      </c>
      <c r="Y7">
        <f>BAWANA!AW7+BAWANA!AX7</f>
        <v>32</v>
      </c>
      <c r="Z7">
        <f>BAWANA!BD7+BAWANA!BE7</f>
        <v>32</v>
      </c>
      <c r="AA7">
        <f>BAWANA!X7+BAWANA!Y7</f>
        <v>32</v>
      </c>
      <c r="AB7">
        <f>BAWANA!AE7+BAWANA!AF7</f>
        <v>32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256</v>
      </c>
      <c r="E8">
        <f>BAWANA!AM8</f>
        <v>0</v>
      </c>
      <c r="F8">
        <f t="shared" si="4"/>
        <v>256</v>
      </c>
      <c r="G8">
        <f t="shared" si="5"/>
        <v>256</v>
      </c>
      <c r="H8" s="112"/>
      <c r="I8">
        <f>BRPL_EOD!AI8+BRPL_EOD!AJ8</f>
        <v>99.96</v>
      </c>
      <c r="J8">
        <f>BYPL_EOD!AI8+BYPL_EOD!AJ8</f>
        <v>57.6</v>
      </c>
      <c r="K8">
        <f>MES_EOD!AI8+MES_EOD!AJ8</f>
        <v>5.84</v>
      </c>
      <c r="L8">
        <f>NDMC_EOD!AI8+NDMC_EOD!AJ8</f>
        <v>23</v>
      </c>
      <c r="M8">
        <f>TPDDL_EOD!AI8+TPDDL_EOD!AJ8</f>
        <v>69.61</v>
      </c>
      <c r="N8">
        <f t="shared" si="0"/>
        <v>256.01</v>
      </c>
      <c r="O8" s="112">
        <f t="shared" si="1"/>
        <v>-9.9999999999909051E-3</v>
      </c>
      <c r="P8">
        <v>99.956095465020894</v>
      </c>
      <c r="Q8">
        <v>57.597750087887192</v>
      </c>
      <c r="R8">
        <v>5.8397718839107844</v>
      </c>
      <c r="S8">
        <v>22.999101597593846</v>
      </c>
      <c r="T8">
        <v>69.607280965587279</v>
      </c>
      <c r="U8" s="114">
        <f t="shared" si="2"/>
        <v>255.99999999999997</v>
      </c>
      <c r="V8" s="112">
        <f t="shared" si="3"/>
        <v>0</v>
      </c>
      <c r="Y8">
        <f>BAWANA!AW8+BAWANA!AX8</f>
        <v>32</v>
      </c>
      <c r="Z8">
        <f>BAWANA!BD8+BAWANA!BE8</f>
        <v>32</v>
      </c>
      <c r="AA8">
        <f>BAWANA!X8+BAWANA!Y8</f>
        <v>32</v>
      </c>
      <c r="AB8">
        <f>BAWANA!AE8+BAWANA!AF8</f>
        <v>32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256</v>
      </c>
      <c r="E9">
        <f>BAWANA!AM9</f>
        <v>0</v>
      </c>
      <c r="F9">
        <f t="shared" si="4"/>
        <v>256</v>
      </c>
      <c r="G9">
        <f t="shared" si="5"/>
        <v>256</v>
      </c>
      <c r="H9" s="112"/>
      <c r="I9">
        <f>BRPL_EOD!AI9+BRPL_EOD!AJ9</f>
        <v>99.96</v>
      </c>
      <c r="J9">
        <f>BYPL_EOD!AI9+BYPL_EOD!AJ9</f>
        <v>57.6</v>
      </c>
      <c r="K9">
        <f>MES_EOD!AI9+MES_EOD!AJ9</f>
        <v>5.84</v>
      </c>
      <c r="L9">
        <f>NDMC_EOD!AI9+NDMC_EOD!AJ9</f>
        <v>23</v>
      </c>
      <c r="M9">
        <f>TPDDL_EOD!AI9+TPDDL_EOD!AJ9</f>
        <v>69.61</v>
      </c>
      <c r="N9">
        <f t="shared" si="0"/>
        <v>256.01</v>
      </c>
      <c r="O9" s="112">
        <f t="shared" si="1"/>
        <v>-9.9999999999909051E-3</v>
      </c>
      <c r="P9">
        <v>99.956095465020894</v>
      </c>
      <c r="Q9">
        <v>57.597750087887192</v>
      </c>
      <c r="R9">
        <v>5.8397718839107844</v>
      </c>
      <c r="S9">
        <v>22.999101597593846</v>
      </c>
      <c r="T9">
        <v>69.607280965587279</v>
      </c>
      <c r="U9" s="114">
        <f t="shared" si="2"/>
        <v>255.99999999999997</v>
      </c>
      <c r="V9" s="112">
        <f t="shared" si="3"/>
        <v>0</v>
      </c>
      <c r="Y9">
        <f>BAWANA!AW9+BAWANA!AX9</f>
        <v>32</v>
      </c>
      <c r="Z9">
        <f>BAWANA!BD9+BAWANA!BE9</f>
        <v>32</v>
      </c>
      <c r="AA9">
        <f>BAWANA!X9+BAWANA!Y9</f>
        <v>32</v>
      </c>
      <c r="AB9">
        <f>BAWANA!AE9+BAWANA!AF9</f>
        <v>32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256</v>
      </c>
      <c r="E10">
        <f>BAWANA!AM10</f>
        <v>0</v>
      </c>
      <c r="F10">
        <f t="shared" si="4"/>
        <v>256</v>
      </c>
      <c r="G10">
        <f t="shared" si="5"/>
        <v>256</v>
      </c>
      <c r="H10" s="112"/>
      <c r="I10">
        <f>BRPL_EOD!AI10+BRPL_EOD!AJ10</f>
        <v>99.96</v>
      </c>
      <c r="J10">
        <f>BYPL_EOD!AI10+BYPL_EOD!AJ10</f>
        <v>57.6</v>
      </c>
      <c r="K10">
        <f>MES_EOD!AI10+MES_EOD!AJ10</f>
        <v>5.84</v>
      </c>
      <c r="L10">
        <f>NDMC_EOD!AI10+NDMC_EOD!AJ10</f>
        <v>23</v>
      </c>
      <c r="M10">
        <f>TPDDL_EOD!AI10+TPDDL_EOD!AJ10</f>
        <v>69.61</v>
      </c>
      <c r="N10">
        <f t="shared" si="0"/>
        <v>256.01</v>
      </c>
      <c r="O10" s="112">
        <f t="shared" si="1"/>
        <v>-9.9999999999909051E-3</v>
      </c>
      <c r="P10">
        <v>99.956095465020894</v>
      </c>
      <c r="Q10">
        <v>57.597750087887192</v>
      </c>
      <c r="R10">
        <v>5.8397718839107844</v>
      </c>
      <c r="S10">
        <v>22.999101597593846</v>
      </c>
      <c r="T10">
        <v>69.607280965587279</v>
      </c>
      <c r="U10" s="114">
        <f t="shared" si="2"/>
        <v>255.99999999999997</v>
      </c>
      <c r="V10" s="112">
        <f t="shared" si="3"/>
        <v>0</v>
      </c>
      <c r="Y10">
        <f>BAWANA!AW10+BAWANA!AX10</f>
        <v>32</v>
      </c>
      <c r="Z10">
        <f>BAWANA!BD10+BAWANA!BE10</f>
        <v>32</v>
      </c>
      <c r="AA10">
        <f>BAWANA!X10+BAWANA!Y10</f>
        <v>32</v>
      </c>
      <c r="AB10">
        <f>BAWANA!AE10+BAWANA!AF10</f>
        <v>32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256</v>
      </c>
      <c r="E11">
        <f>BAWANA!AM11</f>
        <v>0</v>
      </c>
      <c r="F11">
        <f t="shared" si="4"/>
        <v>256</v>
      </c>
      <c r="G11">
        <f t="shared" si="5"/>
        <v>256</v>
      </c>
      <c r="H11" s="112"/>
      <c r="I11">
        <f>BRPL_EOD!AI11+BRPL_EOD!AJ11</f>
        <v>99.96</v>
      </c>
      <c r="J11">
        <f>BYPL_EOD!AI11+BYPL_EOD!AJ11</f>
        <v>57.6</v>
      </c>
      <c r="K11">
        <f>MES_EOD!AI11+MES_EOD!AJ11</f>
        <v>5.84</v>
      </c>
      <c r="L11">
        <f>NDMC_EOD!AI11+NDMC_EOD!AJ11</f>
        <v>23</v>
      </c>
      <c r="M11">
        <f>TPDDL_EOD!AI11+TPDDL_EOD!AJ11</f>
        <v>69.61</v>
      </c>
      <c r="N11">
        <f t="shared" si="0"/>
        <v>256.01</v>
      </c>
      <c r="O11" s="112">
        <f t="shared" si="1"/>
        <v>-9.9999999999909051E-3</v>
      </c>
      <c r="P11">
        <v>99.956095465020894</v>
      </c>
      <c r="Q11">
        <v>57.597750087887192</v>
      </c>
      <c r="R11">
        <v>5.8397718839107844</v>
      </c>
      <c r="S11">
        <v>22.999101597593846</v>
      </c>
      <c r="T11">
        <v>69.607280965587279</v>
      </c>
      <c r="U11" s="114">
        <f t="shared" si="2"/>
        <v>255.99999999999997</v>
      </c>
      <c r="V11" s="112">
        <f t="shared" si="3"/>
        <v>0</v>
      </c>
      <c r="Y11">
        <f>BAWANA!AW11+BAWANA!AX11</f>
        <v>32</v>
      </c>
      <c r="Z11">
        <f>BAWANA!BD11+BAWANA!BE11</f>
        <v>32</v>
      </c>
      <c r="AA11">
        <f>BAWANA!X11+BAWANA!Y11</f>
        <v>32</v>
      </c>
      <c r="AB11">
        <f>BAWANA!AE11+BAWANA!AF11</f>
        <v>32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256</v>
      </c>
      <c r="E12">
        <f>BAWANA!AM12</f>
        <v>0</v>
      </c>
      <c r="F12">
        <f t="shared" si="4"/>
        <v>256</v>
      </c>
      <c r="G12">
        <f t="shared" si="5"/>
        <v>256</v>
      </c>
      <c r="H12" s="112"/>
      <c r="I12">
        <f>BRPL_EOD!AI12+BRPL_EOD!AJ12</f>
        <v>99.96</v>
      </c>
      <c r="J12">
        <f>BYPL_EOD!AI12+BYPL_EOD!AJ12</f>
        <v>57.6</v>
      </c>
      <c r="K12">
        <f>MES_EOD!AI12+MES_EOD!AJ12</f>
        <v>5.84</v>
      </c>
      <c r="L12">
        <f>NDMC_EOD!AI12+NDMC_EOD!AJ12</f>
        <v>23</v>
      </c>
      <c r="M12">
        <f>TPDDL_EOD!AI12+TPDDL_EOD!AJ12</f>
        <v>69.61</v>
      </c>
      <c r="N12">
        <f t="shared" si="0"/>
        <v>256.01</v>
      </c>
      <c r="O12" s="112">
        <f t="shared" si="1"/>
        <v>-9.9999999999909051E-3</v>
      </c>
      <c r="P12">
        <v>99.956095465020894</v>
      </c>
      <c r="Q12">
        <v>57.597750087887192</v>
      </c>
      <c r="R12">
        <v>5.8397718839107844</v>
      </c>
      <c r="S12">
        <v>22.999101597593846</v>
      </c>
      <c r="T12">
        <v>69.607280965587279</v>
      </c>
      <c r="U12" s="114">
        <f t="shared" si="2"/>
        <v>255.99999999999997</v>
      </c>
      <c r="V12" s="112">
        <f t="shared" si="3"/>
        <v>0</v>
      </c>
      <c r="Y12">
        <f>BAWANA!AW12+BAWANA!AX12</f>
        <v>32</v>
      </c>
      <c r="Z12">
        <f>BAWANA!BD12+BAWANA!BE12</f>
        <v>32</v>
      </c>
      <c r="AA12">
        <f>BAWANA!X12+BAWANA!Y12</f>
        <v>32</v>
      </c>
      <c r="AB12">
        <f>BAWANA!AE12+BAWANA!AF12</f>
        <v>32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256</v>
      </c>
      <c r="E13">
        <f>BAWANA!AM13</f>
        <v>0</v>
      </c>
      <c r="F13">
        <f t="shared" si="4"/>
        <v>256</v>
      </c>
      <c r="G13">
        <f t="shared" si="5"/>
        <v>256</v>
      </c>
      <c r="H13" s="112"/>
      <c r="I13">
        <f>BRPL_EOD!AI13+BRPL_EOD!AJ13</f>
        <v>99.96</v>
      </c>
      <c r="J13">
        <f>BYPL_EOD!AI13+BYPL_EOD!AJ13</f>
        <v>57.6</v>
      </c>
      <c r="K13">
        <f>MES_EOD!AI13+MES_EOD!AJ13</f>
        <v>5.84</v>
      </c>
      <c r="L13">
        <f>NDMC_EOD!AI13+NDMC_EOD!AJ13</f>
        <v>23</v>
      </c>
      <c r="M13">
        <f>TPDDL_EOD!AI13+TPDDL_EOD!AJ13</f>
        <v>69.61</v>
      </c>
      <c r="N13">
        <f t="shared" si="0"/>
        <v>256.01</v>
      </c>
      <c r="O13" s="112">
        <f t="shared" si="1"/>
        <v>-9.9999999999909051E-3</v>
      </c>
      <c r="P13">
        <v>99.956095465020894</v>
      </c>
      <c r="Q13">
        <v>57.597750087887192</v>
      </c>
      <c r="R13">
        <v>5.8397718839107844</v>
      </c>
      <c r="S13">
        <v>22.999101597593846</v>
      </c>
      <c r="T13">
        <v>69.607280965587279</v>
      </c>
      <c r="U13" s="114">
        <f t="shared" si="2"/>
        <v>255.99999999999997</v>
      </c>
      <c r="V13" s="112">
        <f t="shared" si="3"/>
        <v>0</v>
      </c>
      <c r="Y13">
        <f>BAWANA!AW13+BAWANA!AX13</f>
        <v>32</v>
      </c>
      <c r="Z13">
        <f>BAWANA!BD13+BAWANA!BE13</f>
        <v>32</v>
      </c>
      <c r="AA13">
        <f>BAWANA!X13+BAWANA!Y13</f>
        <v>32</v>
      </c>
      <c r="AB13">
        <f>BAWANA!AE13+BAWANA!AF13</f>
        <v>32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256</v>
      </c>
      <c r="E14">
        <f>BAWANA!AM14</f>
        <v>0</v>
      </c>
      <c r="F14">
        <f t="shared" si="4"/>
        <v>256</v>
      </c>
      <c r="G14">
        <f t="shared" si="5"/>
        <v>256</v>
      </c>
      <c r="H14" s="112"/>
      <c r="I14">
        <f>BRPL_EOD!AI14+BRPL_EOD!AJ14</f>
        <v>99.96</v>
      </c>
      <c r="J14">
        <f>BYPL_EOD!AI14+BYPL_EOD!AJ14</f>
        <v>57.6</v>
      </c>
      <c r="K14">
        <f>MES_EOD!AI14+MES_EOD!AJ14</f>
        <v>5.84</v>
      </c>
      <c r="L14">
        <f>NDMC_EOD!AI14+NDMC_EOD!AJ14</f>
        <v>23</v>
      </c>
      <c r="M14">
        <f>TPDDL_EOD!AI14+TPDDL_EOD!AJ14</f>
        <v>69.61</v>
      </c>
      <c r="N14">
        <f t="shared" si="0"/>
        <v>256.01</v>
      </c>
      <c r="O14" s="112">
        <f t="shared" si="1"/>
        <v>-9.9999999999909051E-3</v>
      </c>
      <c r="P14">
        <v>99.956095465020894</v>
      </c>
      <c r="Q14">
        <v>57.597750087887192</v>
      </c>
      <c r="R14">
        <v>5.8397718839107844</v>
      </c>
      <c r="S14">
        <v>22.999101597593846</v>
      </c>
      <c r="T14">
        <v>69.607280965587279</v>
      </c>
      <c r="U14" s="114">
        <f t="shared" si="2"/>
        <v>255.99999999999997</v>
      </c>
      <c r="V14" s="112">
        <f t="shared" si="3"/>
        <v>0</v>
      </c>
      <c r="Y14">
        <f>BAWANA!AW14+BAWANA!AX14</f>
        <v>32</v>
      </c>
      <c r="Z14">
        <f>BAWANA!BD14+BAWANA!BE14</f>
        <v>32</v>
      </c>
      <c r="AA14">
        <f>BAWANA!X14+BAWANA!Y14</f>
        <v>32</v>
      </c>
      <c r="AB14">
        <f>BAWANA!AE14+BAWANA!AF14</f>
        <v>32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290.65999999999997</v>
      </c>
      <c r="E15">
        <f>BAWANA!AM15</f>
        <v>0</v>
      </c>
      <c r="F15">
        <f t="shared" si="4"/>
        <v>256</v>
      </c>
      <c r="G15">
        <f t="shared" si="5"/>
        <v>290.65999999999997</v>
      </c>
      <c r="H15" s="112"/>
      <c r="I15">
        <f>BRPL_EOD!AI15+BRPL_EOD!AJ15</f>
        <v>134.61000000000001</v>
      </c>
      <c r="J15">
        <f>BYPL_EOD!AI15+BYPL_EOD!AJ15</f>
        <v>57.6</v>
      </c>
      <c r="K15">
        <f>MES_EOD!AI15+MES_EOD!AJ15</f>
        <v>5.84</v>
      </c>
      <c r="L15">
        <f>NDMC_EOD!AI15+NDMC_EOD!AJ15</f>
        <v>23</v>
      </c>
      <c r="M15">
        <f>TPDDL_EOD!AI15+TPDDL_EOD!AJ15</f>
        <v>69.61</v>
      </c>
      <c r="N15">
        <f t="shared" si="0"/>
        <v>290.66000000000003</v>
      </c>
      <c r="O15" s="112">
        <f t="shared" si="1"/>
        <v>0</v>
      </c>
      <c r="P15">
        <v>134.60999999999999</v>
      </c>
      <c r="Q15">
        <v>57.599999999999987</v>
      </c>
      <c r="R15">
        <v>5.839999999999999</v>
      </c>
      <c r="S15">
        <v>22.999999999999996</v>
      </c>
      <c r="T15">
        <v>69.609999999999985</v>
      </c>
      <c r="U15" s="114">
        <f t="shared" si="2"/>
        <v>290.65999999999997</v>
      </c>
      <c r="V15" s="112">
        <f t="shared" si="3"/>
        <v>0</v>
      </c>
      <c r="Y15">
        <f>BAWANA!AW15+BAWANA!AX15</f>
        <v>14.67</v>
      </c>
      <c r="Z15">
        <f>BAWANA!BD15+BAWANA!BE15</f>
        <v>14.67</v>
      </c>
      <c r="AA15">
        <f>BAWANA!X15+BAWANA!Y15</f>
        <v>14.67</v>
      </c>
      <c r="AB15">
        <f>BAWANA!AE15+BAWANA!AF15</f>
        <v>14.67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290.65999999999997</v>
      </c>
      <c r="E16">
        <f>BAWANA!AM16</f>
        <v>0</v>
      </c>
      <c r="F16">
        <f t="shared" si="4"/>
        <v>256</v>
      </c>
      <c r="G16">
        <f t="shared" si="5"/>
        <v>290.65999999999997</v>
      </c>
      <c r="H16" s="112"/>
      <c r="I16">
        <f>BRPL_EOD!AI16+BRPL_EOD!AJ16</f>
        <v>134.61000000000001</v>
      </c>
      <c r="J16">
        <f>BYPL_EOD!AI16+BYPL_EOD!AJ16</f>
        <v>57.6</v>
      </c>
      <c r="K16">
        <f>MES_EOD!AI16+MES_EOD!AJ16</f>
        <v>5.84</v>
      </c>
      <c r="L16">
        <f>NDMC_EOD!AI16+NDMC_EOD!AJ16</f>
        <v>23</v>
      </c>
      <c r="M16">
        <f>TPDDL_EOD!AI16+TPDDL_EOD!AJ16</f>
        <v>69.61</v>
      </c>
      <c r="N16">
        <f t="shared" si="0"/>
        <v>290.66000000000003</v>
      </c>
      <c r="O16" s="112">
        <f t="shared" si="1"/>
        <v>0</v>
      </c>
      <c r="P16">
        <v>134.60999999999999</v>
      </c>
      <c r="Q16">
        <v>57.599999999999987</v>
      </c>
      <c r="R16">
        <v>5.839999999999999</v>
      </c>
      <c r="S16">
        <v>22.999999999999996</v>
      </c>
      <c r="T16">
        <v>69.609999999999985</v>
      </c>
      <c r="U16" s="114">
        <f t="shared" si="2"/>
        <v>290.65999999999997</v>
      </c>
      <c r="V16" s="112">
        <f t="shared" si="3"/>
        <v>0</v>
      </c>
      <c r="Y16">
        <f>BAWANA!AW16+BAWANA!AX16</f>
        <v>14.67</v>
      </c>
      <c r="Z16">
        <f>BAWANA!BD16+BAWANA!BE16</f>
        <v>14.67</v>
      </c>
      <c r="AA16">
        <f>BAWANA!X16+BAWANA!Y16</f>
        <v>14.67</v>
      </c>
      <c r="AB16">
        <f>BAWANA!AE16+BAWANA!AF16</f>
        <v>14.67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290.65999999999997</v>
      </c>
      <c r="E17">
        <f>BAWANA!AM17</f>
        <v>0</v>
      </c>
      <c r="F17">
        <f t="shared" si="4"/>
        <v>256</v>
      </c>
      <c r="G17">
        <f t="shared" si="5"/>
        <v>290.65999999999997</v>
      </c>
      <c r="H17" s="112"/>
      <c r="I17">
        <f>BRPL_EOD!AI17+BRPL_EOD!AJ17</f>
        <v>134.61000000000001</v>
      </c>
      <c r="J17">
        <f>BYPL_EOD!AI17+BYPL_EOD!AJ17</f>
        <v>57.6</v>
      </c>
      <c r="K17">
        <f>MES_EOD!AI17+MES_EOD!AJ17</f>
        <v>5.84</v>
      </c>
      <c r="L17">
        <f>NDMC_EOD!AI17+NDMC_EOD!AJ17</f>
        <v>23</v>
      </c>
      <c r="M17">
        <f>TPDDL_EOD!AI17+TPDDL_EOD!AJ17</f>
        <v>69.61</v>
      </c>
      <c r="N17">
        <f t="shared" si="0"/>
        <v>290.66000000000003</v>
      </c>
      <c r="O17" s="112">
        <f t="shared" si="1"/>
        <v>0</v>
      </c>
      <c r="P17">
        <v>134.60999999999999</v>
      </c>
      <c r="Q17">
        <v>57.599999999999987</v>
      </c>
      <c r="R17">
        <v>5.839999999999999</v>
      </c>
      <c r="S17">
        <v>22.999999999999996</v>
      </c>
      <c r="T17">
        <v>69.609999999999985</v>
      </c>
      <c r="U17" s="114">
        <f t="shared" si="2"/>
        <v>290.65999999999997</v>
      </c>
      <c r="V17" s="112">
        <f t="shared" si="3"/>
        <v>0</v>
      </c>
      <c r="Y17">
        <f>BAWANA!AW17+BAWANA!AX17</f>
        <v>14.67</v>
      </c>
      <c r="Z17">
        <f>BAWANA!BD17+BAWANA!BE17</f>
        <v>14.67</v>
      </c>
      <c r="AA17">
        <f>BAWANA!X17+BAWANA!Y17</f>
        <v>14.67</v>
      </c>
      <c r="AB17">
        <f>BAWANA!AE17+BAWANA!AF17</f>
        <v>14.67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290.65999999999997</v>
      </c>
      <c r="E18">
        <f>BAWANA!AM18</f>
        <v>0</v>
      </c>
      <c r="F18">
        <f t="shared" si="4"/>
        <v>256</v>
      </c>
      <c r="G18">
        <f t="shared" si="5"/>
        <v>290.65999999999997</v>
      </c>
      <c r="H18" s="112"/>
      <c r="I18">
        <f>BRPL_EOD!AI18+BRPL_EOD!AJ18</f>
        <v>134.61000000000001</v>
      </c>
      <c r="J18">
        <f>BYPL_EOD!AI18+BYPL_EOD!AJ18</f>
        <v>57.6</v>
      </c>
      <c r="K18">
        <f>MES_EOD!AI18+MES_EOD!AJ18</f>
        <v>5.84</v>
      </c>
      <c r="L18">
        <f>NDMC_EOD!AI18+NDMC_EOD!AJ18</f>
        <v>23</v>
      </c>
      <c r="M18">
        <f>TPDDL_EOD!AI18+TPDDL_EOD!AJ18</f>
        <v>69.61</v>
      </c>
      <c r="N18">
        <f t="shared" si="0"/>
        <v>290.66000000000003</v>
      </c>
      <c r="O18" s="112">
        <f t="shared" si="1"/>
        <v>0</v>
      </c>
      <c r="P18">
        <v>134.60999999999999</v>
      </c>
      <c r="Q18">
        <v>57.599999999999987</v>
      </c>
      <c r="R18">
        <v>5.839999999999999</v>
      </c>
      <c r="S18">
        <v>22.999999999999996</v>
      </c>
      <c r="T18">
        <v>69.609999999999985</v>
      </c>
      <c r="U18" s="114">
        <f t="shared" si="2"/>
        <v>290.65999999999997</v>
      </c>
      <c r="V18" s="112">
        <f t="shared" si="3"/>
        <v>0</v>
      </c>
      <c r="Y18">
        <f>BAWANA!AW18+BAWANA!AX18</f>
        <v>14.67</v>
      </c>
      <c r="Z18">
        <f>BAWANA!BD18+BAWANA!BE18</f>
        <v>14.67</v>
      </c>
      <c r="AA18">
        <f>BAWANA!X18+BAWANA!Y18</f>
        <v>14.67</v>
      </c>
      <c r="AB18">
        <f>BAWANA!AE18+BAWANA!AF18</f>
        <v>14.67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290.65999999999997</v>
      </c>
      <c r="E19">
        <f>BAWANA!AM19</f>
        <v>0</v>
      </c>
      <c r="F19">
        <f t="shared" si="4"/>
        <v>256</v>
      </c>
      <c r="G19">
        <f t="shared" si="5"/>
        <v>290.65999999999997</v>
      </c>
      <c r="H19" s="112"/>
      <c r="I19">
        <f>BRPL_EOD!AI19+BRPL_EOD!AJ19</f>
        <v>134.61000000000001</v>
      </c>
      <c r="J19">
        <f>BYPL_EOD!AI19+BYPL_EOD!AJ19</f>
        <v>57.6</v>
      </c>
      <c r="K19">
        <f>MES_EOD!AI19+MES_EOD!AJ19</f>
        <v>5.84</v>
      </c>
      <c r="L19">
        <f>NDMC_EOD!AI19+NDMC_EOD!AJ19</f>
        <v>23</v>
      </c>
      <c r="M19">
        <f>TPDDL_EOD!AI19+TPDDL_EOD!AJ19</f>
        <v>69.61</v>
      </c>
      <c r="N19">
        <f t="shared" si="0"/>
        <v>290.66000000000003</v>
      </c>
      <c r="O19" s="112">
        <f t="shared" si="1"/>
        <v>0</v>
      </c>
      <c r="P19">
        <v>134.60999999999999</v>
      </c>
      <c r="Q19">
        <v>57.599999999999987</v>
      </c>
      <c r="R19">
        <v>5.839999999999999</v>
      </c>
      <c r="S19">
        <v>22.999999999999996</v>
      </c>
      <c r="T19">
        <v>69.609999999999985</v>
      </c>
      <c r="U19" s="114">
        <f t="shared" si="2"/>
        <v>290.65999999999997</v>
      </c>
      <c r="V19" s="112">
        <f t="shared" si="3"/>
        <v>0</v>
      </c>
      <c r="Y19">
        <f>BAWANA!AW19+BAWANA!AX19</f>
        <v>14.67</v>
      </c>
      <c r="Z19">
        <f>BAWANA!BD19+BAWANA!BE19</f>
        <v>14.67</v>
      </c>
      <c r="AA19">
        <f>BAWANA!X19+BAWANA!Y19</f>
        <v>14.67</v>
      </c>
      <c r="AB19">
        <f>BAWANA!AE19+BAWANA!AF19</f>
        <v>14.67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290.65999999999997</v>
      </c>
      <c r="E20">
        <f>BAWANA!AM20</f>
        <v>0</v>
      </c>
      <c r="F20">
        <f t="shared" si="4"/>
        <v>256</v>
      </c>
      <c r="G20">
        <f t="shared" si="5"/>
        <v>290.65999999999997</v>
      </c>
      <c r="H20" s="112"/>
      <c r="I20">
        <f>BRPL_EOD!AI20+BRPL_EOD!AJ20</f>
        <v>134.61000000000001</v>
      </c>
      <c r="J20">
        <f>BYPL_EOD!AI20+BYPL_EOD!AJ20</f>
        <v>57.6</v>
      </c>
      <c r="K20">
        <f>MES_EOD!AI20+MES_EOD!AJ20</f>
        <v>5.84</v>
      </c>
      <c r="L20">
        <f>NDMC_EOD!AI20+NDMC_EOD!AJ20</f>
        <v>23</v>
      </c>
      <c r="M20">
        <f>TPDDL_EOD!AI20+TPDDL_EOD!AJ20</f>
        <v>69.61</v>
      </c>
      <c r="N20">
        <f t="shared" si="0"/>
        <v>290.66000000000003</v>
      </c>
      <c r="O20" s="112">
        <f t="shared" si="1"/>
        <v>0</v>
      </c>
      <c r="P20">
        <v>134.60999999999999</v>
      </c>
      <c r="Q20">
        <v>57.599999999999987</v>
      </c>
      <c r="R20">
        <v>5.839999999999999</v>
      </c>
      <c r="S20">
        <v>22.999999999999996</v>
      </c>
      <c r="T20">
        <v>69.609999999999985</v>
      </c>
      <c r="U20" s="114">
        <f t="shared" si="2"/>
        <v>290.65999999999997</v>
      </c>
      <c r="V20" s="112">
        <f t="shared" si="3"/>
        <v>0</v>
      </c>
      <c r="Y20">
        <f>BAWANA!AW20+BAWANA!AX20</f>
        <v>14.67</v>
      </c>
      <c r="Z20">
        <f>BAWANA!BD20+BAWANA!BE20</f>
        <v>14.67</v>
      </c>
      <c r="AA20">
        <f>BAWANA!X20+BAWANA!Y20</f>
        <v>14.67</v>
      </c>
      <c r="AB20">
        <f>BAWANA!AE20+BAWANA!AF20</f>
        <v>14.67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290.65999999999997</v>
      </c>
      <c r="E21">
        <f>BAWANA!AM21</f>
        <v>0</v>
      </c>
      <c r="F21">
        <f t="shared" si="4"/>
        <v>256</v>
      </c>
      <c r="G21">
        <f t="shared" si="5"/>
        <v>290.65999999999997</v>
      </c>
      <c r="H21" s="112"/>
      <c r="I21">
        <f>BRPL_EOD!AI21+BRPL_EOD!AJ21</f>
        <v>134.61000000000001</v>
      </c>
      <c r="J21">
        <f>BYPL_EOD!AI21+BYPL_EOD!AJ21</f>
        <v>57.6</v>
      </c>
      <c r="K21">
        <f>MES_EOD!AI21+MES_EOD!AJ21</f>
        <v>5.84</v>
      </c>
      <c r="L21">
        <f>NDMC_EOD!AI21+NDMC_EOD!AJ21</f>
        <v>23</v>
      </c>
      <c r="M21">
        <f>TPDDL_EOD!AI21+TPDDL_EOD!AJ21</f>
        <v>69.61</v>
      </c>
      <c r="N21">
        <f t="shared" si="0"/>
        <v>290.66000000000003</v>
      </c>
      <c r="O21" s="112">
        <f t="shared" si="1"/>
        <v>0</v>
      </c>
      <c r="P21">
        <v>134.60999999999999</v>
      </c>
      <c r="Q21">
        <v>57.599999999999987</v>
      </c>
      <c r="R21">
        <v>5.839999999999999</v>
      </c>
      <c r="S21">
        <v>22.999999999999996</v>
      </c>
      <c r="T21">
        <v>69.609999999999985</v>
      </c>
      <c r="U21" s="114">
        <f t="shared" si="2"/>
        <v>290.65999999999997</v>
      </c>
      <c r="V21" s="112">
        <f t="shared" si="3"/>
        <v>0</v>
      </c>
      <c r="Y21">
        <f>BAWANA!AW21+BAWANA!AX21</f>
        <v>14.67</v>
      </c>
      <c r="Z21">
        <f>BAWANA!BD21+BAWANA!BE21</f>
        <v>14.67</v>
      </c>
      <c r="AA21">
        <f>BAWANA!X21+BAWANA!Y21</f>
        <v>14.67</v>
      </c>
      <c r="AB21">
        <f>BAWANA!AE21+BAWANA!AF21</f>
        <v>14.67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290.65999999999997</v>
      </c>
      <c r="E22">
        <f>BAWANA!AM22</f>
        <v>0</v>
      </c>
      <c r="F22">
        <f t="shared" si="4"/>
        <v>256</v>
      </c>
      <c r="G22">
        <f t="shared" si="5"/>
        <v>290.65999999999997</v>
      </c>
      <c r="H22" s="112"/>
      <c r="I22">
        <f>BRPL_EOD!AI22+BRPL_EOD!AJ22</f>
        <v>134.61000000000001</v>
      </c>
      <c r="J22">
        <f>BYPL_EOD!AI22+BYPL_EOD!AJ22</f>
        <v>57.6</v>
      </c>
      <c r="K22">
        <f>MES_EOD!AI22+MES_EOD!AJ22</f>
        <v>5.84</v>
      </c>
      <c r="L22">
        <f>NDMC_EOD!AI22+NDMC_EOD!AJ22</f>
        <v>23</v>
      </c>
      <c r="M22">
        <f>TPDDL_EOD!AI22+TPDDL_EOD!AJ22</f>
        <v>69.61</v>
      </c>
      <c r="N22">
        <f t="shared" si="0"/>
        <v>290.66000000000003</v>
      </c>
      <c r="O22" s="112">
        <f t="shared" si="1"/>
        <v>0</v>
      </c>
      <c r="P22">
        <v>134.60999999999999</v>
      </c>
      <c r="Q22">
        <v>57.599999999999987</v>
      </c>
      <c r="R22">
        <v>5.839999999999999</v>
      </c>
      <c r="S22">
        <v>22.999999999999996</v>
      </c>
      <c r="T22">
        <v>69.609999999999985</v>
      </c>
      <c r="U22" s="114">
        <f t="shared" si="2"/>
        <v>290.65999999999997</v>
      </c>
      <c r="V22" s="112">
        <f t="shared" si="3"/>
        <v>0</v>
      </c>
      <c r="Y22">
        <f>BAWANA!AW22+BAWANA!AX22</f>
        <v>14.67</v>
      </c>
      <c r="Z22">
        <f>BAWANA!BD22+BAWANA!BE22</f>
        <v>14.67</v>
      </c>
      <c r="AA22">
        <f>BAWANA!X22+BAWANA!Y22</f>
        <v>14.67</v>
      </c>
      <c r="AB22">
        <f>BAWANA!AE22+BAWANA!AF22</f>
        <v>14.67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290.65999999999997</v>
      </c>
      <c r="E23">
        <f>BAWANA!AM23</f>
        <v>0</v>
      </c>
      <c r="F23">
        <f t="shared" si="4"/>
        <v>256</v>
      </c>
      <c r="G23">
        <f t="shared" si="5"/>
        <v>290.65999999999997</v>
      </c>
      <c r="H23" s="112"/>
      <c r="I23">
        <f>BRPL_EOD!AI23+BRPL_EOD!AJ23</f>
        <v>134.61000000000001</v>
      </c>
      <c r="J23">
        <f>BYPL_EOD!AI23+BYPL_EOD!AJ23</f>
        <v>57.6</v>
      </c>
      <c r="K23">
        <f>MES_EOD!AI23+MES_EOD!AJ23</f>
        <v>5.84</v>
      </c>
      <c r="L23">
        <f>NDMC_EOD!AI23+NDMC_EOD!AJ23</f>
        <v>23</v>
      </c>
      <c r="M23">
        <f>TPDDL_EOD!AI23+TPDDL_EOD!AJ23</f>
        <v>69.61</v>
      </c>
      <c r="N23">
        <f t="shared" si="0"/>
        <v>290.66000000000003</v>
      </c>
      <c r="O23" s="112">
        <f t="shared" si="1"/>
        <v>0</v>
      </c>
      <c r="P23">
        <v>134.60999999999999</v>
      </c>
      <c r="Q23">
        <v>57.599999999999987</v>
      </c>
      <c r="R23">
        <v>5.839999999999999</v>
      </c>
      <c r="S23">
        <v>22.999999999999996</v>
      </c>
      <c r="T23">
        <v>69.609999999999985</v>
      </c>
      <c r="U23" s="114">
        <f t="shared" si="2"/>
        <v>290.65999999999997</v>
      </c>
      <c r="V23" s="112">
        <f t="shared" si="3"/>
        <v>0</v>
      </c>
      <c r="Y23">
        <f>BAWANA!AW23+BAWANA!AX23</f>
        <v>14.67</v>
      </c>
      <c r="Z23">
        <f>BAWANA!BD23+BAWANA!BE23</f>
        <v>14.67</v>
      </c>
      <c r="AA23">
        <f>BAWANA!X23+BAWANA!Y23</f>
        <v>14.67</v>
      </c>
      <c r="AB23">
        <f>BAWANA!AE23+BAWANA!AF23</f>
        <v>14.67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290.65999999999997</v>
      </c>
      <c r="E24">
        <f>BAWANA!AM24</f>
        <v>0</v>
      </c>
      <c r="F24">
        <f t="shared" si="4"/>
        <v>256</v>
      </c>
      <c r="G24">
        <f t="shared" si="5"/>
        <v>290.65999999999997</v>
      </c>
      <c r="H24" s="112"/>
      <c r="I24">
        <f>BRPL_EOD!AI24+BRPL_EOD!AJ24</f>
        <v>134.61000000000001</v>
      </c>
      <c r="J24">
        <f>BYPL_EOD!AI24+BYPL_EOD!AJ24</f>
        <v>57.6</v>
      </c>
      <c r="K24">
        <f>MES_EOD!AI24+MES_EOD!AJ24</f>
        <v>5.84</v>
      </c>
      <c r="L24">
        <f>NDMC_EOD!AI24+NDMC_EOD!AJ24</f>
        <v>23</v>
      </c>
      <c r="M24">
        <f>TPDDL_EOD!AI24+TPDDL_EOD!AJ24</f>
        <v>69.61</v>
      </c>
      <c r="N24">
        <f t="shared" si="0"/>
        <v>290.66000000000003</v>
      </c>
      <c r="O24" s="112">
        <f t="shared" si="1"/>
        <v>0</v>
      </c>
      <c r="P24">
        <v>134.60999999999999</v>
      </c>
      <c r="Q24">
        <v>57.599999999999987</v>
      </c>
      <c r="R24">
        <v>5.839999999999999</v>
      </c>
      <c r="S24">
        <v>22.999999999999996</v>
      </c>
      <c r="T24">
        <v>69.609999999999985</v>
      </c>
      <c r="U24" s="114">
        <f t="shared" si="2"/>
        <v>290.65999999999997</v>
      </c>
      <c r="V24" s="112">
        <f t="shared" si="3"/>
        <v>0</v>
      </c>
      <c r="Y24">
        <f>BAWANA!AW24+BAWANA!AX24</f>
        <v>14.67</v>
      </c>
      <c r="Z24">
        <f>BAWANA!BD24+BAWANA!BE24</f>
        <v>14.67</v>
      </c>
      <c r="AA24">
        <f>BAWANA!X24+BAWANA!Y24</f>
        <v>14.67</v>
      </c>
      <c r="AB24">
        <f>BAWANA!AE24+BAWANA!AF24</f>
        <v>14.67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290.65999999999997</v>
      </c>
      <c r="E25">
        <f>BAWANA!AM25</f>
        <v>0</v>
      </c>
      <c r="F25">
        <f t="shared" si="4"/>
        <v>256</v>
      </c>
      <c r="G25">
        <f t="shared" si="5"/>
        <v>290.65999999999997</v>
      </c>
      <c r="H25" s="112"/>
      <c r="I25">
        <f>BRPL_EOD!AI25+BRPL_EOD!AJ25</f>
        <v>134.61000000000001</v>
      </c>
      <c r="J25">
        <f>BYPL_EOD!AI25+BYPL_EOD!AJ25</f>
        <v>57.6</v>
      </c>
      <c r="K25">
        <f>MES_EOD!AI25+MES_EOD!AJ25</f>
        <v>5.84</v>
      </c>
      <c r="L25">
        <f>NDMC_EOD!AI25+NDMC_EOD!AJ25</f>
        <v>23</v>
      </c>
      <c r="M25">
        <f>TPDDL_EOD!AI25+TPDDL_EOD!AJ25</f>
        <v>69.61</v>
      </c>
      <c r="N25">
        <f t="shared" si="0"/>
        <v>290.66000000000003</v>
      </c>
      <c r="O25" s="112">
        <f t="shared" si="1"/>
        <v>0</v>
      </c>
      <c r="P25">
        <v>134.60999999999999</v>
      </c>
      <c r="Q25">
        <v>57.599999999999987</v>
      </c>
      <c r="R25">
        <v>5.839999999999999</v>
      </c>
      <c r="S25">
        <v>22.999999999999996</v>
      </c>
      <c r="T25">
        <v>69.609999999999985</v>
      </c>
      <c r="U25" s="114">
        <f t="shared" si="2"/>
        <v>290.65999999999997</v>
      </c>
      <c r="V25" s="112">
        <f t="shared" si="3"/>
        <v>0</v>
      </c>
      <c r="Y25">
        <f>BAWANA!AW25+BAWANA!AX25</f>
        <v>14.67</v>
      </c>
      <c r="Z25">
        <f>BAWANA!BD25+BAWANA!BE25</f>
        <v>14.67</v>
      </c>
      <c r="AA25">
        <f>BAWANA!X25+BAWANA!Y25</f>
        <v>14.67</v>
      </c>
      <c r="AB25">
        <f>BAWANA!AE25+BAWANA!AF25</f>
        <v>14.67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290.65999999999997</v>
      </c>
      <c r="E26">
        <f>BAWANA!AM26</f>
        <v>0</v>
      </c>
      <c r="F26">
        <f t="shared" si="4"/>
        <v>256</v>
      </c>
      <c r="G26">
        <f t="shared" si="5"/>
        <v>290.65999999999997</v>
      </c>
      <c r="H26" s="112"/>
      <c r="I26">
        <f>BRPL_EOD!AI26+BRPL_EOD!AJ26</f>
        <v>134.61000000000001</v>
      </c>
      <c r="J26">
        <f>BYPL_EOD!AI26+BYPL_EOD!AJ26</f>
        <v>57.6</v>
      </c>
      <c r="K26">
        <f>MES_EOD!AI26+MES_EOD!AJ26</f>
        <v>5.84</v>
      </c>
      <c r="L26">
        <f>NDMC_EOD!AI26+NDMC_EOD!AJ26</f>
        <v>23</v>
      </c>
      <c r="M26">
        <f>TPDDL_EOD!AI26+TPDDL_EOD!AJ26</f>
        <v>69.61</v>
      </c>
      <c r="N26">
        <f t="shared" si="0"/>
        <v>290.66000000000003</v>
      </c>
      <c r="O26" s="112">
        <f t="shared" si="1"/>
        <v>0</v>
      </c>
      <c r="P26">
        <v>134.60999999999999</v>
      </c>
      <c r="Q26">
        <v>57.599999999999987</v>
      </c>
      <c r="R26">
        <v>5.839999999999999</v>
      </c>
      <c r="S26">
        <v>22.999999999999996</v>
      </c>
      <c r="T26">
        <v>69.609999999999985</v>
      </c>
      <c r="U26" s="114">
        <f t="shared" si="2"/>
        <v>290.65999999999997</v>
      </c>
      <c r="V26" s="112">
        <f t="shared" si="3"/>
        <v>0</v>
      </c>
      <c r="Y26">
        <f>BAWANA!AW26+BAWANA!AX26</f>
        <v>14.67</v>
      </c>
      <c r="Z26">
        <f>BAWANA!BD26+BAWANA!BE26</f>
        <v>14.67</v>
      </c>
      <c r="AA26">
        <f>BAWANA!X26+BAWANA!Y26</f>
        <v>14.67</v>
      </c>
      <c r="AB26">
        <f>BAWANA!AE26+BAWANA!AF26</f>
        <v>14.67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290.65999999999997</v>
      </c>
      <c r="E27">
        <f>BAWANA!AM27</f>
        <v>0</v>
      </c>
      <c r="F27">
        <f t="shared" si="4"/>
        <v>256</v>
      </c>
      <c r="G27">
        <f t="shared" si="5"/>
        <v>290.65999999999997</v>
      </c>
      <c r="H27" s="112"/>
      <c r="I27">
        <f>BRPL_EOD!AI27+BRPL_EOD!AJ27</f>
        <v>134.61000000000001</v>
      </c>
      <c r="J27">
        <f>BYPL_EOD!AI27+BYPL_EOD!AJ27</f>
        <v>57.6</v>
      </c>
      <c r="K27">
        <f>MES_EOD!AI27+MES_EOD!AJ27</f>
        <v>5.84</v>
      </c>
      <c r="L27">
        <f>NDMC_EOD!AI27+NDMC_EOD!AJ27</f>
        <v>23</v>
      </c>
      <c r="M27">
        <f>TPDDL_EOD!AI27+TPDDL_EOD!AJ27</f>
        <v>69.61</v>
      </c>
      <c r="N27">
        <f t="shared" si="0"/>
        <v>290.66000000000003</v>
      </c>
      <c r="O27" s="112">
        <f t="shared" si="1"/>
        <v>0</v>
      </c>
      <c r="P27">
        <v>134.60999999999999</v>
      </c>
      <c r="Q27">
        <v>57.599999999999987</v>
      </c>
      <c r="R27">
        <v>5.839999999999999</v>
      </c>
      <c r="S27">
        <v>22.999999999999996</v>
      </c>
      <c r="T27">
        <v>69.609999999999985</v>
      </c>
      <c r="U27" s="114">
        <f t="shared" si="2"/>
        <v>290.65999999999997</v>
      </c>
      <c r="V27" s="112">
        <f t="shared" si="3"/>
        <v>0</v>
      </c>
      <c r="Y27">
        <f>BAWANA!AW27+BAWANA!AX27</f>
        <v>14.67</v>
      </c>
      <c r="Z27">
        <f>BAWANA!BD27+BAWANA!BE27</f>
        <v>14.67</v>
      </c>
      <c r="AA27">
        <f>BAWANA!X27+BAWANA!Y27</f>
        <v>14.67</v>
      </c>
      <c r="AB27">
        <f>BAWANA!AE27+BAWANA!AF27</f>
        <v>14.67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290.65999999999997</v>
      </c>
      <c r="E28">
        <f>BAWANA!AM28</f>
        <v>0</v>
      </c>
      <c r="F28">
        <f t="shared" si="4"/>
        <v>256</v>
      </c>
      <c r="G28">
        <f t="shared" si="5"/>
        <v>290.65999999999997</v>
      </c>
      <c r="H28" s="112"/>
      <c r="I28">
        <f>BRPL_EOD!AI28+BRPL_EOD!AJ28</f>
        <v>134.61000000000001</v>
      </c>
      <c r="J28">
        <f>BYPL_EOD!AI28+BYPL_EOD!AJ28</f>
        <v>57.6</v>
      </c>
      <c r="K28">
        <f>MES_EOD!AI28+MES_EOD!AJ28</f>
        <v>5.84</v>
      </c>
      <c r="L28">
        <f>NDMC_EOD!AI28+NDMC_EOD!AJ28</f>
        <v>23</v>
      </c>
      <c r="M28">
        <f>TPDDL_EOD!AI28+TPDDL_EOD!AJ28</f>
        <v>69.61</v>
      </c>
      <c r="N28">
        <f t="shared" si="0"/>
        <v>290.66000000000003</v>
      </c>
      <c r="O28" s="112">
        <f t="shared" si="1"/>
        <v>0</v>
      </c>
      <c r="P28">
        <v>134.60999999999999</v>
      </c>
      <c r="Q28">
        <v>57.599999999999987</v>
      </c>
      <c r="R28">
        <v>5.839999999999999</v>
      </c>
      <c r="S28">
        <v>22.999999999999996</v>
      </c>
      <c r="T28">
        <v>69.609999999999985</v>
      </c>
      <c r="U28" s="114">
        <f t="shared" si="2"/>
        <v>290.65999999999997</v>
      </c>
      <c r="V28" s="112">
        <f t="shared" si="3"/>
        <v>0</v>
      </c>
      <c r="Y28">
        <f>BAWANA!AW28+BAWANA!AX28</f>
        <v>14.67</v>
      </c>
      <c r="Z28">
        <f>BAWANA!BD28+BAWANA!BE28</f>
        <v>14.67</v>
      </c>
      <c r="AA28">
        <f>BAWANA!X28+BAWANA!Y28</f>
        <v>14.67</v>
      </c>
      <c r="AB28">
        <f>BAWANA!AE28+BAWANA!AF28</f>
        <v>14.67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290.65999999999997</v>
      </c>
      <c r="E29">
        <f>BAWANA!AM29</f>
        <v>0</v>
      </c>
      <c r="F29">
        <f t="shared" si="4"/>
        <v>256</v>
      </c>
      <c r="G29">
        <f t="shared" si="5"/>
        <v>290.65999999999997</v>
      </c>
      <c r="H29" s="112"/>
      <c r="I29">
        <f>BRPL_EOD!AI29+BRPL_EOD!AJ29</f>
        <v>134.61000000000001</v>
      </c>
      <c r="J29">
        <f>BYPL_EOD!AI29+BYPL_EOD!AJ29</f>
        <v>57.6</v>
      </c>
      <c r="K29">
        <f>MES_EOD!AI29+MES_EOD!AJ29</f>
        <v>5.84</v>
      </c>
      <c r="L29">
        <f>NDMC_EOD!AI29+NDMC_EOD!AJ29</f>
        <v>23</v>
      </c>
      <c r="M29">
        <f>TPDDL_EOD!AI29+TPDDL_EOD!AJ29</f>
        <v>69.61</v>
      </c>
      <c r="N29">
        <f t="shared" si="0"/>
        <v>290.66000000000003</v>
      </c>
      <c r="O29" s="112">
        <f t="shared" si="1"/>
        <v>0</v>
      </c>
      <c r="P29">
        <v>134.60999999999999</v>
      </c>
      <c r="Q29">
        <v>57.599999999999987</v>
      </c>
      <c r="R29">
        <v>5.839999999999999</v>
      </c>
      <c r="S29">
        <v>22.999999999999996</v>
      </c>
      <c r="T29">
        <v>69.609999999999985</v>
      </c>
      <c r="U29" s="114">
        <f t="shared" si="2"/>
        <v>290.65999999999997</v>
      </c>
      <c r="V29" s="112">
        <f t="shared" si="3"/>
        <v>0</v>
      </c>
      <c r="Y29">
        <f>BAWANA!AW29+BAWANA!AX29</f>
        <v>14.67</v>
      </c>
      <c r="Z29">
        <f>BAWANA!BD29+BAWANA!BE29</f>
        <v>14.67</v>
      </c>
      <c r="AA29">
        <f>BAWANA!X29+BAWANA!Y29</f>
        <v>14.67</v>
      </c>
      <c r="AB29">
        <f>BAWANA!AE29+BAWANA!AF29</f>
        <v>14.67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290.65999999999997</v>
      </c>
      <c r="E30">
        <f>BAWANA!AM30</f>
        <v>0</v>
      </c>
      <c r="F30">
        <f t="shared" si="4"/>
        <v>256</v>
      </c>
      <c r="G30">
        <f t="shared" si="5"/>
        <v>290.65999999999997</v>
      </c>
      <c r="H30" s="112"/>
      <c r="I30">
        <f>BRPL_EOD!AI30+BRPL_EOD!AJ30</f>
        <v>134.61000000000001</v>
      </c>
      <c r="J30">
        <f>BYPL_EOD!AI30+BYPL_EOD!AJ30</f>
        <v>57.6</v>
      </c>
      <c r="K30">
        <f>MES_EOD!AI30+MES_EOD!AJ30</f>
        <v>5.84</v>
      </c>
      <c r="L30">
        <f>NDMC_EOD!AI30+NDMC_EOD!AJ30</f>
        <v>23</v>
      </c>
      <c r="M30">
        <f>TPDDL_EOD!AI30+TPDDL_EOD!AJ30</f>
        <v>69.61</v>
      </c>
      <c r="N30">
        <f t="shared" si="0"/>
        <v>290.66000000000003</v>
      </c>
      <c r="O30" s="112">
        <f t="shared" si="1"/>
        <v>0</v>
      </c>
      <c r="P30">
        <v>134.60999999999999</v>
      </c>
      <c r="Q30">
        <v>57.599999999999987</v>
      </c>
      <c r="R30">
        <v>5.839999999999999</v>
      </c>
      <c r="S30">
        <v>22.999999999999996</v>
      </c>
      <c r="T30">
        <v>69.609999999999985</v>
      </c>
      <c r="U30" s="114">
        <f t="shared" si="2"/>
        <v>290.65999999999997</v>
      </c>
      <c r="V30" s="112">
        <f t="shared" si="3"/>
        <v>0</v>
      </c>
      <c r="Y30">
        <f>BAWANA!AW30+BAWANA!AX30</f>
        <v>14.67</v>
      </c>
      <c r="Z30">
        <f>BAWANA!BD30+BAWANA!BE30</f>
        <v>14.67</v>
      </c>
      <c r="AA30">
        <f>BAWANA!X30+BAWANA!Y30</f>
        <v>14.67</v>
      </c>
      <c r="AB30">
        <f>BAWANA!AE30+BAWANA!AF30</f>
        <v>14.67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278.05999999999995</v>
      </c>
      <c r="E31">
        <f>BAWANA!AM31</f>
        <v>0</v>
      </c>
      <c r="F31">
        <f t="shared" si="4"/>
        <v>256</v>
      </c>
      <c r="G31">
        <f t="shared" si="5"/>
        <v>278.05999999999995</v>
      </c>
      <c r="H31" s="112"/>
      <c r="I31">
        <f>BRPL_EOD!AI31+BRPL_EOD!AJ31</f>
        <v>134.61000000000001</v>
      </c>
      <c r="J31">
        <f>BYPL_EOD!AI31+BYPL_EOD!AJ31</f>
        <v>45</v>
      </c>
      <c r="K31">
        <f>MES_EOD!AI31+MES_EOD!AJ31</f>
        <v>5.84</v>
      </c>
      <c r="L31">
        <f>NDMC_EOD!AI31+NDMC_EOD!AJ31</f>
        <v>23</v>
      </c>
      <c r="M31">
        <f>TPDDL_EOD!AI31+TPDDL_EOD!AJ31</f>
        <v>69.61</v>
      </c>
      <c r="N31">
        <f t="shared" si="0"/>
        <v>278.06</v>
      </c>
      <c r="O31" s="112">
        <f t="shared" si="1"/>
        <v>0</v>
      </c>
      <c r="P31">
        <v>134.60999999999999</v>
      </c>
      <c r="Q31">
        <v>44.999999999999993</v>
      </c>
      <c r="R31">
        <v>5.839999999999999</v>
      </c>
      <c r="S31">
        <v>22.999999999999996</v>
      </c>
      <c r="T31">
        <v>69.609999999999985</v>
      </c>
      <c r="U31" s="114">
        <f t="shared" si="2"/>
        <v>278.05999999999995</v>
      </c>
      <c r="V31" s="112">
        <f t="shared" si="3"/>
        <v>0</v>
      </c>
      <c r="Y31">
        <f>BAWANA!AW31+BAWANA!AX31</f>
        <v>20.97</v>
      </c>
      <c r="Z31">
        <f>BAWANA!BD31+BAWANA!BE31</f>
        <v>20.97</v>
      </c>
      <c r="AA31">
        <f>BAWANA!X31+BAWANA!Y31</f>
        <v>20.97</v>
      </c>
      <c r="AB31">
        <f>BAWANA!AE31+BAWANA!AF31</f>
        <v>20.97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278.05999999999995</v>
      </c>
      <c r="E32">
        <f>BAWANA!AM32</f>
        <v>0</v>
      </c>
      <c r="F32">
        <f t="shared" si="4"/>
        <v>256</v>
      </c>
      <c r="G32">
        <f t="shared" si="5"/>
        <v>278.05999999999995</v>
      </c>
      <c r="H32" s="112"/>
      <c r="I32">
        <f>BRPL_EOD!AI32+BRPL_EOD!AJ32</f>
        <v>134.61000000000001</v>
      </c>
      <c r="J32">
        <f>BYPL_EOD!AI32+BYPL_EOD!AJ32</f>
        <v>45</v>
      </c>
      <c r="K32">
        <f>MES_EOD!AI32+MES_EOD!AJ32</f>
        <v>5.84</v>
      </c>
      <c r="L32">
        <f>NDMC_EOD!AI32+NDMC_EOD!AJ32</f>
        <v>23</v>
      </c>
      <c r="M32">
        <f>TPDDL_EOD!AI32+TPDDL_EOD!AJ32</f>
        <v>69.61</v>
      </c>
      <c r="N32">
        <f t="shared" si="0"/>
        <v>278.06</v>
      </c>
      <c r="O32" s="112">
        <f t="shared" si="1"/>
        <v>0</v>
      </c>
      <c r="P32">
        <v>134.60999999999999</v>
      </c>
      <c r="Q32">
        <v>44.999999999999993</v>
      </c>
      <c r="R32">
        <v>5.839999999999999</v>
      </c>
      <c r="S32">
        <v>22.999999999999996</v>
      </c>
      <c r="T32">
        <v>69.609999999999985</v>
      </c>
      <c r="U32" s="114">
        <f t="shared" si="2"/>
        <v>278.05999999999995</v>
      </c>
      <c r="V32" s="112">
        <f t="shared" si="3"/>
        <v>0</v>
      </c>
      <c r="Y32">
        <f>BAWANA!AW32+BAWANA!AX32</f>
        <v>20.97</v>
      </c>
      <c r="Z32">
        <f>BAWANA!BD32+BAWANA!BE32</f>
        <v>20.97</v>
      </c>
      <c r="AA32">
        <f>BAWANA!X32+BAWANA!Y32</f>
        <v>20.97</v>
      </c>
      <c r="AB32">
        <f>BAWANA!AE32+BAWANA!AF32</f>
        <v>20.97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278.05999999999995</v>
      </c>
      <c r="E33">
        <f>BAWANA!AM33</f>
        <v>0</v>
      </c>
      <c r="F33">
        <f t="shared" si="4"/>
        <v>256</v>
      </c>
      <c r="G33">
        <f t="shared" si="5"/>
        <v>278.05999999999995</v>
      </c>
      <c r="H33" s="112"/>
      <c r="I33">
        <f>BRPL_EOD!AI33+BRPL_EOD!AJ33</f>
        <v>134.61000000000001</v>
      </c>
      <c r="J33">
        <f>BYPL_EOD!AI33+BYPL_EOD!AJ33</f>
        <v>45</v>
      </c>
      <c r="K33">
        <f>MES_EOD!AI33+MES_EOD!AJ33</f>
        <v>5.84</v>
      </c>
      <c r="L33">
        <f>NDMC_EOD!AI33+NDMC_EOD!AJ33</f>
        <v>23</v>
      </c>
      <c r="M33">
        <f>TPDDL_EOD!AI33+TPDDL_EOD!AJ33</f>
        <v>69.61</v>
      </c>
      <c r="N33">
        <f t="shared" si="0"/>
        <v>278.06</v>
      </c>
      <c r="O33" s="112">
        <f t="shared" si="1"/>
        <v>0</v>
      </c>
      <c r="P33">
        <v>134.60999999999999</v>
      </c>
      <c r="Q33">
        <v>44.999999999999993</v>
      </c>
      <c r="R33">
        <v>5.839999999999999</v>
      </c>
      <c r="S33">
        <v>22.999999999999996</v>
      </c>
      <c r="T33">
        <v>69.609999999999985</v>
      </c>
      <c r="U33" s="114">
        <f t="shared" si="2"/>
        <v>278.05999999999995</v>
      </c>
      <c r="V33" s="112">
        <f t="shared" si="3"/>
        <v>0</v>
      </c>
      <c r="Y33">
        <f>BAWANA!AW33+BAWANA!AX33</f>
        <v>20.97</v>
      </c>
      <c r="Z33">
        <f>BAWANA!BD33+BAWANA!BE33</f>
        <v>20.97</v>
      </c>
      <c r="AA33">
        <f>BAWANA!X33+BAWANA!Y33</f>
        <v>20.97</v>
      </c>
      <c r="AB33">
        <f>BAWANA!AE33+BAWANA!AF33</f>
        <v>20.97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278.05999999999995</v>
      </c>
      <c r="E34">
        <f>BAWANA!AM34</f>
        <v>0</v>
      </c>
      <c r="F34">
        <f t="shared" si="4"/>
        <v>256</v>
      </c>
      <c r="G34">
        <f t="shared" si="5"/>
        <v>278.05999999999995</v>
      </c>
      <c r="H34" s="112"/>
      <c r="I34">
        <f>BRPL_EOD!AI34+BRPL_EOD!AJ34</f>
        <v>134.61000000000001</v>
      </c>
      <c r="J34">
        <f>BYPL_EOD!AI34+BYPL_EOD!AJ34</f>
        <v>45</v>
      </c>
      <c r="K34">
        <f>MES_EOD!AI34+MES_EOD!AJ34</f>
        <v>5.84</v>
      </c>
      <c r="L34">
        <f>NDMC_EOD!AI34+NDMC_EOD!AJ34</f>
        <v>23</v>
      </c>
      <c r="M34">
        <f>TPDDL_EOD!AI34+TPDDL_EOD!AJ34</f>
        <v>69.61</v>
      </c>
      <c r="N34">
        <f t="shared" si="0"/>
        <v>278.06</v>
      </c>
      <c r="O34" s="112">
        <f t="shared" si="1"/>
        <v>0</v>
      </c>
      <c r="P34">
        <v>134.60999999999999</v>
      </c>
      <c r="Q34">
        <v>44.999999999999993</v>
      </c>
      <c r="R34">
        <v>5.839999999999999</v>
      </c>
      <c r="S34">
        <v>22.999999999999996</v>
      </c>
      <c r="T34">
        <v>69.609999999999985</v>
      </c>
      <c r="U34" s="114">
        <f t="shared" si="2"/>
        <v>278.05999999999995</v>
      </c>
      <c r="V34" s="112">
        <f t="shared" si="3"/>
        <v>0</v>
      </c>
      <c r="Y34">
        <f>BAWANA!AW34+BAWANA!AX34</f>
        <v>20.97</v>
      </c>
      <c r="Z34">
        <f>BAWANA!BD34+BAWANA!BE34</f>
        <v>20.97</v>
      </c>
      <c r="AA34">
        <f>BAWANA!X34+BAWANA!Y34</f>
        <v>20.97</v>
      </c>
      <c r="AB34">
        <f>BAWANA!AE34+BAWANA!AF34</f>
        <v>20.97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40</v>
      </c>
      <c r="D35">
        <f>BAWANA!AL35</f>
        <v>278.05999999999995</v>
      </c>
      <c r="E35">
        <f>BAWANA!AM35</f>
        <v>0</v>
      </c>
      <c r="F35">
        <f t="shared" si="4"/>
        <v>288</v>
      </c>
      <c r="G35">
        <f t="shared" si="5"/>
        <v>278.05999999999995</v>
      </c>
      <c r="H35" s="112"/>
      <c r="I35">
        <f>BRPL_EOD!AI35+BRPL_EOD!AJ35</f>
        <v>134.61000000000001</v>
      </c>
      <c r="J35">
        <f>BYPL_EOD!AI35+BYPL_EOD!AJ35</f>
        <v>45</v>
      </c>
      <c r="K35">
        <f>MES_EOD!AI35+MES_EOD!AJ35</f>
        <v>5.84</v>
      </c>
      <c r="L35">
        <f>NDMC_EOD!AI35+NDMC_EOD!AJ35</f>
        <v>23</v>
      </c>
      <c r="M35">
        <f>TPDDL_EOD!AI35+TPDDL_EOD!AJ35</f>
        <v>69.61</v>
      </c>
      <c r="N35">
        <f t="shared" si="0"/>
        <v>278.06</v>
      </c>
      <c r="O35" s="112">
        <f t="shared" si="1"/>
        <v>0</v>
      </c>
      <c r="P35">
        <v>134.60999999999999</v>
      </c>
      <c r="Q35">
        <v>44.999999999999993</v>
      </c>
      <c r="R35">
        <v>5.839999999999999</v>
      </c>
      <c r="S35">
        <v>22.999999999999996</v>
      </c>
      <c r="T35">
        <v>69.609999999999985</v>
      </c>
      <c r="U35" s="114">
        <f t="shared" si="2"/>
        <v>278.05999999999995</v>
      </c>
      <c r="V35" s="112">
        <f t="shared" si="3"/>
        <v>0</v>
      </c>
      <c r="Y35">
        <f>BAWANA!AW35+BAWANA!AX35</f>
        <v>20.97</v>
      </c>
      <c r="Z35">
        <f>BAWANA!BD35+BAWANA!BE35</f>
        <v>20.97</v>
      </c>
      <c r="AA35">
        <f>BAWANA!X35+BAWANA!Y35</f>
        <v>20.97</v>
      </c>
      <c r="AB35">
        <f>BAWANA!AE35+BAWANA!AF35</f>
        <v>20.97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40</v>
      </c>
      <c r="D36">
        <f>BAWANA!AL36</f>
        <v>278.05999999999995</v>
      </c>
      <c r="E36">
        <f>BAWANA!AM36</f>
        <v>0</v>
      </c>
      <c r="F36">
        <f t="shared" si="4"/>
        <v>288</v>
      </c>
      <c r="G36">
        <f t="shared" si="5"/>
        <v>278.05999999999995</v>
      </c>
      <c r="H36" s="112"/>
      <c r="I36">
        <f>BRPL_EOD!AI36+BRPL_EOD!AJ36</f>
        <v>134.61000000000001</v>
      </c>
      <c r="J36">
        <f>BYPL_EOD!AI36+BYPL_EOD!AJ36</f>
        <v>45</v>
      </c>
      <c r="K36">
        <f>MES_EOD!AI36+MES_EOD!AJ36</f>
        <v>5.84</v>
      </c>
      <c r="L36">
        <f>NDMC_EOD!AI36+NDMC_EOD!AJ36</f>
        <v>23</v>
      </c>
      <c r="M36">
        <f>TPDDL_EOD!AI36+TPDDL_EOD!AJ36</f>
        <v>69.61</v>
      </c>
      <c r="N36">
        <f t="shared" si="0"/>
        <v>278.06</v>
      </c>
      <c r="O36" s="112">
        <f t="shared" si="1"/>
        <v>0</v>
      </c>
      <c r="P36">
        <v>134.60999999999999</v>
      </c>
      <c r="Q36">
        <v>44.999999999999993</v>
      </c>
      <c r="R36">
        <v>5.839999999999999</v>
      </c>
      <c r="S36">
        <v>22.999999999999996</v>
      </c>
      <c r="T36">
        <v>69.609999999999985</v>
      </c>
      <c r="U36" s="114">
        <f t="shared" si="2"/>
        <v>278.05999999999995</v>
      </c>
      <c r="V36" s="112">
        <f t="shared" si="3"/>
        <v>0</v>
      </c>
      <c r="Y36">
        <f>BAWANA!AW36+BAWANA!AX36</f>
        <v>20.97</v>
      </c>
      <c r="Z36">
        <f>BAWANA!BD36+BAWANA!BE36</f>
        <v>20.97</v>
      </c>
      <c r="AA36">
        <f>BAWANA!X36+BAWANA!Y36</f>
        <v>20.97</v>
      </c>
      <c r="AB36">
        <f>BAWANA!AE36+BAWANA!AF36</f>
        <v>20.97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278.05999999999995</v>
      </c>
      <c r="E37">
        <f>BAWANA!AM37</f>
        <v>0</v>
      </c>
      <c r="F37">
        <f t="shared" si="4"/>
        <v>256</v>
      </c>
      <c r="G37">
        <f t="shared" si="5"/>
        <v>278.05999999999995</v>
      </c>
      <c r="H37" s="112"/>
      <c r="I37">
        <f>BRPL_EOD!AI37+BRPL_EOD!AJ37</f>
        <v>134.61000000000001</v>
      </c>
      <c r="J37">
        <f>BYPL_EOD!AI37+BYPL_EOD!AJ37</f>
        <v>45</v>
      </c>
      <c r="K37">
        <f>MES_EOD!AI37+MES_EOD!AJ37</f>
        <v>5.84</v>
      </c>
      <c r="L37">
        <f>NDMC_EOD!AI37+NDMC_EOD!AJ37</f>
        <v>23</v>
      </c>
      <c r="M37">
        <f>TPDDL_EOD!AI37+TPDDL_EOD!AJ37</f>
        <v>69.61</v>
      </c>
      <c r="N37">
        <f t="shared" si="0"/>
        <v>278.06</v>
      </c>
      <c r="O37" s="112">
        <f t="shared" si="1"/>
        <v>0</v>
      </c>
      <c r="P37">
        <v>134.60999999999999</v>
      </c>
      <c r="Q37">
        <v>44.999999999999993</v>
      </c>
      <c r="R37">
        <v>5.839999999999999</v>
      </c>
      <c r="S37">
        <v>22.999999999999996</v>
      </c>
      <c r="T37">
        <v>69.609999999999985</v>
      </c>
      <c r="U37" s="114">
        <f t="shared" si="2"/>
        <v>278.05999999999995</v>
      </c>
      <c r="V37" s="112">
        <f t="shared" si="3"/>
        <v>0</v>
      </c>
      <c r="Y37">
        <f>BAWANA!AW37+BAWANA!AX37</f>
        <v>20.97</v>
      </c>
      <c r="Z37">
        <f>BAWANA!BD37+BAWANA!BE37</f>
        <v>20.97</v>
      </c>
      <c r="AA37">
        <f>BAWANA!X37+BAWANA!Y37</f>
        <v>20.97</v>
      </c>
      <c r="AB37">
        <f>BAWANA!AE37+BAWANA!AF37</f>
        <v>20.97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278.05999999999995</v>
      </c>
      <c r="E38">
        <f>BAWANA!AM38</f>
        <v>0</v>
      </c>
      <c r="F38">
        <f t="shared" si="4"/>
        <v>256</v>
      </c>
      <c r="G38">
        <f t="shared" si="5"/>
        <v>278.05999999999995</v>
      </c>
      <c r="H38" s="112"/>
      <c r="I38">
        <f>BRPL_EOD!AI38+BRPL_EOD!AJ38</f>
        <v>134.61000000000001</v>
      </c>
      <c r="J38">
        <f>BYPL_EOD!AI38+BYPL_EOD!AJ38</f>
        <v>45</v>
      </c>
      <c r="K38">
        <f>MES_EOD!AI38+MES_EOD!AJ38</f>
        <v>5.84</v>
      </c>
      <c r="L38">
        <f>NDMC_EOD!AI38+NDMC_EOD!AJ38</f>
        <v>23</v>
      </c>
      <c r="M38">
        <f>TPDDL_EOD!AI38+TPDDL_EOD!AJ38</f>
        <v>69.61</v>
      </c>
      <c r="N38">
        <f t="shared" si="0"/>
        <v>278.06</v>
      </c>
      <c r="O38" s="112">
        <f t="shared" si="1"/>
        <v>0</v>
      </c>
      <c r="P38">
        <v>134.60999999999999</v>
      </c>
      <c r="Q38">
        <v>44.999999999999993</v>
      </c>
      <c r="R38">
        <v>5.839999999999999</v>
      </c>
      <c r="S38">
        <v>22.999999999999996</v>
      </c>
      <c r="T38">
        <v>69.609999999999985</v>
      </c>
      <c r="U38" s="114">
        <f t="shared" si="2"/>
        <v>278.05999999999995</v>
      </c>
      <c r="V38" s="112">
        <f t="shared" si="3"/>
        <v>0</v>
      </c>
      <c r="Y38">
        <f>BAWANA!AW38+BAWANA!AX38</f>
        <v>20.97</v>
      </c>
      <c r="Z38">
        <f>BAWANA!BD38+BAWANA!BE38</f>
        <v>20.97</v>
      </c>
      <c r="AA38">
        <f>BAWANA!X38+BAWANA!Y38</f>
        <v>20.97</v>
      </c>
      <c r="AB38">
        <f>BAWANA!AE38+BAWANA!AF38</f>
        <v>20.97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278.05999999999995</v>
      </c>
      <c r="E39">
        <f>BAWANA!AM39</f>
        <v>0</v>
      </c>
      <c r="F39">
        <f t="shared" si="4"/>
        <v>256</v>
      </c>
      <c r="G39">
        <f t="shared" si="5"/>
        <v>278.05999999999995</v>
      </c>
      <c r="H39" s="112"/>
      <c r="I39">
        <f>BRPL_EOD!AI39+BRPL_EOD!AJ39</f>
        <v>134.61000000000001</v>
      </c>
      <c r="J39">
        <f>BYPL_EOD!AI39+BYPL_EOD!AJ39</f>
        <v>45</v>
      </c>
      <c r="K39">
        <f>MES_EOD!AI39+MES_EOD!AJ39</f>
        <v>5.84</v>
      </c>
      <c r="L39">
        <f>NDMC_EOD!AI39+NDMC_EOD!AJ39</f>
        <v>23</v>
      </c>
      <c r="M39">
        <f>TPDDL_EOD!AI39+TPDDL_EOD!AJ39</f>
        <v>69.61</v>
      </c>
      <c r="N39">
        <f t="shared" si="0"/>
        <v>278.06</v>
      </c>
      <c r="O39" s="112">
        <f t="shared" si="1"/>
        <v>0</v>
      </c>
      <c r="P39">
        <v>134.60999999999999</v>
      </c>
      <c r="Q39">
        <v>44.999999999999993</v>
      </c>
      <c r="R39">
        <v>5.839999999999999</v>
      </c>
      <c r="S39">
        <v>22.999999999999996</v>
      </c>
      <c r="T39">
        <v>69.609999999999985</v>
      </c>
      <c r="U39" s="114">
        <f t="shared" si="2"/>
        <v>278.05999999999995</v>
      </c>
      <c r="V39" s="112">
        <f t="shared" si="3"/>
        <v>0</v>
      </c>
      <c r="Y39">
        <f>BAWANA!AW39+BAWANA!AX39</f>
        <v>20.97</v>
      </c>
      <c r="Z39">
        <f>BAWANA!BD39+BAWANA!BE39</f>
        <v>20.97</v>
      </c>
      <c r="AA39">
        <f>BAWANA!X39+BAWANA!Y39</f>
        <v>20.97</v>
      </c>
      <c r="AB39">
        <f>BAWANA!AE39+BAWANA!AF39</f>
        <v>20.97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278.05999999999995</v>
      </c>
      <c r="E40">
        <f>BAWANA!AM40</f>
        <v>0</v>
      </c>
      <c r="F40">
        <f t="shared" si="4"/>
        <v>256</v>
      </c>
      <c r="G40">
        <f t="shared" si="5"/>
        <v>278.05999999999995</v>
      </c>
      <c r="H40" s="112"/>
      <c r="I40">
        <f>BRPL_EOD!AI40+BRPL_EOD!AJ40</f>
        <v>134.61000000000001</v>
      </c>
      <c r="J40">
        <f>BYPL_EOD!AI40+BYPL_EOD!AJ40</f>
        <v>45</v>
      </c>
      <c r="K40">
        <f>MES_EOD!AI40+MES_EOD!AJ40</f>
        <v>5.84</v>
      </c>
      <c r="L40">
        <f>NDMC_EOD!AI40+NDMC_EOD!AJ40</f>
        <v>23</v>
      </c>
      <c r="M40">
        <f>TPDDL_EOD!AI40+TPDDL_EOD!AJ40</f>
        <v>69.61</v>
      </c>
      <c r="N40">
        <f t="shared" si="0"/>
        <v>278.06</v>
      </c>
      <c r="O40" s="112">
        <f t="shared" si="1"/>
        <v>0</v>
      </c>
      <c r="P40">
        <v>134.60999999999999</v>
      </c>
      <c r="Q40">
        <v>44.999999999999993</v>
      </c>
      <c r="R40">
        <v>5.839999999999999</v>
      </c>
      <c r="S40">
        <v>22.999999999999996</v>
      </c>
      <c r="T40">
        <v>69.609999999999985</v>
      </c>
      <c r="U40" s="114">
        <f t="shared" si="2"/>
        <v>278.05999999999995</v>
      </c>
      <c r="V40" s="112">
        <f t="shared" si="3"/>
        <v>0</v>
      </c>
      <c r="Y40">
        <f>BAWANA!AW40+BAWANA!AX40</f>
        <v>20.97</v>
      </c>
      <c r="Z40">
        <f>BAWANA!BD40+BAWANA!BE40</f>
        <v>20.97</v>
      </c>
      <c r="AA40">
        <f>BAWANA!X40+BAWANA!Y40</f>
        <v>20.97</v>
      </c>
      <c r="AB40">
        <f>BAWANA!AE40+BAWANA!AF40</f>
        <v>20.97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278.05999999999995</v>
      </c>
      <c r="E41">
        <f>BAWANA!AM41</f>
        <v>0</v>
      </c>
      <c r="F41">
        <f t="shared" si="4"/>
        <v>256</v>
      </c>
      <c r="G41">
        <f t="shared" si="5"/>
        <v>278.05999999999995</v>
      </c>
      <c r="H41" s="112"/>
      <c r="I41">
        <f>BRPL_EOD!AI41+BRPL_EOD!AJ41</f>
        <v>134.61000000000001</v>
      </c>
      <c r="J41">
        <f>BYPL_EOD!AI41+BYPL_EOD!AJ41</f>
        <v>45</v>
      </c>
      <c r="K41">
        <f>MES_EOD!AI41+MES_EOD!AJ41</f>
        <v>5.84</v>
      </c>
      <c r="L41">
        <f>NDMC_EOD!AI41+NDMC_EOD!AJ41</f>
        <v>23</v>
      </c>
      <c r="M41">
        <f>TPDDL_EOD!AI41+TPDDL_EOD!AJ41</f>
        <v>69.61</v>
      </c>
      <c r="N41">
        <f t="shared" si="0"/>
        <v>278.06</v>
      </c>
      <c r="O41" s="112">
        <f t="shared" si="1"/>
        <v>0</v>
      </c>
      <c r="P41">
        <v>134.60999999999999</v>
      </c>
      <c r="Q41">
        <v>44.999999999999993</v>
      </c>
      <c r="R41">
        <v>5.839999999999999</v>
      </c>
      <c r="S41">
        <v>22.999999999999996</v>
      </c>
      <c r="T41">
        <v>69.609999999999985</v>
      </c>
      <c r="U41" s="114">
        <f t="shared" si="2"/>
        <v>278.05999999999995</v>
      </c>
      <c r="V41" s="112">
        <f t="shared" si="3"/>
        <v>0</v>
      </c>
      <c r="Y41">
        <f>BAWANA!AW41+BAWANA!AX41</f>
        <v>20.97</v>
      </c>
      <c r="Z41">
        <f>BAWANA!BD41+BAWANA!BE41</f>
        <v>20.97</v>
      </c>
      <c r="AA41">
        <f>BAWANA!X41+BAWANA!Y41</f>
        <v>20.97</v>
      </c>
      <c r="AB41">
        <f>BAWANA!AE41+BAWANA!AF41</f>
        <v>20.97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278.05999999999995</v>
      </c>
      <c r="E42">
        <f>BAWANA!AM42</f>
        <v>0</v>
      </c>
      <c r="F42">
        <f t="shared" si="4"/>
        <v>256</v>
      </c>
      <c r="G42">
        <f t="shared" si="5"/>
        <v>278.05999999999995</v>
      </c>
      <c r="H42" s="112"/>
      <c r="I42">
        <f>BRPL_EOD!AI42+BRPL_EOD!AJ42</f>
        <v>134.61000000000001</v>
      </c>
      <c r="J42">
        <f>BYPL_EOD!AI42+BYPL_EOD!AJ42</f>
        <v>45</v>
      </c>
      <c r="K42">
        <f>MES_EOD!AI42+MES_EOD!AJ42</f>
        <v>5.84</v>
      </c>
      <c r="L42">
        <f>NDMC_EOD!AI42+NDMC_EOD!AJ42</f>
        <v>23</v>
      </c>
      <c r="M42">
        <f>TPDDL_EOD!AI42+TPDDL_EOD!AJ42</f>
        <v>69.61</v>
      </c>
      <c r="N42">
        <f t="shared" si="0"/>
        <v>278.06</v>
      </c>
      <c r="O42" s="112">
        <f t="shared" si="1"/>
        <v>0</v>
      </c>
      <c r="P42">
        <v>134.60999999999999</v>
      </c>
      <c r="Q42">
        <v>44.999999999999993</v>
      </c>
      <c r="R42">
        <v>5.839999999999999</v>
      </c>
      <c r="S42">
        <v>22.999999999999996</v>
      </c>
      <c r="T42">
        <v>69.609999999999985</v>
      </c>
      <c r="U42" s="114">
        <f t="shared" si="2"/>
        <v>278.05999999999995</v>
      </c>
      <c r="V42" s="112">
        <f t="shared" si="3"/>
        <v>0</v>
      </c>
      <c r="Y42">
        <f>BAWANA!AW42+BAWANA!AX42</f>
        <v>20.97</v>
      </c>
      <c r="Z42">
        <f>BAWANA!BD42+BAWANA!BE42</f>
        <v>20.97</v>
      </c>
      <c r="AA42">
        <f>BAWANA!X42+BAWANA!Y42</f>
        <v>20.97</v>
      </c>
      <c r="AB42">
        <f>BAWANA!AE42+BAWANA!AF42</f>
        <v>20.97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278.05999999999995</v>
      </c>
      <c r="E43">
        <f>BAWANA!AM43</f>
        <v>0</v>
      </c>
      <c r="F43">
        <f t="shared" si="4"/>
        <v>256</v>
      </c>
      <c r="G43">
        <f t="shared" si="5"/>
        <v>278.05999999999995</v>
      </c>
      <c r="H43" s="112"/>
      <c r="I43">
        <f>BRPL_EOD!AI43+BRPL_EOD!AJ43</f>
        <v>134.61000000000001</v>
      </c>
      <c r="J43">
        <f>BYPL_EOD!AI43+BYPL_EOD!AJ43</f>
        <v>45</v>
      </c>
      <c r="K43">
        <f>MES_EOD!AI43+MES_EOD!AJ43</f>
        <v>5.84</v>
      </c>
      <c r="L43">
        <f>NDMC_EOD!AI43+NDMC_EOD!AJ43</f>
        <v>23</v>
      </c>
      <c r="M43">
        <f>TPDDL_EOD!AI43+TPDDL_EOD!AJ43</f>
        <v>69.61</v>
      </c>
      <c r="N43">
        <f t="shared" si="0"/>
        <v>278.06</v>
      </c>
      <c r="O43" s="112">
        <f t="shared" si="1"/>
        <v>0</v>
      </c>
      <c r="P43">
        <v>134.60999999999999</v>
      </c>
      <c r="Q43">
        <v>44.999999999999993</v>
      </c>
      <c r="R43">
        <v>5.839999999999999</v>
      </c>
      <c r="S43">
        <v>22.999999999999996</v>
      </c>
      <c r="T43">
        <v>69.609999999999985</v>
      </c>
      <c r="U43" s="114">
        <f t="shared" si="2"/>
        <v>278.05999999999995</v>
      </c>
      <c r="V43" s="112">
        <f t="shared" si="3"/>
        <v>0</v>
      </c>
      <c r="Y43">
        <f>BAWANA!AW43+BAWANA!AX43</f>
        <v>20.97</v>
      </c>
      <c r="Z43">
        <f>BAWANA!BD43+BAWANA!BE43</f>
        <v>20.97</v>
      </c>
      <c r="AA43">
        <f>BAWANA!X43+BAWANA!Y43</f>
        <v>20.97</v>
      </c>
      <c r="AB43">
        <f>BAWANA!AE43+BAWANA!AF43</f>
        <v>20.97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278.05999999999995</v>
      </c>
      <c r="E44">
        <f>BAWANA!AM44</f>
        <v>0</v>
      </c>
      <c r="F44">
        <f t="shared" si="4"/>
        <v>256</v>
      </c>
      <c r="G44">
        <f t="shared" si="5"/>
        <v>278.05999999999995</v>
      </c>
      <c r="H44" s="112"/>
      <c r="I44">
        <f>BRPL_EOD!AI44+BRPL_EOD!AJ44</f>
        <v>134.61000000000001</v>
      </c>
      <c r="J44">
        <f>BYPL_EOD!AI44+BYPL_EOD!AJ44</f>
        <v>45</v>
      </c>
      <c r="K44">
        <f>MES_EOD!AI44+MES_EOD!AJ44</f>
        <v>5.84</v>
      </c>
      <c r="L44">
        <f>NDMC_EOD!AI44+NDMC_EOD!AJ44</f>
        <v>23</v>
      </c>
      <c r="M44">
        <f>TPDDL_EOD!AI44+TPDDL_EOD!AJ44</f>
        <v>69.61</v>
      </c>
      <c r="N44">
        <f t="shared" si="0"/>
        <v>278.06</v>
      </c>
      <c r="O44" s="112">
        <f t="shared" si="1"/>
        <v>0</v>
      </c>
      <c r="P44">
        <v>134.60999999999999</v>
      </c>
      <c r="Q44">
        <v>44.999999999999993</v>
      </c>
      <c r="R44">
        <v>5.839999999999999</v>
      </c>
      <c r="S44">
        <v>22.999999999999996</v>
      </c>
      <c r="T44">
        <v>69.609999999999985</v>
      </c>
      <c r="U44" s="114">
        <f t="shared" si="2"/>
        <v>278.05999999999995</v>
      </c>
      <c r="V44" s="112">
        <f t="shared" si="3"/>
        <v>0</v>
      </c>
      <c r="Y44">
        <f>BAWANA!AW44+BAWANA!AX44</f>
        <v>20.97</v>
      </c>
      <c r="Z44">
        <f>BAWANA!BD44+BAWANA!BE44</f>
        <v>20.97</v>
      </c>
      <c r="AA44">
        <f>BAWANA!X44+BAWANA!Y44</f>
        <v>20.97</v>
      </c>
      <c r="AB44">
        <f>BAWANA!AE44+BAWANA!AF44</f>
        <v>20.97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278.05999999999995</v>
      </c>
      <c r="E45">
        <f>BAWANA!AM45</f>
        <v>0</v>
      </c>
      <c r="F45">
        <f t="shared" si="4"/>
        <v>256</v>
      </c>
      <c r="G45">
        <f t="shared" si="5"/>
        <v>278.05999999999995</v>
      </c>
      <c r="H45" s="112"/>
      <c r="I45">
        <f>BRPL_EOD!AI45+BRPL_EOD!AJ45</f>
        <v>134.61000000000001</v>
      </c>
      <c r="J45">
        <f>BYPL_EOD!AI45+BYPL_EOD!AJ45</f>
        <v>45</v>
      </c>
      <c r="K45">
        <f>MES_EOD!AI45+MES_EOD!AJ45</f>
        <v>5.84</v>
      </c>
      <c r="L45">
        <f>NDMC_EOD!AI45+NDMC_EOD!AJ45</f>
        <v>23</v>
      </c>
      <c r="M45">
        <f>TPDDL_EOD!AI45+TPDDL_EOD!AJ45</f>
        <v>69.61</v>
      </c>
      <c r="N45">
        <f t="shared" si="0"/>
        <v>278.06</v>
      </c>
      <c r="O45" s="112">
        <f t="shared" si="1"/>
        <v>0</v>
      </c>
      <c r="P45">
        <v>134.60999999999999</v>
      </c>
      <c r="Q45">
        <v>44.999999999999993</v>
      </c>
      <c r="R45">
        <v>5.839999999999999</v>
      </c>
      <c r="S45">
        <v>22.999999999999996</v>
      </c>
      <c r="T45">
        <v>69.609999999999985</v>
      </c>
      <c r="U45" s="114">
        <f t="shared" si="2"/>
        <v>278.05999999999995</v>
      </c>
      <c r="V45" s="112">
        <f t="shared" si="3"/>
        <v>0</v>
      </c>
      <c r="Y45">
        <f>BAWANA!AW45+BAWANA!AX45</f>
        <v>20.97</v>
      </c>
      <c r="Z45">
        <f>BAWANA!BD45+BAWANA!BE45</f>
        <v>20.97</v>
      </c>
      <c r="AA45">
        <f>BAWANA!X45+BAWANA!Y45</f>
        <v>20.97</v>
      </c>
      <c r="AB45">
        <f>BAWANA!AE45+BAWANA!AF45</f>
        <v>20.97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278.05999999999995</v>
      </c>
      <c r="E46">
        <f>BAWANA!AM46</f>
        <v>0</v>
      </c>
      <c r="F46">
        <f t="shared" si="4"/>
        <v>256</v>
      </c>
      <c r="G46">
        <f t="shared" si="5"/>
        <v>278.05999999999995</v>
      </c>
      <c r="H46" s="112"/>
      <c r="I46">
        <f>BRPL_EOD!AI46+BRPL_EOD!AJ46</f>
        <v>134.61000000000001</v>
      </c>
      <c r="J46">
        <f>BYPL_EOD!AI46+BYPL_EOD!AJ46</f>
        <v>45</v>
      </c>
      <c r="K46">
        <f>MES_EOD!AI46+MES_EOD!AJ46</f>
        <v>5.84</v>
      </c>
      <c r="L46">
        <f>NDMC_EOD!AI46+NDMC_EOD!AJ46</f>
        <v>23</v>
      </c>
      <c r="M46">
        <f>TPDDL_EOD!AI46+TPDDL_EOD!AJ46</f>
        <v>69.61</v>
      </c>
      <c r="N46">
        <f t="shared" si="0"/>
        <v>278.06</v>
      </c>
      <c r="O46" s="112">
        <f t="shared" si="1"/>
        <v>0</v>
      </c>
      <c r="P46">
        <v>134.60999999999999</v>
      </c>
      <c r="Q46">
        <v>44.999999999999993</v>
      </c>
      <c r="R46">
        <v>5.839999999999999</v>
      </c>
      <c r="S46">
        <v>22.999999999999996</v>
      </c>
      <c r="T46">
        <v>69.609999999999985</v>
      </c>
      <c r="U46" s="114">
        <f t="shared" si="2"/>
        <v>278.05999999999995</v>
      </c>
      <c r="V46" s="112">
        <f t="shared" si="3"/>
        <v>0</v>
      </c>
      <c r="Y46">
        <f>BAWANA!AW46+BAWANA!AX46</f>
        <v>20.97</v>
      </c>
      <c r="Z46">
        <f>BAWANA!BD46+BAWANA!BE46</f>
        <v>20.97</v>
      </c>
      <c r="AA46">
        <f>BAWANA!X46+BAWANA!Y46</f>
        <v>20.97</v>
      </c>
      <c r="AB46">
        <f>BAWANA!AE46+BAWANA!AF46</f>
        <v>20.97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278.05999999999995</v>
      </c>
      <c r="E47">
        <f>BAWANA!AM47</f>
        <v>0</v>
      </c>
      <c r="F47">
        <f t="shared" si="4"/>
        <v>256</v>
      </c>
      <c r="G47">
        <f t="shared" si="5"/>
        <v>278.05999999999995</v>
      </c>
      <c r="H47" s="112"/>
      <c r="I47">
        <f>BRPL_EOD!AI47+BRPL_EOD!AJ47</f>
        <v>134.61000000000001</v>
      </c>
      <c r="J47">
        <f>BYPL_EOD!AI47+BYPL_EOD!AJ47</f>
        <v>45</v>
      </c>
      <c r="K47">
        <f>MES_EOD!AI47+MES_EOD!AJ47</f>
        <v>5.84</v>
      </c>
      <c r="L47">
        <f>NDMC_EOD!AI47+NDMC_EOD!AJ47</f>
        <v>23</v>
      </c>
      <c r="M47">
        <f>TPDDL_EOD!AI47+TPDDL_EOD!AJ47</f>
        <v>69.61</v>
      </c>
      <c r="N47">
        <f t="shared" si="0"/>
        <v>278.06</v>
      </c>
      <c r="O47" s="112">
        <f t="shared" si="1"/>
        <v>0</v>
      </c>
      <c r="P47">
        <v>134.60999999999999</v>
      </c>
      <c r="Q47">
        <v>44.999999999999993</v>
      </c>
      <c r="R47">
        <v>5.839999999999999</v>
      </c>
      <c r="S47">
        <v>22.999999999999996</v>
      </c>
      <c r="T47">
        <v>69.609999999999985</v>
      </c>
      <c r="U47" s="114">
        <f t="shared" si="2"/>
        <v>278.05999999999995</v>
      </c>
      <c r="V47" s="112">
        <f t="shared" si="3"/>
        <v>0</v>
      </c>
      <c r="Y47">
        <f>BAWANA!AW47+BAWANA!AX47</f>
        <v>20.97</v>
      </c>
      <c r="Z47">
        <f>BAWANA!BD47+BAWANA!BE47</f>
        <v>20.97</v>
      </c>
      <c r="AA47">
        <f>BAWANA!X47+BAWANA!Y47</f>
        <v>20.97</v>
      </c>
      <c r="AB47">
        <f>BAWANA!AE47+BAWANA!AF47</f>
        <v>20.97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278.05999999999995</v>
      </c>
      <c r="E48">
        <f>BAWANA!AM48</f>
        <v>0</v>
      </c>
      <c r="F48">
        <f t="shared" si="4"/>
        <v>256</v>
      </c>
      <c r="G48">
        <f t="shared" si="5"/>
        <v>278.05999999999995</v>
      </c>
      <c r="H48" s="112"/>
      <c r="I48">
        <f>BRPL_EOD!AI48+BRPL_EOD!AJ48</f>
        <v>134.61000000000001</v>
      </c>
      <c r="J48">
        <f>BYPL_EOD!AI48+BYPL_EOD!AJ48</f>
        <v>45</v>
      </c>
      <c r="K48">
        <f>MES_EOD!AI48+MES_EOD!AJ48</f>
        <v>5.84</v>
      </c>
      <c r="L48">
        <f>NDMC_EOD!AI48+NDMC_EOD!AJ48</f>
        <v>23</v>
      </c>
      <c r="M48">
        <f>TPDDL_EOD!AI48+TPDDL_EOD!AJ48</f>
        <v>69.61</v>
      </c>
      <c r="N48">
        <f t="shared" si="0"/>
        <v>278.06</v>
      </c>
      <c r="O48" s="112">
        <f t="shared" si="1"/>
        <v>0</v>
      </c>
      <c r="P48">
        <v>134.60999999999999</v>
      </c>
      <c r="Q48">
        <v>44.999999999999993</v>
      </c>
      <c r="R48">
        <v>5.839999999999999</v>
      </c>
      <c r="S48">
        <v>22.999999999999996</v>
      </c>
      <c r="T48">
        <v>69.609999999999985</v>
      </c>
      <c r="U48" s="114">
        <f t="shared" si="2"/>
        <v>278.05999999999995</v>
      </c>
      <c r="V48" s="112">
        <f t="shared" si="3"/>
        <v>0</v>
      </c>
      <c r="Y48">
        <f>BAWANA!AW48+BAWANA!AX48</f>
        <v>20.97</v>
      </c>
      <c r="Z48">
        <f>BAWANA!BD48+BAWANA!BE48</f>
        <v>20.97</v>
      </c>
      <c r="AA48">
        <f>BAWANA!X48+BAWANA!Y48</f>
        <v>20.97</v>
      </c>
      <c r="AB48">
        <f>BAWANA!AE48+BAWANA!AF48</f>
        <v>20.97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278.05999999999995</v>
      </c>
      <c r="E49">
        <f>BAWANA!AM49</f>
        <v>0</v>
      </c>
      <c r="F49">
        <f t="shared" si="4"/>
        <v>256</v>
      </c>
      <c r="G49">
        <f t="shared" si="5"/>
        <v>278.05999999999995</v>
      </c>
      <c r="H49" s="112"/>
      <c r="I49">
        <f>BRPL_EOD!AI49+BRPL_EOD!AJ49</f>
        <v>134.61000000000001</v>
      </c>
      <c r="J49">
        <f>BYPL_EOD!AI49+BYPL_EOD!AJ49</f>
        <v>45</v>
      </c>
      <c r="K49">
        <f>MES_EOD!AI49+MES_EOD!AJ49</f>
        <v>5.84</v>
      </c>
      <c r="L49">
        <f>NDMC_EOD!AI49+NDMC_EOD!AJ49</f>
        <v>23</v>
      </c>
      <c r="M49">
        <f>TPDDL_EOD!AI49+TPDDL_EOD!AJ49</f>
        <v>69.61</v>
      </c>
      <c r="N49">
        <f t="shared" si="0"/>
        <v>278.06</v>
      </c>
      <c r="O49" s="112">
        <f t="shared" si="1"/>
        <v>0</v>
      </c>
      <c r="P49">
        <v>134.60999999999999</v>
      </c>
      <c r="Q49">
        <v>44.999999999999993</v>
      </c>
      <c r="R49">
        <v>5.839999999999999</v>
      </c>
      <c r="S49">
        <v>22.999999999999996</v>
      </c>
      <c r="T49">
        <v>69.609999999999985</v>
      </c>
      <c r="U49" s="114">
        <f t="shared" si="2"/>
        <v>278.05999999999995</v>
      </c>
      <c r="V49" s="112">
        <f t="shared" si="3"/>
        <v>0</v>
      </c>
      <c r="Y49">
        <f>BAWANA!AW49+BAWANA!AX49</f>
        <v>20.97</v>
      </c>
      <c r="Z49">
        <f>BAWANA!BD49+BAWANA!BE49</f>
        <v>20.97</v>
      </c>
      <c r="AA49">
        <f>BAWANA!X49+BAWANA!Y49</f>
        <v>20.97</v>
      </c>
      <c r="AB49">
        <f>BAWANA!AE49+BAWANA!AF49</f>
        <v>20.97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278.05999999999995</v>
      </c>
      <c r="E50">
        <f>BAWANA!AM50</f>
        <v>0</v>
      </c>
      <c r="F50">
        <f t="shared" si="4"/>
        <v>256</v>
      </c>
      <c r="G50">
        <f t="shared" si="5"/>
        <v>278.05999999999995</v>
      </c>
      <c r="H50" s="112"/>
      <c r="I50">
        <f>BRPL_EOD!AI50+BRPL_EOD!AJ50</f>
        <v>134.61000000000001</v>
      </c>
      <c r="J50">
        <f>BYPL_EOD!AI50+BYPL_EOD!AJ50</f>
        <v>45</v>
      </c>
      <c r="K50">
        <f>MES_EOD!AI50+MES_EOD!AJ50</f>
        <v>5.84</v>
      </c>
      <c r="L50">
        <f>NDMC_EOD!AI50+NDMC_EOD!AJ50</f>
        <v>23</v>
      </c>
      <c r="M50">
        <f>TPDDL_EOD!AI50+TPDDL_EOD!AJ50</f>
        <v>69.61</v>
      </c>
      <c r="N50">
        <f t="shared" si="0"/>
        <v>278.06</v>
      </c>
      <c r="O50" s="112">
        <f t="shared" si="1"/>
        <v>0</v>
      </c>
      <c r="P50">
        <v>134.60999999999999</v>
      </c>
      <c r="Q50">
        <v>44.999999999999993</v>
      </c>
      <c r="R50">
        <v>5.839999999999999</v>
      </c>
      <c r="S50">
        <v>22.999999999999996</v>
      </c>
      <c r="T50">
        <v>69.609999999999985</v>
      </c>
      <c r="U50" s="114">
        <f t="shared" si="2"/>
        <v>278.05999999999995</v>
      </c>
      <c r="V50" s="112">
        <f t="shared" si="3"/>
        <v>0</v>
      </c>
      <c r="Y50">
        <f>BAWANA!AW50+BAWANA!AX50</f>
        <v>20.97</v>
      </c>
      <c r="Z50">
        <f>BAWANA!BD50+BAWANA!BE50</f>
        <v>20.97</v>
      </c>
      <c r="AA50">
        <f>BAWANA!X50+BAWANA!Y50</f>
        <v>20.97</v>
      </c>
      <c r="AB50">
        <f>BAWANA!AE50+BAWANA!AF50</f>
        <v>20.97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278.05999999999995</v>
      </c>
      <c r="E51">
        <f>BAWANA!AM51</f>
        <v>0</v>
      </c>
      <c r="F51">
        <f t="shared" si="4"/>
        <v>256</v>
      </c>
      <c r="G51">
        <f t="shared" si="5"/>
        <v>278.05999999999995</v>
      </c>
      <c r="H51" s="112"/>
      <c r="I51">
        <f>BRPL_EOD!AI51+BRPL_EOD!AJ51</f>
        <v>134.61000000000001</v>
      </c>
      <c r="J51">
        <f>BYPL_EOD!AI51+BYPL_EOD!AJ51</f>
        <v>45</v>
      </c>
      <c r="K51">
        <f>MES_EOD!AI51+MES_EOD!AJ51</f>
        <v>5.84</v>
      </c>
      <c r="L51">
        <f>NDMC_EOD!AI51+NDMC_EOD!AJ51</f>
        <v>23</v>
      </c>
      <c r="M51">
        <f>TPDDL_EOD!AI51+TPDDL_EOD!AJ51</f>
        <v>69.61</v>
      </c>
      <c r="N51">
        <f t="shared" si="0"/>
        <v>278.06</v>
      </c>
      <c r="O51" s="112">
        <f t="shared" si="1"/>
        <v>0</v>
      </c>
      <c r="P51">
        <v>134.60999999999999</v>
      </c>
      <c r="Q51">
        <v>44.999999999999993</v>
      </c>
      <c r="R51">
        <v>5.839999999999999</v>
      </c>
      <c r="S51">
        <v>22.999999999999996</v>
      </c>
      <c r="T51">
        <v>69.609999999999985</v>
      </c>
      <c r="U51" s="114">
        <f t="shared" si="2"/>
        <v>278.05999999999995</v>
      </c>
      <c r="V51" s="112">
        <f t="shared" si="3"/>
        <v>0</v>
      </c>
      <c r="Y51">
        <f>BAWANA!AW51+BAWANA!AX51</f>
        <v>20.97</v>
      </c>
      <c r="Z51">
        <f>BAWANA!BD51+BAWANA!BE51</f>
        <v>20.97</v>
      </c>
      <c r="AA51">
        <f>BAWANA!X51+BAWANA!Y51</f>
        <v>20.97</v>
      </c>
      <c r="AB51">
        <f>BAWANA!AE51+BAWANA!AF51</f>
        <v>20.97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278.05999999999995</v>
      </c>
      <c r="E52">
        <f>BAWANA!AM52</f>
        <v>0</v>
      </c>
      <c r="F52">
        <f t="shared" si="4"/>
        <v>256</v>
      </c>
      <c r="G52">
        <f t="shared" si="5"/>
        <v>278.05999999999995</v>
      </c>
      <c r="H52" s="112"/>
      <c r="I52">
        <f>BRPL_EOD!AI52+BRPL_EOD!AJ52</f>
        <v>134.61000000000001</v>
      </c>
      <c r="J52">
        <f>BYPL_EOD!AI52+BYPL_EOD!AJ52</f>
        <v>45</v>
      </c>
      <c r="K52">
        <f>MES_EOD!AI52+MES_EOD!AJ52</f>
        <v>5.84</v>
      </c>
      <c r="L52">
        <f>NDMC_EOD!AI52+NDMC_EOD!AJ52</f>
        <v>23</v>
      </c>
      <c r="M52">
        <f>TPDDL_EOD!AI52+TPDDL_EOD!AJ52</f>
        <v>69.61</v>
      </c>
      <c r="N52">
        <f t="shared" si="0"/>
        <v>278.06</v>
      </c>
      <c r="O52" s="112">
        <f t="shared" si="1"/>
        <v>0</v>
      </c>
      <c r="P52">
        <v>134.60999999999999</v>
      </c>
      <c r="Q52">
        <v>44.999999999999993</v>
      </c>
      <c r="R52">
        <v>5.839999999999999</v>
      </c>
      <c r="S52">
        <v>22.999999999999996</v>
      </c>
      <c r="T52">
        <v>69.609999999999985</v>
      </c>
      <c r="U52" s="114">
        <f t="shared" si="2"/>
        <v>278.05999999999995</v>
      </c>
      <c r="V52" s="112">
        <f t="shared" si="3"/>
        <v>0</v>
      </c>
      <c r="Y52">
        <f>BAWANA!AW52+BAWANA!AX52</f>
        <v>20.97</v>
      </c>
      <c r="Z52">
        <f>BAWANA!BD52+BAWANA!BE52</f>
        <v>20.97</v>
      </c>
      <c r="AA52">
        <f>BAWANA!X52+BAWANA!Y52</f>
        <v>20.97</v>
      </c>
      <c r="AB52">
        <f>BAWANA!AE52+BAWANA!AF52</f>
        <v>20.97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278.05999999999995</v>
      </c>
      <c r="E53">
        <f>BAWANA!AM53</f>
        <v>0</v>
      </c>
      <c r="F53">
        <f t="shared" si="4"/>
        <v>256</v>
      </c>
      <c r="G53">
        <f t="shared" si="5"/>
        <v>278.05999999999995</v>
      </c>
      <c r="H53" s="112"/>
      <c r="I53">
        <f>BRPL_EOD!AI53+BRPL_EOD!AJ53</f>
        <v>134.61000000000001</v>
      </c>
      <c r="J53">
        <f>BYPL_EOD!AI53+BYPL_EOD!AJ53</f>
        <v>45</v>
      </c>
      <c r="K53">
        <f>MES_EOD!AI53+MES_EOD!AJ53</f>
        <v>5.84</v>
      </c>
      <c r="L53">
        <f>NDMC_EOD!AI53+NDMC_EOD!AJ53</f>
        <v>23</v>
      </c>
      <c r="M53">
        <f>TPDDL_EOD!AI53+TPDDL_EOD!AJ53</f>
        <v>69.61</v>
      </c>
      <c r="N53">
        <f t="shared" si="0"/>
        <v>278.06</v>
      </c>
      <c r="O53" s="112">
        <f t="shared" si="1"/>
        <v>0</v>
      </c>
      <c r="P53">
        <v>134.60999999999999</v>
      </c>
      <c r="Q53">
        <v>44.999999999999993</v>
      </c>
      <c r="R53">
        <v>5.839999999999999</v>
      </c>
      <c r="S53">
        <v>22.999999999999996</v>
      </c>
      <c r="T53">
        <v>69.609999999999985</v>
      </c>
      <c r="U53" s="114">
        <f t="shared" si="2"/>
        <v>278.05999999999995</v>
      </c>
      <c r="V53" s="112">
        <f t="shared" si="3"/>
        <v>0</v>
      </c>
      <c r="Y53">
        <f>BAWANA!AW53+BAWANA!AX53</f>
        <v>20.97</v>
      </c>
      <c r="Z53">
        <f>BAWANA!BD53+BAWANA!BE53</f>
        <v>20.97</v>
      </c>
      <c r="AA53">
        <f>BAWANA!X53+BAWANA!Y53</f>
        <v>20.97</v>
      </c>
      <c r="AB53">
        <f>BAWANA!AE53+BAWANA!AF53</f>
        <v>20.97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278.05999999999995</v>
      </c>
      <c r="E54">
        <f>BAWANA!AM54</f>
        <v>0</v>
      </c>
      <c r="F54">
        <f t="shared" si="4"/>
        <v>256</v>
      </c>
      <c r="G54">
        <f t="shared" si="5"/>
        <v>278.05999999999995</v>
      </c>
      <c r="H54" s="112"/>
      <c r="I54">
        <f>BRPL_EOD!AI54+BRPL_EOD!AJ54</f>
        <v>134.61000000000001</v>
      </c>
      <c r="J54">
        <f>BYPL_EOD!AI54+BYPL_EOD!AJ54</f>
        <v>45</v>
      </c>
      <c r="K54">
        <f>MES_EOD!AI54+MES_EOD!AJ54</f>
        <v>5.84</v>
      </c>
      <c r="L54">
        <f>NDMC_EOD!AI54+NDMC_EOD!AJ54</f>
        <v>23</v>
      </c>
      <c r="M54">
        <f>TPDDL_EOD!AI54+TPDDL_EOD!AJ54</f>
        <v>69.61</v>
      </c>
      <c r="N54">
        <f t="shared" si="0"/>
        <v>278.06</v>
      </c>
      <c r="O54" s="112">
        <f t="shared" si="1"/>
        <v>0</v>
      </c>
      <c r="P54">
        <v>134.60999999999999</v>
      </c>
      <c r="Q54">
        <v>44.999999999999993</v>
      </c>
      <c r="R54">
        <v>5.839999999999999</v>
      </c>
      <c r="S54">
        <v>22.999999999999996</v>
      </c>
      <c r="T54">
        <v>69.609999999999985</v>
      </c>
      <c r="U54" s="114">
        <f t="shared" si="2"/>
        <v>278.05999999999995</v>
      </c>
      <c r="V54" s="112">
        <f t="shared" si="3"/>
        <v>0</v>
      </c>
      <c r="Y54">
        <f>BAWANA!AW54+BAWANA!AX54</f>
        <v>20.97</v>
      </c>
      <c r="Z54">
        <f>BAWANA!BD54+BAWANA!BE54</f>
        <v>20.97</v>
      </c>
      <c r="AA54">
        <f>BAWANA!X54+BAWANA!Y54</f>
        <v>20.97</v>
      </c>
      <c r="AB54">
        <f>BAWANA!AE54+BAWANA!AF54</f>
        <v>20.97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278.05999999999995</v>
      </c>
      <c r="E55">
        <f>BAWANA!AM55</f>
        <v>0</v>
      </c>
      <c r="F55">
        <f t="shared" si="4"/>
        <v>256</v>
      </c>
      <c r="G55">
        <f t="shared" si="5"/>
        <v>278.05999999999995</v>
      </c>
      <c r="H55" s="112"/>
      <c r="I55">
        <f>BRPL_EOD!AI55+BRPL_EOD!AJ55</f>
        <v>134.61000000000001</v>
      </c>
      <c r="J55">
        <f>BYPL_EOD!AI55+BYPL_EOD!AJ55</f>
        <v>45</v>
      </c>
      <c r="K55">
        <f>MES_EOD!AI55+MES_EOD!AJ55</f>
        <v>5.84</v>
      </c>
      <c r="L55">
        <f>NDMC_EOD!AI55+NDMC_EOD!AJ55</f>
        <v>23</v>
      </c>
      <c r="M55">
        <f>TPDDL_EOD!AI55+TPDDL_EOD!AJ55</f>
        <v>69.61</v>
      </c>
      <c r="N55">
        <f t="shared" si="0"/>
        <v>278.06</v>
      </c>
      <c r="O55" s="112">
        <f t="shared" si="1"/>
        <v>0</v>
      </c>
      <c r="P55">
        <v>134.60999999999999</v>
      </c>
      <c r="Q55">
        <v>44.999999999999993</v>
      </c>
      <c r="R55">
        <v>5.839999999999999</v>
      </c>
      <c r="S55">
        <v>22.999999999999996</v>
      </c>
      <c r="T55">
        <v>69.609999999999985</v>
      </c>
      <c r="U55" s="114">
        <f t="shared" si="2"/>
        <v>278.05999999999995</v>
      </c>
      <c r="V55" s="112">
        <f t="shared" si="3"/>
        <v>0</v>
      </c>
      <c r="Y55">
        <f>BAWANA!AW55+BAWANA!AX55</f>
        <v>20.97</v>
      </c>
      <c r="Z55">
        <f>BAWANA!BD55+BAWANA!BE55</f>
        <v>20.97</v>
      </c>
      <c r="AA55">
        <f>BAWANA!X55+BAWANA!Y55</f>
        <v>20.97</v>
      </c>
      <c r="AB55">
        <f>BAWANA!AE55+BAWANA!AF55</f>
        <v>20.97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278.05999999999995</v>
      </c>
      <c r="E56">
        <f>BAWANA!AM56</f>
        <v>0</v>
      </c>
      <c r="F56">
        <f t="shared" si="4"/>
        <v>256</v>
      </c>
      <c r="G56">
        <f t="shared" si="5"/>
        <v>278.05999999999995</v>
      </c>
      <c r="H56" s="112"/>
      <c r="I56">
        <f>BRPL_EOD!AI56+BRPL_EOD!AJ56</f>
        <v>134.61000000000001</v>
      </c>
      <c r="J56">
        <f>BYPL_EOD!AI56+BYPL_EOD!AJ56</f>
        <v>45</v>
      </c>
      <c r="K56">
        <f>MES_EOD!AI56+MES_EOD!AJ56</f>
        <v>5.84</v>
      </c>
      <c r="L56">
        <f>NDMC_EOD!AI56+NDMC_EOD!AJ56</f>
        <v>23</v>
      </c>
      <c r="M56">
        <f>TPDDL_EOD!AI56+TPDDL_EOD!AJ56</f>
        <v>69.61</v>
      </c>
      <c r="N56">
        <f t="shared" si="0"/>
        <v>278.06</v>
      </c>
      <c r="O56" s="112">
        <f t="shared" si="1"/>
        <v>0</v>
      </c>
      <c r="P56">
        <v>134.60999999999999</v>
      </c>
      <c r="Q56">
        <v>44.999999999999993</v>
      </c>
      <c r="R56">
        <v>5.839999999999999</v>
      </c>
      <c r="S56">
        <v>22.999999999999996</v>
      </c>
      <c r="T56">
        <v>69.609999999999985</v>
      </c>
      <c r="U56" s="114">
        <f t="shared" si="2"/>
        <v>278.05999999999995</v>
      </c>
      <c r="V56" s="112">
        <f t="shared" si="3"/>
        <v>0</v>
      </c>
      <c r="Y56">
        <f>BAWANA!AW56+BAWANA!AX56</f>
        <v>20.97</v>
      </c>
      <c r="Z56">
        <f>BAWANA!BD56+BAWANA!BE56</f>
        <v>20.97</v>
      </c>
      <c r="AA56">
        <f>BAWANA!X56+BAWANA!Y56</f>
        <v>20.97</v>
      </c>
      <c r="AB56">
        <f>BAWANA!AE56+BAWANA!AF56</f>
        <v>20.97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278.05999999999995</v>
      </c>
      <c r="E57">
        <f>BAWANA!AM57</f>
        <v>0</v>
      </c>
      <c r="F57">
        <f t="shared" si="4"/>
        <v>256</v>
      </c>
      <c r="G57">
        <f t="shared" si="5"/>
        <v>278.05999999999995</v>
      </c>
      <c r="H57" s="112"/>
      <c r="I57">
        <f>BRPL_EOD!AI57+BRPL_EOD!AJ57</f>
        <v>134.61000000000001</v>
      </c>
      <c r="J57">
        <f>BYPL_EOD!AI57+BYPL_EOD!AJ57</f>
        <v>45</v>
      </c>
      <c r="K57">
        <f>MES_EOD!AI57+MES_EOD!AJ57</f>
        <v>5.84</v>
      </c>
      <c r="L57">
        <f>NDMC_EOD!AI57+NDMC_EOD!AJ57</f>
        <v>23</v>
      </c>
      <c r="M57">
        <f>TPDDL_EOD!AI57+TPDDL_EOD!AJ57</f>
        <v>69.61</v>
      </c>
      <c r="N57">
        <f t="shared" si="0"/>
        <v>278.06</v>
      </c>
      <c r="O57" s="112">
        <f t="shared" si="1"/>
        <v>0</v>
      </c>
      <c r="P57">
        <v>134.60999999999999</v>
      </c>
      <c r="Q57">
        <v>44.999999999999993</v>
      </c>
      <c r="R57">
        <v>5.839999999999999</v>
      </c>
      <c r="S57">
        <v>22.999999999999996</v>
      </c>
      <c r="T57">
        <v>69.609999999999985</v>
      </c>
      <c r="U57" s="114">
        <f t="shared" si="2"/>
        <v>278.05999999999995</v>
      </c>
      <c r="V57" s="112">
        <f t="shared" si="3"/>
        <v>0</v>
      </c>
      <c r="Y57">
        <f>BAWANA!AW57+BAWANA!AX57</f>
        <v>20.97</v>
      </c>
      <c r="Z57">
        <f>BAWANA!BD57+BAWANA!BE57</f>
        <v>20.97</v>
      </c>
      <c r="AA57">
        <f>BAWANA!X57+BAWANA!Y57</f>
        <v>20.97</v>
      </c>
      <c r="AB57">
        <f>BAWANA!AE57+BAWANA!AF57</f>
        <v>20.97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278.05999999999995</v>
      </c>
      <c r="E58">
        <f>BAWANA!AM58</f>
        <v>0</v>
      </c>
      <c r="F58">
        <f t="shared" si="4"/>
        <v>256</v>
      </c>
      <c r="G58">
        <f t="shared" si="5"/>
        <v>278.05999999999995</v>
      </c>
      <c r="H58" s="112"/>
      <c r="I58">
        <f>BRPL_EOD!AI58+BRPL_EOD!AJ58</f>
        <v>134.61000000000001</v>
      </c>
      <c r="J58">
        <f>BYPL_EOD!AI58+BYPL_EOD!AJ58</f>
        <v>45</v>
      </c>
      <c r="K58">
        <f>MES_EOD!AI58+MES_EOD!AJ58</f>
        <v>5.84</v>
      </c>
      <c r="L58">
        <f>NDMC_EOD!AI58+NDMC_EOD!AJ58</f>
        <v>23</v>
      </c>
      <c r="M58">
        <f>TPDDL_EOD!AI58+TPDDL_EOD!AJ58</f>
        <v>69.61</v>
      </c>
      <c r="N58">
        <f t="shared" si="0"/>
        <v>278.06</v>
      </c>
      <c r="O58" s="112">
        <f t="shared" si="1"/>
        <v>0</v>
      </c>
      <c r="P58">
        <v>134.60999999999999</v>
      </c>
      <c r="Q58">
        <v>44.999999999999993</v>
      </c>
      <c r="R58">
        <v>5.839999999999999</v>
      </c>
      <c r="S58">
        <v>22.999999999999996</v>
      </c>
      <c r="T58">
        <v>69.609999999999985</v>
      </c>
      <c r="U58" s="114">
        <f t="shared" si="2"/>
        <v>278.05999999999995</v>
      </c>
      <c r="V58" s="112">
        <f t="shared" si="3"/>
        <v>0</v>
      </c>
      <c r="Y58">
        <f>BAWANA!AW58+BAWANA!AX58</f>
        <v>20.97</v>
      </c>
      <c r="Z58">
        <f>BAWANA!BD58+BAWANA!BE58</f>
        <v>20.97</v>
      </c>
      <c r="AA58">
        <f>BAWANA!X58+BAWANA!Y58</f>
        <v>20.97</v>
      </c>
      <c r="AB58">
        <f>BAWANA!AE58+BAWANA!AF58</f>
        <v>20.97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290.65999999999997</v>
      </c>
      <c r="E59">
        <f>BAWANA!AM59</f>
        <v>0</v>
      </c>
      <c r="F59">
        <f t="shared" si="4"/>
        <v>256</v>
      </c>
      <c r="G59">
        <f t="shared" si="5"/>
        <v>290.65999999999997</v>
      </c>
      <c r="H59" s="112"/>
      <c r="I59">
        <f>BRPL_EOD!AI59+BRPL_EOD!AJ59</f>
        <v>134.61000000000001</v>
      </c>
      <c r="J59">
        <f>BYPL_EOD!AI59+BYPL_EOD!AJ59</f>
        <v>57.6</v>
      </c>
      <c r="K59">
        <f>MES_EOD!AI59+MES_EOD!AJ59</f>
        <v>5.84</v>
      </c>
      <c r="L59">
        <f>NDMC_EOD!AI59+NDMC_EOD!AJ59</f>
        <v>23</v>
      </c>
      <c r="M59">
        <f>TPDDL_EOD!AI59+TPDDL_EOD!AJ59</f>
        <v>69.61</v>
      </c>
      <c r="N59">
        <f t="shared" si="0"/>
        <v>290.66000000000003</v>
      </c>
      <c r="O59" s="112">
        <f t="shared" si="1"/>
        <v>0</v>
      </c>
      <c r="P59">
        <v>134.60999999999999</v>
      </c>
      <c r="Q59">
        <v>57.599999999999987</v>
      </c>
      <c r="R59">
        <v>5.839999999999999</v>
      </c>
      <c r="S59">
        <v>22.999999999999996</v>
      </c>
      <c r="T59">
        <v>69.609999999999985</v>
      </c>
      <c r="U59" s="114">
        <f t="shared" si="2"/>
        <v>290.65999999999997</v>
      </c>
      <c r="V59" s="112">
        <f t="shared" si="3"/>
        <v>0</v>
      </c>
      <c r="Y59">
        <f>BAWANA!AW59+BAWANA!AX59</f>
        <v>14.67</v>
      </c>
      <c r="Z59">
        <f>BAWANA!BD59+BAWANA!BE59</f>
        <v>14.67</v>
      </c>
      <c r="AA59">
        <f>BAWANA!X59+BAWANA!Y59</f>
        <v>14.67</v>
      </c>
      <c r="AB59">
        <f>BAWANA!AE59+BAWANA!AF59</f>
        <v>14.67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290.65999999999997</v>
      </c>
      <c r="E60">
        <f>BAWANA!AM60</f>
        <v>0</v>
      </c>
      <c r="F60">
        <f t="shared" si="4"/>
        <v>256</v>
      </c>
      <c r="G60">
        <f t="shared" si="5"/>
        <v>290.65999999999997</v>
      </c>
      <c r="H60" s="112"/>
      <c r="I60">
        <f>BRPL_EOD!AI60+BRPL_EOD!AJ60</f>
        <v>134.61000000000001</v>
      </c>
      <c r="J60">
        <f>BYPL_EOD!AI60+BYPL_EOD!AJ60</f>
        <v>57.6</v>
      </c>
      <c r="K60">
        <f>MES_EOD!AI60+MES_EOD!AJ60</f>
        <v>5.84</v>
      </c>
      <c r="L60">
        <f>NDMC_EOD!AI60+NDMC_EOD!AJ60</f>
        <v>23</v>
      </c>
      <c r="M60">
        <f>TPDDL_EOD!AI60+TPDDL_EOD!AJ60</f>
        <v>69.61</v>
      </c>
      <c r="N60">
        <f t="shared" si="0"/>
        <v>290.66000000000003</v>
      </c>
      <c r="O60" s="112">
        <f t="shared" si="1"/>
        <v>0</v>
      </c>
      <c r="P60">
        <v>134.60999999999999</v>
      </c>
      <c r="Q60">
        <v>57.599999999999987</v>
      </c>
      <c r="R60">
        <v>5.839999999999999</v>
      </c>
      <c r="S60">
        <v>22.999999999999996</v>
      </c>
      <c r="T60">
        <v>69.609999999999985</v>
      </c>
      <c r="U60" s="114">
        <f t="shared" si="2"/>
        <v>290.65999999999997</v>
      </c>
      <c r="V60" s="112">
        <f t="shared" si="3"/>
        <v>0</v>
      </c>
      <c r="Y60">
        <f>BAWANA!AW60+BAWANA!AX60</f>
        <v>14.67</v>
      </c>
      <c r="Z60">
        <f>BAWANA!BD60+BAWANA!BE60</f>
        <v>14.67</v>
      </c>
      <c r="AA60">
        <f>BAWANA!X60+BAWANA!Y60</f>
        <v>14.67</v>
      </c>
      <c r="AB60">
        <f>BAWANA!AE60+BAWANA!AF60</f>
        <v>14.67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290.65999999999997</v>
      </c>
      <c r="E61">
        <f>BAWANA!AM61</f>
        <v>0</v>
      </c>
      <c r="F61">
        <f t="shared" si="4"/>
        <v>256</v>
      </c>
      <c r="G61">
        <f t="shared" si="5"/>
        <v>290.65999999999997</v>
      </c>
      <c r="H61" s="112"/>
      <c r="I61">
        <f>BRPL_EOD!AI61+BRPL_EOD!AJ61</f>
        <v>134.61000000000001</v>
      </c>
      <c r="J61">
        <f>BYPL_EOD!AI61+BYPL_EOD!AJ61</f>
        <v>57.6</v>
      </c>
      <c r="K61">
        <f>MES_EOD!AI61+MES_EOD!AJ61</f>
        <v>5.84</v>
      </c>
      <c r="L61">
        <f>NDMC_EOD!AI61+NDMC_EOD!AJ61</f>
        <v>23</v>
      </c>
      <c r="M61">
        <f>TPDDL_EOD!AI61+TPDDL_EOD!AJ61</f>
        <v>69.61</v>
      </c>
      <c r="N61">
        <f t="shared" si="0"/>
        <v>290.66000000000003</v>
      </c>
      <c r="O61" s="112">
        <f t="shared" si="1"/>
        <v>0</v>
      </c>
      <c r="P61">
        <v>134.60999999999999</v>
      </c>
      <c r="Q61">
        <v>57.599999999999987</v>
      </c>
      <c r="R61">
        <v>5.839999999999999</v>
      </c>
      <c r="S61">
        <v>22.999999999999996</v>
      </c>
      <c r="T61">
        <v>69.609999999999985</v>
      </c>
      <c r="U61" s="114">
        <f t="shared" si="2"/>
        <v>290.65999999999997</v>
      </c>
      <c r="V61" s="112">
        <f t="shared" si="3"/>
        <v>0</v>
      </c>
      <c r="Y61">
        <f>BAWANA!AW61+BAWANA!AX61</f>
        <v>14.67</v>
      </c>
      <c r="Z61">
        <f>BAWANA!BD61+BAWANA!BE61</f>
        <v>14.67</v>
      </c>
      <c r="AA61">
        <f>BAWANA!X61+BAWANA!Y61</f>
        <v>14.67</v>
      </c>
      <c r="AB61">
        <f>BAWANA!AE61+BAWANA!AF61</f>
        <v>14.67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290.65999999999997</v>
      </c>
      <c r="E62">
        <f>BAWANA!AM62</f>
        <v>0</v>
      </c>
      <c r="F62">
        <f t="shared" si="4"/>
        <v>256</v>
      </c>
      <c r="G62">
        <f t="shared" si="5"/>
        <v>290.65999999999997</v>
      </c>
      <c r="H62" s="112"/>
      <c r="I62">
        <f>BRPL_EOD!AI62+BRPL_EOD!AJ62</f>
        <v>134.61000000000001</v>
      </c>
      <c r="J62">
        <f>BYPL_EOD!AI62+BYPL_EOD!AJ62</f>
        <v>57.6</v>
      </c>
      <c r="K62">
        <f>MES_EOD!AI62+MES_EOD!AJ62</f>
        <v>5.84</v>
      </c>
      <c r="L62">
        <f>NDMC_EOD!AI62+NDMC_EOD!AJ62</f>
        <v>23</v>
      </c>
      <c r="M62">
        <f>TPDDL_EOD!AI62+TPDDL_EOD!AJ62</f>
        <v>69.61</v>
      </c>
      <c r="N62">
        <f t="shared" si="0"/>
        <v>290.66000000000003</v>
      </c>
      <c r="O62" s="112">
        <f t="shared" si="1"/>
        <v>0</v>
      </c>
      <c r="P62">
        <v>134.60999999999999</v>
      </c>
      <c r="Q62">
        <v>57.599999999999987</v>
      </c>
      <c r="R62">
        <v>5.839999999999999</v>
      </c>
      <c r="S62">
        <v>22.999999999999996</v>
      </c>
      <c r="T62">
        <v>69.609999999999985</v>
      </c>
      <c r="U62" s="114">
        <f t="shared" si="2"/>
        <v>290.65999999999997</v>
      </c>
      <c r="V62" s="112">
        <f t="shared" si="3"/>
        <v>0</v>
      </c>
      <c r="Y62">
        <f>BAWANA!AW62+BAWANA!AX62</f>
        <v>14.67</v>
      </c>
      <c r="Z62">
        <f>BAWANA!BD62+BAWANA!BE62</f>
        <v>14.67</v>
      </c>
      <c r="AA62">
        <f>BAWANA!X62+BAWANA!Y62</f>
        <v>14.67</v>
      </c>
      <c r="AB62">
        <f>BAWANA!AE62+BAWANA!AF62</f>
        <v>14.67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290.65999999999997</v>
      </c>
      <c r="E63">
        <f>BAWANA!AM63</f>
        <v>0</v>
      </c>
      <c r="F63">
        <f t="shared" si="4"/>
        <v>256</v>
      </c>
      <c r="G63">
        <f t="shared" si="5"/>
        <v>290.65999999999997</v>
      </c>
      <c r="H63" s="112"/>
      <c r="I63">
        <f>BRPL_EOD!AI63+BRPL_EOD!AJ63</f>
        <v>134.61000000000001</v>
      </c>
      <c r="J63">
        <f>BYPL_EOD!AI63+BYPL_EOD!AJ63</f>
        <v>57.6</v>
      </c>
      <c r="K63">
        <f>MES_EOD!AI63+MES_EOD!AJ63</f>
        <v>5.84</v>
      </c>
      <c r="L63">
        <f>NDMC_EOD!AI63+NDMC_EOD!AJ63</f>
        <v>23</v>
      </c>
      <c r="M63">
        <f>TPDDL_EOD!AI63+TPDDL_EOD!AJ63</f>
        <v>69.61</v>
      </c>
      <c r="N63">
        <f t="shared" si="0"/>
        <v>290.66000000000003</v>
      </c>
      <c r="O63" s="112">
        <f t="shared" si="1"/>
        <v>0</v>
      </c>
      <c r="P63">
        <v>134.60999999999999</v>
      </c>
      <c r="Q63">
        <v>57.599999999999987</v>
      </c>
      <c r="R63">
        <v>5.839999999999999</v>
      </c>
      <c r="S63">
        <v>22.999999999999996</v>
      </c>
      <c r="T63">
        <v>69.609999999999985</v>
      </c>
      <c r="U63" s="114">
        <f t="shared" si="2"/>
        <v>290.65999999999997</v>
      </c>
      <c r="V63" s="112">
        <f t="shared" si="3"/>
        <v>0</v>
      </c>
      <c r="Y63">
        <f>BAWANA!AW63+BAWANA!AX63</f>
        <v>14.67</v>
      </c>
      <c r="Z63">
        <f>BAWANA!BD63+BAWANA!BE63</f>
        <v>14.67</v>
      </c>
      <c r="AA63">
        <f>BAWANA!X63+BAWANA!Y63</f>
        <v>14.67</v>
      </c>
      <c r="AB63">
        <f>BAWANA!AE63+BAWANA!AF63</f>
        <v>14.67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290.65999999999997</v>
      </c>
      <c r="E64">
        <f>BAWANA!AM64</f>
        <v>0</v>
      </c>
      <c r="F64">
        <f t="shared" si="4"/>
        <v>256</v>
      </c>
      <c r="G64">
        <f t="shared" si="5"/>
        <v>290.65999999999997</v>
      </c>
      <c r="H64" s="112"/>
      <c r="I64">
        <f>BRPL_EOD!AI64+BRPL_EOD!AJ64</f>
        <v>134.61000000000001</v>
      </c>
      <c r="J64">
        <f>BYPL_EOD!AI64+BYPL_EOD!AJ64</f>
        <v>57.6</v>
      </c>
      <c r="K64">
        <f>MES_EOD!AI64+MES_EOD!AJ64</f>
        <v>5.84</v>
      </c>
      <c r="L64">
        <f>NDMC_EOD!AI64+NDMC_EOD!AJ64</f>
        <v>23</v>
      </c>
      <c r="M64">
        <f>TPDDL_EOD!AI64+TPDDL_EOD!AJ64</f>
        <v>69.61</v>
      </c>
      <c r="N64">
        <f t="shared" si="0"/>
        <v>290.66000000000003</v>
      </c>
      <c r="O64" s="112">
        <f t="shared" si="1"/>
        <v>0</v>
      </c>
      <c r="P64">
        <v>134.60999999999999</v>
      </c>
      <c r="Q64">
        <v>57.599999999999987</v>
      </c>
      <c r="R64">
        <v>5.839999999999999</v>
      </c>
      <c r="S64">
        <v>22.999999999999996</v>
      </c>
      <c r="T64">
        <v>69.609999999999985</v>
      </c>
      <c r="U64" s="114">
        <f t="shared" si="2"/>
        <v>290.65999999999997</v>
      </c>
      <c r="V64" s="112">
        <f t="shared" si="3"/>
        <v>0</v>
      </c>
      <c r="Y64">
        <f>BAWANA!AW64+BAWANA!AX64</f>
        <v>14.67</v>
      </c>
      <c r="Z64">
        <f>BAWANA!BD64+BAWANA!BE64</f>
        <v>14.67</v>
      </c>
      <c r="AA64">
        <f>BAWANA!X64+BAWANA!Y64</f>
        <v>14.67</v>
      </c>
      <c r="AB64">
        <f>BAWANA!AE64+BAWANA!AF64</f>
        <v>14.67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284.65999999999997</v>
      </c>
      <c r="E65">
        <f>BAWANA!AM65</f>
        <v>0</v>
      </c>
      <c r="F65">
        <f t="shared" si="4"/>
        <v>256</v>
      </c>
      <c r="G65">
        <f t="shared" si="5"/>
        <v>284.65999999999997</v>
      </c>
      <c r="H65" s="112"/>
      <c r="I65">
        <f>BRPL_EOD!AI65+BRPL_EOD!AJ65</f>
        <v>134.61000000000001</v>
      </c>
      <c r="J65">
        <f>BYPL_EOD!AI65+BYPL_EOD!AJ65</f>
        <v>57.6</v>
      </c>
      <c r="K65">
        <f>MES_EOD!AI65+MES_EOD!AJ65</f>
        <v>5.84</v>
      </c>
      <c r="L65">
        <f>NDMC_EOD!AI65+NDMC_EOD!AJ65</f>
        <v>17</v>
      </c>
      <c r="M65">
        <f>TPDDL_EOD!AI65+TPDDL_EOD!AJ65</f>
        <v>69.61</v>
      </c>
      <c r="N65">
        <f t="shared" si="0"/>
        <v>284.66000000000003</v>
      </c>
      <c r="O65" s="112">
        <f t="shared" si="1"/>
        <v>0</v>
      </c>
      <c r="P65">
        <v>134.60999999999999</v>
      </c>
      <c r="Q65">
        <v>57.599999999999987</v>
      </c>
      <c r="R65">
        <v>5.839999999999999</v>
      </c>
      <c r="S65">
        <v>16.999999999999996</v>
      </c>
      <c r="T65">
        <v>69.609999999999985</v>
      </c>
      <c r="U65" s="114">
        <f t="shared" si="2"/>
        <v>284.65999999999997</v>
      </c>
      <c r="V65" s="112">
        <f t="shared" si="3"/>
        <v>0</v>
      </c>
      <c r="Y65">
        <f>BAWANA!AW65+BAWANA!AX65</f>
        <v>17.670000000000002</v>
      </c>
      <c r="Z65">
        <f>BAWANA!BD65+BAWANA!BE65</f>
        <v>17.670000000000002</v>
      </c>
      <c r="AA65">
        <f>BAWANA!X65+BAWANA!Y65</f>
        <v>17.670000000000002</v>
      </c>
      <c r="AB65">
        <f>BAWANA!AE65+BAWANA!AF65</f>
        <v>17.670000000000002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284.65999999999997</v>
      </c>
      <c r="E66">
        <f>BAWANA!AM66</f>
        <v>0</v>
      </c>
      <c r="F66">
        <f t="shared" si="4"/>
        <v>256</v>
      </c>
      <c r="G66">
        <f t="shared" si="5"/>
        <v>284.65999999999997</v>
      </c>
      <c r="H66" s="112"/>
      <c r="I66">
        <f>BRPL_EOD!AI66+BRPL_EOD!AJ66</f>
        <v>134.61000000000001</v>
      </c>
      <c r="J66">
        <f>BYPL_EOD!AI66+BYPL_EOD!AJ66</f>
        <v>57.6</v>
      </c>
      <c r="K66">
        <f>MES_EOD!AI66+MES_EOD!AJ66</f>
        <v>5.84</v>
      </c>
      <c r="L66">
        <f>NDMC_EOD!AI66+NDMC_EOD!AJ66</f>
        <v>17</v>
      </c>
      <c r="M66">
        <f>TPDDL_EOD!AI66+TPDDL_EOD!AJ66</f>
        <v>69.61</v>
      </c>
      <c r="N66">
        <f t="shared" si="0"/>
        <v>284.66000000000003</v>
      </c>
      <c r="O66" s="112">
        <f t="shared" si="1"/>
        <v>0</v>
      </c>
      <c r="P66">
        <v>134.60999999999999</v>
      </c>
      <c r="Q66">
        <v>57.599999999999987</v>
      </c>
      <c r="R66">
        <v>5.839999999999999</v>
      </c>
      <c r="S66">
        <v>16.999999999999996</v>
      </c>
      <c r="T66">
        <v>69.609999999999985</v>
      </c>
      <c r="U66" s="114">
        <f t="shared" si="2"/>
        <v>284.65999999999997</v>
      </c>
      <c r="V66" s="112">
        <f t="shared" si="3"/>
        <v>0</v>
      </c>
      <c r="Y66">
        <f>BAWANA!AW66+BAWANA!AX66</f>
        <v>17.670000000000002</v>
      </c>
      <c r="Z66">
        <f>BAWANA!BD66+BAWANA!BE66</f>
        <v>17.670000000000002</v>
      </c>
      <c r="AA66">
        <f>BAWANA!X66+BAWANA!Y66</f>
        <v>17.670000000000002</v>
      </c>
      <c r="AB66">
        <f>BAWANA!AE66+BAWANA!AF66</f>
        <v>17.670000000000002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272.41999999999996</v>
      </c>
      <c r="E67">
        <f>BAWANA!AM67</f>
        <v>0</v>
      </c>
      <c r="F67">
        <f t="shared" si="4"/>
        <v>256</v>
      </c>
      <c r="G67">
        <f t="shared" si="5"/>
        <v>272.41999999999996</v>
      </c>
      <c r="H67" s="112"/>
      <c r="I67">
        <f>BRPL_EOD!AI67+BRPL_EOD!AJ67</f>
        <v>134.61000000000001</v>
      </c>
      <c r="J67">
        <f>BYPL_EOD!AI67+BYPL_EOD!AJ67</f>
        <v>45</v>
      </c>
      <c r="K67">
        <f>MES_EOD!AI67+MES_EOD!AJ67</f>
        <v>5.84</v>
      </c>
      <c r="L67">
        <f>NDMC_EOD!AI67+NDMC_EOD!AJ67</f>
        <v>17.36</v>
      </c>
      <c r="M67">
        <f>TPDDL_EOD!AI67+TPDDL_EOD!AJ67</f>
        <v>69.61</v>
      </c>
      <c r="N67">
        <f t="shared" ref="N67:N98" si="7">SUM(I67:M67)</f>
        <v>272.42</v>
      </c>
      <c r="O67" s="112">
        <f t="shared" ref="O67:O98" si="8">G67-N67</f>
        <v>0</v>
      </c>
      <c r="P67">
        <v>134.60999999999999</v>
      </c>
      <c r="Q67">
        <v>44.999999999999993</v>
      </c>
      <c r="R67">
        <v>5.839999999999999</v>
      </c>
      <c r="S67">
        <v>17.359999999999996</v>
      </c>
      <c r="T67">
        <v>69.609999999999985</v>
      </c>
      <c r="U67" s="114">
        <f t="shared" ref="U67:U98" si="9">SUM(P67:T67)</f>
        <v>272.41999999999996</v>
      </c>
      <c r="V67" s="112">
        <f t="shared" ref="V67:V99" si="10">G67-U67</f>
        <v>0</v>
      </c>
      <c r="Y67">
        <f>BAWANA!AW67+BAWANA!AX67</f>
        <v>23.79</v>
      </c>
      <c r="Z67">
        <f>BAWANA!BD67+BAWANA!BE67</f>
        <v>23.79</v>
      </c>
      <c r="AA67">
        <f>BAWANA!X67+BAWANA!Y67</f>
        <v>23.79</v>
      </c>
      <c r="AB67">
        <f>BAWANA!AE67+BAWANA!AF67</f>
        <v>23.79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272.41999999999996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272.41999999999996</v>
      </c>
      <c r="H68" s="112"/>
      <c r="I68">
        <f>BRPL_EOD!AI68+BRPL_EOD!AJ68</f>
        <v>134.61000000000001</v>
      </c>
      <c r="J68">
        <f>BYPL_EOD!AI68+BYPL_EOD!AJ68</f>
        <v>45</v>
      </c>
      <c r="K68">
        <f>MES_EOD!AI68+MES_EOD!AJ68</f>
        <v>5.84</v>
      </c>
      <c r="L68">
        <f>NDMC_EOD!AI68+NDMC_EOD!AJ68</f>
        <v>17.36</v>
      </c>
      <c r="M68">
        <f>TPDDL_EOD!AI68+TPDDL_EOD!AJ68</f>
        <v>69.61</v>
      </c>
      <c r="N68">
        <f t="shared" si="7"/>
        <v>272.42</v>
      </c>
      <c r="O68" s="112">
        <f t="shared" si="8"/>
        <v>0</v>
      </c>
      <c r="P68">
        <v>134.60999999999999</v>
      </c>
      <c r="Q68">
        <v>44.999999999999993</v>
      </c>
      <c r="R68">
        <v>5.839999999999999</v>
      </c>
      <c r="S68">
        <v>17.359999999999996</v>
      </c>
      <c r="T68">
        <v>69.609999999999985</v>
      </c>
      <c r="U68" s="114">
        <f t="shared" si="9"/>
        <v>272.41999999999996</v>
      </c>
      <c r="V68" s="112">
        <f t="shared" si="10"/>
        <v>0</v>
      </c>
      <c r="Y68">
        <f>BAWANA!AW68+BAWANA!AX68</f>
        <v>23.79</v>
      </c>
      <c r="Z68">
        <f>BAWANA!BD68+BAWANA!BE68</f>
        <v>23.79</v>
      </c>
      <c r="AA68">
        <f>BAWANA!X68+BAWANA!Y68</f>
        <v>23.79</v>
      </c>
      <c r="AB68">
        <f>BAWANA!AE68+BAWANA!AF68</f>
        <v>23.79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272.41999999999996</v>
      </c>
      <c r="E69">
        <f>BAWANA!AM69</f>
        <v>0</v>
      </c>
      <c r="F69">
        <f t="shared" si="11"/>
        <v>256</v>
      </c>
      <c r="G69">
        <f t="shared" si="12"/>
        <v>272.41999999999996</v>
      </c>
      <c r="H69" s="112"/>
      <c r="I69">
        <f>BRPL_EOD!AI69+BRPL_EOD!AJ69</f>
        <v>134.61000000000001</v>
      </c>
      <c r="J69">
        <f>BYPL_EOD!AI69+BYPL_EOD!AJ69</f>
        <v>45</v>
      </c>
      <c r="K69">
        <f>MES_EOD!AI69+MES_EOD!AJ69</f>
        <v>5.84</v>
      </c>
      <c r="L69">
        <f>NDMC_EOD!AI69+NDMC_EOD!AJ69</f>
        <v>17.36</v>
      </c>
      <c r="M69">
        <f>TPDDL_EOD!AI69+TPDDL_EOD!AJ69</f>
        <v>69.61</v>
      </c>
      <c r="N69">
        <f t="shared" si="7"/>
        <v>272.42</v>
      </c>
      <c r="O69" s="112">
        <f t="shared" si="8"/>
        <v>0</v>
      </c>
      <c r="P69">
        <v>134.60999999999999</v>
      </c>
      <c r="Q69">
        <v>44.999999999999993</v>
      </c>
      <c r="R69">
        <v>5.839999999999999</v>
      </c>
      <c r="S69">
        <v>17.359999999999996</v>
      </c>
      <c r="T69">
        <v>69.609999999999985</v>
      </c>
      <c r="U69" s="114">
        <f t="shared" si="9"/>
        <v>272.41999999999996</v>
      </c>
      <c r="V69" s="112">
        <f t="shared" si="10"/>
        <v>0</v>
      </c>
      <c r="Y69">
        <f>BAWANA!AW69+BAWANA!AX69</f>
        <v>23.79</v>
      </c>
      <c r="Z69">
        <f>BAWANA!BD69+BAWANA!BE69</f>
        <v>23.79</v>
      </c>
      <c r="AA69">
        <f>BAWANA!X69+BAWANA!Y69</f>
        <v>23.79</v>
      </c>
      <c r="AB69">
        <f>BAWANA!AE69+BAWANA!AF69</f>
        <v>23.79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272.41999999999996</v>
      </c>
      <c r="E70">
        <f>BAWANA!AM70</f>
        <v>0</v>
      </c>
      <c r="F70">
        <f t="shared" si="11"/>
        <v>256</v>
      </c>
      <c r="G70">
        <f t="shared" si="12"/>
        <v>272.41999999999996</v>
      </c>
      <c r="H70" s="112"/>
      <c r="I70">
        <f>BRPL_EOD!AI70+BRPL_EOD!AJ70</f>
        <v>134.61000000000001</v>
      </c>
      <c r="J70">
        <f>BYPL_EOD!AI70+BYPL_EOD!AJ70</f>
        <v>45</v>
      </c>
      <c r="K70">
        <f>MES_EOD!AI70+MES_EOD!AJ70</f>
        <v>5.84</v>
      </c>
      <c r="L70">
        <f>NDMC_EOD!AI70+NDMC_EOD!AJ70</f>
        <v>17.36</v>
      </c>
      <c r="M70">
        <f>TPDDL_EOD!AI70+TPDDL_EOD!AJ70</f>
        <v>69.61</v>
      </c>
      <c r="N70">
        <f t="shared" si="7"/>
        <v>272.42</v>
      </c>
      <c r="O70" s="112">
        <f t="shared" si="8"/>
        <v>0</v>
      </c>
      <c r="P70">
        <v>134.60999999999999</v>
      </c>
      <c r="Q70">
        <v>44.999999999999993</v>
      </c>
      <c r="R70">
        <v>5.839999999999999</v>
      </c>
      <c r="S70">
        <v>17.359999999999996</v>
      </c>
      <c r="T70">
        <v>69.609999999999985</v>
      </c>
      <c r="U70" s="114">
        <f t="shared" si="9"/>
        <v>272.41999999999996</v>
      </c>
      <c r="V70" s="112">
        <f t="shared" si="10"/>
        <v>0</v>
      </c>
      <c r="Y70">
        <f>BAWANA!AW70+BAWANA!AX70</f>
        <v>23.79</v>
      </c>
      <c r="Z70">
        <f>BAWANA!BD70+BAWANA!BE70</f>
        <v>23.79</v>
      </c>
      <c r="AA70">
        <f>BAWANA!X70+BAWANA!Y70</f>
        <v>23.79</v>
      </c>
      <c r="AB70">
        <f>BAWANA!AE70+BAWANA!AF70</f>
        <v>23.79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278.05999999999995</v>
      </c>
      <c r="E71">
        <f>BAWANA!AM71</f>
        <v>0</v>
      </c>
      <c r="F71">
        <f t="shared" si="11"/>
        <v>256</v>
      </c>
      <c r="G71">
        <f t="shared" si="12"/>
        <v>278.05999999999995</v>
      </c>
      <c r="H71" s="112"/>
      <c r="I71">
        <f>BRPL_EOD!AI71+BRPL_EOD!AJ71</f>
        <v>134.61000000000001</v>
      </c>
      <c r="J71">
        <f>BYPL_EOD!AI71+BYPL_EOD!AJ71</f>
        <v>45</v>
      </c>
      <c r="K71">
        <f>MES_EOD!AI71+MES_EOD!AJ71</f>
        <v>5.84</v>
      </c>
      <c r="L71">
        <f>NDMC_EOD!AI71+NDMC_EOD!AJ71</f>
        <v>23</v>
      </c>
      <c r="M71">
        <f>TPDDL_EOD!AI71+TPDDL_EOD!AJ71</f>
        <v>69.61</v>
      </c>
      <c r="N71">
        <f t="shared" si="7"/>
        <v>278.06</v>
      </c>
      <c r="O71" s="112">
        <f t="shared" si="8"/>
        <v>0</v>
      </c>
      <c r="P71">
        <v>134.60999999999999</v>
      </c>
      <c r="Q71">
        <v>44.999999999999993</v>
      </c>
      <c r="R71">
        <v>5.839999999999999</v>
      </c>
      <c r="S71">
        <v>22.999999999999996</v>
      </c>
      <c r="T71">
        <v>69.609999999999985</v>
      </c>
      <c r="U71" s="114">
        <f t="shared" si="9"/>
        <v>278.05999999999995</v>
      </c>
      <c r="V71" s="112">
        <f t="shared" si="10"/>
        <v>0</v>
      </c>
      <c r="Y71">
        <f>BAWANA!AW71+BAWANA!AX71</f>
        <v>20.97</v>
      </c>
      <c r="Z71">
        <f>BAWANA!BD71+BAWANA!BE71</f>
        <v>20.97</v>
      </c>
      <c r="AA71">
        <f>BAWANA!X71+BAWANA!Y71</f>
        <v>20.97</v>
      </c>
      <c r="AB71">
        <f>BAWANA!AE71+BAWANA!AF71</f>
        <v>20.97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278.05999999999995</v>
      </c>
      <c r="E72">
        <f>BAWANA!AM72</f>
        <v>0</v>
      </c>
      <c r="F72">
        <f t="shared" si="11"/>
        <v>256</v>
      </c>
      <c r="G72">
        <f t="shared" si="12"/>
        <v>278.05999999999995</v>
      </c>
      <c r="H72" s="112"/>
      <c r="I72">
        <f>BRPL_EOD!AI72+BRPL_EOD!AJ72</f>
        <v>134.61000000000001</v>
      </c>
      <c r="J72">
        <f>BYPL_EOD!AI72+BYPL_EOD!AJ72</f>
        <v>45</v>
      </c>
      <c r="K72">
        <f>MES_EOD!AI72+MES_EOD!AJ72</f>
        <v>5.84</v>
      </c>
      <c r="L72">
        <f>NDMC_EOD!AI72+NDMC_EOD!AJ72</f>
        <v>23</v>
      </c>
      <c r="M72">
        <f>TPDDL_EOD!AI72+TPDDL_EOD!AJ72</f>
        <v>69.61</v>
      </c>
      <c r="N72">
        <f t="shared" si="7"/>
        <v>278.06</v>
      </c>
      <c r="O72" s="112">
        <f t="shared" si="8"/>
        <v>0</v>
      </c>
      <c r="P72">
        <v>134.60999999999999</v>
      </c>
      <c r="Q72">
        <v>44.999999999999993</v>
      </c>
      <c r="R72">
        <v>5.839999999999999</v>
      </c>
      <c r="S72">
        <v>22.999999999999996</v>
      </c>
      <c r="T72">
        <v>69.609999999999985</v>
      </c>
      <c r="U72" s="114">
        <f t="shared" si="9"/>
        <v>278.05999999999995</v>
      </c>
      <c r="V72" s="112">
        <f t="shared" si="10"/>
        <v>0</v>
      </c>
      <c r="Y72">
        <f>BAWANA!AW72+BAWANA!AX72</f>
        <v>20.97</v>
      </c>
      <c r="Z72">
        <f>BAWANA!BD72+BAWANA!BE72</f>
        <v>20.97</v>
      </c>
      <c r="AA72">
        <f>BAWANA!X72+BAWANA!Y72</f>
        <v>20.97</v>
      </c>
      <c r="AB72">
        <f>BAWANA!AE72+BAWANA!AF72</f>
        <v>20.97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278.05999999999995</v>
      </c>
      <c r="E73">
        <f>BAWANA!AM73</f>
        <v>0</v>
      </c>
      <c r="F73">
        <f t="shared" si="11"/>
        <v>256</v>
      </c>
      <c r="G73">
        <f t="shared" si="12"/>
        <v>278.05999999999995</v>
      </c>
      <c r="H73" s="112"/>
      <c r="I73">
        <f>BRPL_EOD!AI73+BRPL_EOD!AJ73</f>
        <v>134.61000000000001</v>
      </c>
      <c r="J73">
        <f>BYPL_EOD!AI73+BYPL_EOD!AJ73</f>
        <v>45</v>
      </c>
      <c r="K73">
        <f>MES_EOD!AI73+MES_EOD!AJ73</f>
        <v>5.84</v>
      </c>
      <c r="L73">
        <f>NDMC_EOD!AI73+NDMC_EOD!AJ73</f>
        <v>23</v>
      </c>
      <c r="M73">
        <f>TPDDL_EOD!AI73+TPDDL_EOD!AJ73</f>
        <v>69.61</v>
      </c>
      <c r="N73">
        <f t="shared" si="7"/>
        <v>278.06</v>
      </c>
      <c r="O73" s="112">
        <f t="shared" si="8"/>
        <v>0</v>
      </c>
      <c r="P73">
        <v>134.60999999999999</v>
      </c>
      <c r="Q73">
        <v>44.999999999999993</v>
      </c>
      <c r="R73">
        <v>5.839999999999999</v>
      </c>
      <c r="S73">
        <v>22.999999999999996</v>
      </c>
      <c r="T73">
        <v>69.609999999999985</v>
      </c>
      <c r="U73" s="114">
        <f t="shared" si="9"/>
        <v>278.05999999999995</v>
      </c>
      <c r="V73" s="112">
        <f t="shared" si="10"/>
        <v>0</v>
      </c>
      <c r="Y73">
        <f>BAWANA!AW73+BAWANA!AX73</f>
        <v>20.97</v>
      </c>
      <c r="Z73">
        <f>BAWANA!BD73+BAWANA!BE73</f>
        <v>20.97</v>
      </c>
      <c r="AA73">
        <f>BAWANA!X73+BAWANA!Y73</f>
        <v>20.97</v>
      </c>
      <c r="AB73">
        <f>BAWANA!AE73+BAWANA!AF73</f>
        <v>20.97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278.05999999999995</v>
      </c>
      <c r="E74">
        <f>BAWANA!AM74</f>
        <v>0</v>
      </c>
      <c r="F74">
        <f t="shared" si="11"/>
        <v>256</v>
      </c>
      <c r="G74">
        <f t="shared" si="12"/>
        <v>278.05999999999995</v>
      </c>
      <c r="H74" s="112"/>
      <c r="I74">
        <f>BRPL_EOD!AI74+BRPL_EOD!AJ74</f>
        <v>134.61000000000001</v>
      </c>
      <c r="J74">
        <f>BYPL_EOD!AI74+BYPL_EOD!AJ74</f>
        <v>45</v>
      </c>
      <c r="K74">
        <f>MES_EOD!AI74+MES_EOD!AJ74</f>
        <v>5.84</v>
      </c>
      <c r="L74">
        <f>NDMC_EOD!AI74+NDMC_EOD!AJ74</f>
        <v>23</v>
      </c>
      <c r="M74">
        <f>TPDDL_EOD!AI74+TPDDL_EOD!AJ74</f>
        <v>69.61</v>
      </c>
      <c r="N74">
        <f t="shared" si="7"/>
        <v>278.06</v>
      </c>
      <c r="O74" s="112">
        <f t="shared" si="8"/>
        <v>0</v>
      </c>
      <c r="P74">
        <v>134.60999999999999</v>
      </c>
      <c r="Q74">
        <v>44.999999999999993</v>
      </c>
      <c r="R74">
        <v>5.839999999999999</v>
      </c>
      <c r="S74">
        <v>22.999999999999996</v>
      </c>
      <c r="T74">
        <v>69.609999999999985</v>
      </c>
      <c r="U74" s="114">
        <f t="shared" si="9"/>
        <v>278.05999999999995</v>
      </c>
      <c r="V74" s="112">
        <f t="shared" si="10"/>
        <v>0</v>
      </c>
      <c r="Y74">
        <f>BAWANA!AW74+BAWANA!AX74</f>
        <v>20.97</v>
      </c>
      <c r="Z74">
        <f>BAWANA!BD74+BAWANA!BE74</f>
        <v>20.97</v>
      </c>
      <c r="AA74">
        <f>BAWANA!X74+BAWANA!Y74</f>
        <v>20.97</v>
      </c>
      <c r="AB74">
        <f>BAWANA!AE74+BAWANA!AF74</f>
        <v>20.97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278.05999999999995</v>
      </c>
      <c r="E75">
        <f>BAWANA!AM75</f>
        <v>0</v>
      </c>
      <c r="F75">
        <f t="shared" si="11"/>
        <v>256</v>
      </c>
      <c r="G75">
        <f t="shared" si="12"/>
        <v>278.05999999999995</v>
      </c>
      <c r="H75" s="112"/>
      <c r="I75">
        <f>BRPL_EOD!AI75+BRPL_EOD!AJ75</f>
        <v>134.61000000000001</v>
      </c>
      <c r="J75">
        <f>BYPL_EOD!AI75+BYPL_EOD!AJ75</f>
        <v>45</v>
      </c>
      <c r="K75">
        <f>MES_EOD!AI75+MES_EOD!AJ75</f>
        <v>5.84</v>
      </c>
      <c r="L75">
        <f>NDMC_EOD!AI75+NDMC_EOD!AJ75</f>
        <v>23</v>
      </c>
      <c r="M75">
        <f>TPDDL_EOD!AI75+TPDDL_EOD!AJ75</f>
        <v>69.61</v>
      </c>
      <c r="N75">
        <f t="shared" si="7"/>
        <v>278.06</v>
      </c>
      <c r="O75" s="112">
        <f t="shared" si="8"/>
        <v>0</v>
      </c>
      <c r="P75">
        <v>134.60999999999999</v>
      </c>
      <c r="Q75">
        <v>44.999999999999993</v>
      </c>
      <c r="R75">
        <v>5.839999999999999</v>
      </c>
      <c r="S75">
        <v>22.999999999999996</v>
      </c>
      <c r="T75">
        <v>69.609999999999985</v>
      </c>
      <c r="U75" s="114">
        <f t="shared" si="9"/>
        <v>278.05999999999995</v>
      </c>
      <c r="V75" s="112">
        <f t="shared" si="10"/>
        <v>0</v>
      </c>
      <c r="Y75">
        <f>BAWANA!AW75+BAWANA!AX75</f>
        <v>20.97</v>
      </c>
      <c r="Z75">
        <f>BAWANA!BD75+BAWANA!BE75</f>
        <v>20.97</v>
      </c>
      <c r="AA75">
        <f>BAWANA!X75+BAWANA!Y75</f>
        <v>20.97</v>
      </c>
      <c r="AB75">
        <f>BAWANA!AE75+BAWANA!AF75</f>
        <v>20.97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278.05999999999995</v>
      </c>
      <c r="E76">
        <f>BAWANA!AM76</f>
        <v>0</v>
      </c>
      <c r="F76">
        <f t="shared" si="11"/>
        <v>256</v>
      </c>
      <c r="G76">
        <f t="shared" si="12"/>
        <v>278.05999999999995</v>
      </c>
      <c r="H76" s="112"/>
      <c r="I76">
        <f>BRPL_EOD!AI76+BRPL_EOD!AJ76</f>
        <v>134.61000000000001</v>
      </c>
      <c r="J76">
        <f>BYPL_EOD!AI76+BYPL_EOD!AJ76</f>
        <v>45</v>
      </c>
      <c r="K76">
        <f>MES_EOD!AI76+MES_EOD!AJ76</f>
        <v>5.84</v>
      </c>
      <c r="L76">
        <f>NDMC_EOD!AI76+NDMC_EOD!AJ76</f>
        <v>23</v>
      </c>
      <c r="M76">
        <f>TPDDL_EOD!AI76+TPDDL_EOD!AJ76</f>
        <v>69.61</v>
      </c>
      <c r="N76">
        <f t="shared" si="7"/>
        <v>278.06</v>
      </c>
      <c r="O76" s="112">
        <f t="shared" si="8"/>
        <v>0</v>
      </c>
      <c r="P76">
        <v>134.60999999999999</v>
      </c>
      <c r="Q76">
        <v>44.999999999999993</v>
      </c>
      <c r="R76">
        <v>5.839999999999999</v>
      </c>
      <c r="S76">
        <v>22.999999999999996</v>
      </c>
      <c r="T76">
        <v>69.609999999999985</v>
      </c>
      <c r="U76" s="114">
        <f t="shared" si="9"/>
        <v>278.05999999999995</v>
      </c>
      <c r="V76" s="112">
        <f t="shared" si="10"/>
        <v>0</v>
      </c>
      <c r="Y76">
        <f>BAWANA!AW76+BAWANA!AX76</f>
        <v>20.97</v>
      </c>
      <c r="Z76">
        <f>BAWANA!BD76+BAWANA!BE76</f>
        <v>20.97</v>
      </c>
      <c r="AA76">
        <f>BAWANA!X76+BAWANA!Y76</f>
        <v>20.97</v>
      </c>
      <c r="AB76">
        <f>BAWANA!AE76+BAWANA!AF76</f>
        <v>20.97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278.05999999999995</v>
      </c>
      <c r="E77">
        <f>BAWANA!AM77</f>
        <v>0</v>
      </c>
      <c r="F77">
        <f t="shared" si="11"/>
        <v>256</v>
      </c>
      <c r="G77">
        <f t="shared" si="12"/>
        <v>278.05999999999995</v>
      </c>
      <c r="H77" s="112"/>
      <c r="I77">
        <f>BRPL_EOD!AI77+BRPL_EOD!AJ77</f>
        <v>134.61000000000001</v>
      </c>
      <c r="J77">
        <f>BYPL_EOD!AI77+BYPL_EOD!AJ77</f>
        <v>45</v>
      </c>
      <c r="K77">
        <f>MES_EOD!AI77+MES_EOD!AJ77</f>
        <v>5.84</v>
      </c>
      <c r="L77">
        <f>NDMC_EOD!AI77+NDMC_EOD!AJ77</f>
        <v>23</v>
      </c>
      <c r="M77">
        <f>TPDDL_EOD!AI77+TPDDL_EOD!AJ77</f>
        <v>69.61</v>
      </c>
      <c r="N77">
        <f t="shared" si="7"/>
        <v>278.06</v>
      </c>
      <c r="O77" s="112">
        <f t="shared" si="8"/>
        <v>0</v>
      </c>
      <c r="P77">
        <v>134.60999999999999</v>
      </c>
      <c r="Q77">
        <v>44.999999999999993</v>
      </c>
      <c r="R77">
        <v>5.839999999999999</v>
      </c>
      <c r="S77">
        <v>22.999999999999996</v>
      </c>
      <c r="T77">
        <v>69.609999999999985</v>
      </c>
      <c r="U77" s="114">
        <f t="shared" si="9"/>
        <v>278.05999999999995</v>
      </c>
      <c r="V77" s="112">
        <f t="shared" si="10"/>
        <v>0</v>
      </c>
      <c r="Y77">
        <f>BAWANA!AW77+BAWANA!AX77</f>
        <v>20.97</v>
      </c>
      <c r="Z77">
        <f>BAWANA!BD77+BAWANA!BE77</f>
        <v>20.97</v>
      </c>
      <c r="AA77">
        <f>BAWANA!X77+BAWANA!Y77</f>
        <v>20.97</v>
      </c>
      <c r="AB77">
        <f>BAWANA!AE77+BAWANA!AF77</f>
        <v>20.97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278.05999999999995</v>
      </c>
      <c r="E78">
        <f>BAWANA!AM78</f>
        <v>0</v>
      </c>
      <c r="F78">
        <f t="shared" si="11"/>
        <v>256</v>
      </c>
      <c r="G78">
        <f t="shared" si="12"/>
        <v>278.05999999999995</v>
      </c>
      <c r="H78" s="112"/>
      <c r="I78">
        <f>BRPL_EOD!AI78+BRPL_EOD!AJ78</f>
        <v>134.61000000000001</v>
      </c>
      <c r="J78">
        <f>BYPL_EOD!AI78+BYPL_EOD!AJ78</f>
        <v>45</v>
      </c>
      <c r="K78">
        <f>MES_EOD!AI78+MES_EOD!AJ78</f>
        <v>5.84</v>
      </c>
      <c r="L78">
        <f>NDMC_EOD!AI78+NDMC_EOD!AJ78</f>
        <v>23</v>
      </c>
      <c r="M78">
        <f>TPDDL_EOD!AI78+TPDDL_EOD!AJ78</f>
        <v>69.61</v>
      </c>
      <c r="N78">
        <f t="shared" si="7"/>
        <v>278.06</v>
      </c>
      <c r="O78" s="112">
        <f t="shared" si="8"/>
        <v>0</v>
      </c>
      <c r="P78">
        <v>134.60999999999999</v>
      </c>
      <c r="Q78">
        <v>44.999999999999993</v>
      </c>
      <c r="R78">
        <v>5.839999999999999</v>
      </c>
      <c r="S78">
        <v>22.999999999999996</v>
      </c>
      <c r="T78">
        <v>69.609999999999985</v>
      </c>
      <c r="U78" s="114">
        <f t="shared" si="9"/>
        <v>278.05999999999995</v>
      </c>
      <c r="V78" s="112">
        <f t="shared" si="10"/>
        <v>0</v>
      </c>
      <c r="Y78">
        <f>BAWANA!AW78+BAWANA!AX78</f>
        <v>20.97</v>
      </c>
      <c r="Z78">
        <f>BAWANA!BD78+BAWANA!BE78</f>
        <v>20.97</v>
      </c>
      <c r="AA78">
        <f>BAWANA!X78+BAWANA!Y78</f>
        <v>20.97</v>
      </c>
      <c r="AB78">
        <f>BAWANA!AE78+BAWANA!AF78</f>
        <v>20.97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278.05999999999995</v>
      </c>
      <c r="E79">
        <f>BAWANA!AM79</f>
        <v>0</v>
      </c>
      <c r="F79">
        <f t="shared" si="11"/>
        <v>256</v>
      </c>
      <c r="G79">
        <f t="shared" si="12"/>
        <v>278.05999999999995</v>
      </c>
      <c r="H79" s="112"/>
      <c r="I79">
        <f>BRPL_EOD!AI79+BRPL_EOD!AJ79</f>
        <v>134.61000000000001</v>
      </c>
      <c r="J79">
        <f>BYPL_EOD!AI79+BYPL_EOD!AJ79</f>
        <v>45</v>
      </c>
      <c r="K79">
        <f>MES_EOD!AI79+MES_EOD!AJ79</f>
        <v>5.84</v>
      </c>
      <c r="L79">
        <f>NDMC_EOD!AI79+NDMC_EOD!AJ79</f>
        <v>23</v>
      </c>
      <c r="M79">
        <f>TPDDL_EOD!AI79+TPDDL_EOD!AJ79</f>
        <v>69.61</v>
      </c>
      <c r="N79">
        <f t="shared" si="7"/>
        <v>278.06</v>
      </c>
      <c r="O79" s="112">
        <f t="shared" si="8"/>
        <v>0</v>
      </c>
      <c r="P79">
        <v>134.60999999999999</v>
      </c>
      <c r="Q79">
        <v>44.999999999999993</v>
      </c>
      <c r="R79">
        <v>5.839999999999999</v>
      </c>
      <c r="S79">
        <v>22.999999999999996</v>
      </c>
      <c r="T79">
        <v>69.609999999999985</v>
      </c>
      <c r="U79" s="114">
        <f t="shared" si="9"/>
        <v>278.05999999999995</v>
      </c>
      <c r="V79" s="112">
        <f t="shared" si="10"/>
        <v>0</v>
      </c>
      <c r="Y79">
        <f>BAWANA!AW79+BAWANA!AX79</f>
        <v>20.97</v>
      </c>
      <c r="Z79">
        <f>BAWANA!BD79+BAWANA!BE79</f>
        <v>20.97</v>
      </c>
      <c r="AA79">
        <f>BAWANA!X79+BAWANA!Y79</f>
        <v>20.97</v>
      </c>
      <c r="AB79">
        <f>BAWANA!AE79+BAWANA!AF79</f>
        <v>20.97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278.05</v>
      </c>
      <c r="E80">
        <f>BAWANA!AM80</f>
        <v>0</v>
      </c>
      <c r="F80">
        <f t="shared" si="11"/>
        <v>256</v>
      </c>
      <c r="G80">
        <f t="shared" si="12"/>
        <v>278.05</v>
      </c>
      <c r="H80" s="112"/>
      <c r="I80">
        <f>BRPL_EOD!AI80+BRPL_EOD!AJ80</f>
        <v>134.61000000000001</v>
      </c>
      <c r="J80">
        <f>BYPL_EOD!AI80+BYPL_EOD!AJ80</f>
        <v>45</v>
      </c>
      <c r="K80">
        <f>MES_EOD!AI80+MES_EOD!AJ80</f>
        <v>5.84</v>
      </c>
      <c r="L80">
        <f>NDMC_EOD!AI80+NDMC_EOD!AJ80</f>
        <v>23</v>
      </c>
      <c r="M80">
        <f>TPDDL_EOD!AI80+TPDDL_EOD!AJ80</f>
        <v>69.61</v>
      </c>
      <c r="N80">
        <f t="shared" si="7"/>
        <v>278.06</v>
      </c>
      <c r="O80" s="112">
        <f t="shared" si="8"/>
        <v>-9.9999999999909051E-3</v>
      </c>
      <c r="P80">
        <v>134.60515895849818</v>
      </c>
      <c r="Q80">
        <v>44.998381644249442</v>
      </c>
      <c r="R80">
        <v>5.8397899733870391</v>
      </c>
      <c r="S80">
        <v>22.999172840394159</v>
      </c>
      <c r="T80">
        <v>69.607496583471189</v>
      </c>
      <c r="U80" s="114">
        <f t="shared" si="9"/>
        <v>278.05</v>
      </c>
      <c r="V80" s="112">
        <f t="shared" si="10"/>
        <v>0</v>
      </c>
      <c r="Y80">
        <f>BAWANA!AW80+BAWANA!AX80</f>
        <v>9.9499999999999993</v>
      </c>
      <c r="Z80">
        <f>BAWANA!BD80+BAWANA!BE80</f>
        <v>32</v>
      </c>
      <c r="AA80">
        <f>BAWANA!X80+BAWANA!Y80</f>
        <v>9.9499999999999993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278.05</v>
      </c>
      <c r="E81">
        <f>BAWANA!AM81</f>
        <v>0</v>
      </c>
      <c r="F81">
        <f t="shared" si="11"/>
        <v>256</v>
      </c>
      <c r="G81">
        <f t="shared" si="12"/>
        <v>278.05</v>
      </c>
      <c r="H81" s="112"/>
      <c r="I81">
        <f>BRPL_EOD!AI81+BRPL_EOD!AJ81</f>
        <v>134.61000000000001</v>
      </c>
      <c r="J81">
        <f>BYPL_EOD!AI81+BYPL_EOD!AJ81</f>
        <v>45</v>
      </c>
      <c r="K81">
        <f>MES_EOD!AI81+MES_EOD!AJ81</f>
        <v>5.84</v>
      </c>
      <c r="L81">
        <f>NDMC_EOD!AI81+NDMC_EOD!AJ81</f>
        <v>23</v>
      </c>
      <c r="M81">
        <f>TPDDL_EOD!AI81+TPDDL_EOD!AJ81</f>
        <v>69.61</v>
      </c>
      <c r="N81">
        <f t="shared" si="7"/>
        <v>278.06</v>
      </c>
      <c r="O81" s="112">
        <f t="shared" si="8"/>
        <v>-9.9999999999909051E-3</v>
      </c>
      <c r="P81">
        <v>134.60515895849818</v>
      </c>
      <c r="Q81">
        <v>44.998381644249442</v>
      </c>
      <c r="R81">
        <v>5.8397899733870391</v>
      </c>
      <c r="S81">
        <v>22.999172840394159</v>
      </c>
      <c r="T81">
        <v>69.607496583471189</v>
      </c>
      <c r="U81" s="114">
        <f t="shared" si="9"/>
        <v>278.05</v>
      </c>
      <c r="V81" s="112">
        <f t="shared" si="10"/>
        <v>0</v>
      </c>
      <c r="Y81">
        <f>BAWANA!AW81+BAWANA!AX81</f>
        <v>9.9499999999999993</v>
      </c>
      <c r="Z81">
        <f>BAWANA!BD81+BAWANA!BE81</f>
        <v>32</v>
      </c>
      <c r="AA81">
        <f>BAWANA!X81+BAWANA!Y81</f>
        <v>9.9499999999999993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278.05</v>
      </c>
      <c r="E82">
        <f>BAWANA!AM82</f>
        <v>0</v>
      </c>
      <c r="F82">
        <f t="shared" si="11"/>
        <v>256</v>
      </c>
      <c r="G82">
        <f t="shared" si="12"/>
        <v>278.05</v>
      </c>
      <c r="H82" s="112"/>
      <c r="I82">
        <f>BRPL_EOD!AI82+BRPL_EOD!AJ82</f>
        <v>134.61000000000001</v>
      </c>
      <c r="J82">
        <f>BYPL_EOD!AI82+BYPL_EOD!AJ82</f>
        <v>45</v>
      </c>
      <c r="K82">
        <f>MES_EOD!AI82+MES_EOD!AJ82</f>
        <v>5.84</v>
      </c>
      <c r="L82">
        <f>NDMC_EOD!AI82+NDMC_EOD!AJ82</f>
        <v>23</v>
      </c>
      <c r="M82">
        <f>TPDDL_EOD!AI82+TPDDL_EOD!AJ82</f>
        <v>69.61</v>
      </c>
      <c r="N82">
        <f t="shared" si="7"/>
        <v>278.06</v>
      </c>
      <c r="O82" s="112">
        <f t="shared" si="8"/>
        <v>-9.9999999999909051E-3</v>
      </c>
      <c r="P82">
        <v>134.60515895849818</v>
      </c>
      <c r="Q82">
        <v>44.998381644249442</v>
      </c>
      <c r="R82">
        <v>5.8397899733870391</v>
      </c>
      <c r="S82">
        <v>22.999172840394159</v>
      </c>
      <c r="T82">
        <v>69.607496583471189</v>
      </c>
      <c r="U82" s="114">
        <f t="shared" si="9"/>
        <v>278.05</v>
      </c>
      <c r="V82" s="112">
        <f t="shared" si="10"/>
        <v>0</v>
      </c>
      <c r="Y82">
        <f>BAWANA!AW82+BAWANA!AX82</f>
        <v>9.9499999999999993</v>
      </c>
      <c r="Z82">
        <f>BAWANA!BD82+BAWANA!BE82</f>
        <v>32</v>
      </c>
      <c r="AA82">
        <f>BAWANA!X82+BAWANA!Y82</f>
        <v>9.9499999999999993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256</v>
      </c>
      <c r="E83">
        <f>BAWANA!AM83</f>
        <v>0</v>
      </c>
      <c r="F83">
        <f t="shared" si="11"/>
        <v>256</v>
      </c>
      <c r="G83">
        <f t="shared" si="12"/>
        <v>256</v>
      </c>
      <c r="H83" s="112"/>
      <c r="I83">
        <f>BRPL_EOD!AI83+BRPL_EOD!AJ83</f>
        <v>99.96</v>
      </c>
      <c r="J83">
        <f>BYPL_EOD!AI83+BYPL_EOD!AJ83</f>
        <v>57.6</v>
      </c>
      <c r="K83">
        <f>MES_EOD!AI83+MES_EOD!AJ83</f>
        <v>5.84</v>
      </c>
      <c r="L83">
        <f>NDMC_EOD!AI83+NDMC_EOD!AJ83</f>
        <v>23</v>
      </c>
      <c r="M83">
        <f>TPDDL_EOD!AI83+TPDDL_EOD!AJ83</f>
        <v>69.61</v>
      </c>
      <c r="N83">
        <f t="shared" si="7"/>
        <v>256.01</v>
      </c>
      <c r="O83" s="112">
        <f t="shared" si="8"/>
        <v>-9.9999999999909051E-3</v>
      </c>
      <c r="P83">
        <v>99.956095465020894</v>
      </c>
      <c r="Q83">
        <v>57.597750087887192</v>
      </c>
      <c r="R83">
        <v>5.8397718839107844</v>
      </c>
      <c r="S83">
        <v>22.999101597593846</v>
      </c>
      <c r="T83">
        <v>69.607280965587279</v>
      </c>
      <c r="U83" s="114">
        <f t="shared" si="9"/>
        <v>255.99999999999997</v>
      </c>
      <c r="V83" s="112">
        <f t="shared" si="10"/>
        <v>0</v>
      </c>
      <c r="Y83">
        <f>BAWANA!AW83+BAWANA!AX83</f>
        <v>32</v>
      </c>
      <c r="Z83">
        <f>BAWANA!BD83+BAWANA!BE83</f>
        <v>32</v>
      </c>
      <c r="AA83">
        <f>BAWANA!X83+BAWANA!Y83</f>
        <v>32</v>
      </c>
      <c r="AB83">
        <f>BAWANA!AE83+BAWANA!AF83</f>
        <v>32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256</v>
      </c>
      <c r="E84">
        <f>BAWANA!AM84</f>
        <v>0</v>
      </c>
      <c r="F84">
        <f t="shared" si="11"/>
        <v>256</v>
      </c>
      <c r="G84">
        <f t="shared" si="12"/>
        <v>256</v>
      </c>
      <c r="H84" s="112"/>
      <c r="I84">
        <f>BRPL_EOD!AI84+BRPL_EOD!AJ84</f>
        <v>99.96</v>
      </c>
      <c r="J84">
        <f>BYPL_EOD!AI84+BYPL_EOD!AJ84</f>
        <v>57.6</v>
      </c>
      <c r="K84">
        <f>MES_EOD!AI84+MES_EOD!AJ84</f>
        <v>5.84</v>
      </c>
      <c r="L84">
        <f>NDMC_EOD!AI84+NDMC_EOD!AJ84</f>
        <v>23</v>
      </c>
      <c r="M84">
        <f>TPDDL_EOD!AI84+TPDDL_EOD!AJ84</f>
        <v>69.61</v>
      </c>
      <c r="N84">
        <f t="shared" si="7"/>
        <v>256.01</v>
      </c>
      <c r="O84" s="112">
        <f t="shared" si="8"/>
        <v>-9.9999999999909051E-3</v>
      </c>
      <c r="P84">
        <v>99.956095465020894</v>
      </c>
      <c r="Q84">
        <v>57.597750087887192</v>
      </c>
      <c r="R84">
        <v>5.8397718839107844</v>
      </c>
      <c r="S84">
        <v>22.999101597593846</v>
      </c>
      <c r="T84">
        <v>69.607280965587279</v>
      </c>
      <c r="U84" s="114">
        <f t="shared" si="9"/>
        <v>255.99999999999997</v>
      </c>
      <c r="V84" s="112">
        <f t="shared" si="10"/>
        <v>0</v>
      </c>
      <c r="Y84">
        <f>BAWANA!AW84+BAWANA!AX84</f>
        <v>32</v>
      </c>
      <c r="Z84">
        <f>BAWANA!BD84+BAWANA!BE84</f>
        <v>32</v>
      </c>
      <c r="AA84">
        <f>BAWANA!X84+BAWANA!Y84</f>
        <v>32</v>
      </c>
      <c r="AB84">
        <f>BAWANA!AE84+BAWANA!AF84</f>
        <v>32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256</v>
      </c>
      <c r="E85">
        <f>BAWANA!AM85</f>
        <v>0</v>
      </c>
      <c r="F85">
        <f t="shared" si="11"/>
        <v>256</v>
      </c>
      <c r="G85">
        <f t="shared" si="12"/>
        <v>256</v>
      </c>
      <c r="H85" s="112"/>
      <c r="I85">
        <f>BRPL_EOD!AI85+BRPL_EOD!AJ85</f>
        <v>99.96</v>
      </c>
      <c r="J85">
        <f>BYPL_EOD!AI85+BYPL_EOD!AJ85</f>
        <v>57.6</v>
      </c>
      <c r="K85">
        <f>MES_EOD!AI85+MES_EOD!AJ85</f>
        <v>5.84</v>
      </c>
      <c r="L85">
        <f>NDMC_EOD!AI85+NDMC_EOD!AJ85</f>
        <v>23</v>
      </c>
      <c r="M85">
        <f>TPDDL_EOD!AI85+TPDDL_EOD!AJ85</f>
        <v>69.61</v>
      </c>
      <c r="N85">
        <f t="shared" si="7"/>
        <v>256.01</v>
      </c>
      <c r="O85" s="112">
        <f t="shared" si="8"/>
        <v>-9.9999999999909051E-3</v>
      </c>
      <c r="P85">
        <v>99.956095465020894</v>
      </c>
      <c r="Q85">
        <v>57.597750087887192</v>
      </c>
      <c r="R85">
        <v>5.8397718839107844</v>
      </c>
      <c r="S85">
        <v>22.999101597593846</v>
      </c>
      <c r="T85">
        <v>69.607280965587279</v>
      </c>
      <c r="U85" s="114">
        <f t="shared" si="9"/>
        <v>255.99999999999997</v>
      </c>
      <c r="V85" s="112">
        <f t="shared" si="10"/>
        <v>0</v>
      </c>
      <c r="Y85">
        <f>BAWANA!AW85+BAWANA!AX85</f>
        <v>32</v>
      </c>
      <c r="Z85">
        <f>BAWANA!BD85+BAWANA!BE85</f>
        <v>32</v>
      </c>
      <c r="AA85">
        <f>BAWANA!X85+BAWANA!Y85</f>
        <v>32</v>
      </c>
      <c r="AB85">
        <f>BAWANA!AE85+BAWANA!AF85</f>
        <v>32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256</v>
      </c>
      <c r="E86">
        <f>BAWANA!AM86</f>
        <v>0</v>
      </c>
      <c r="F86">
        <f t="shared" si="11"/>
        <v>256</v>
      </c>
      <c r="G86">
        <f t="shared" si="12"/>
        <v>256</v>
      </c>
      <c r="H86" s="112"/>
      <c r="I86">
        <f>BRPL_EOD!AI86+BRPL_EOD!AJ86</f>
        <v>99.96</v>
      </c>
      <c r="J86">
        <f>BYPL_EOD!AI86+BYPL_EOD!AJ86</f>
        <v>57.6</v>
      </c>
      <c r="K86">
        <f>MES_EOD!AI86+MES_EOD!AJ86</f>
        <v>5.84</v>
      </c>
      <c r="L86">
        <f>NDMC_EOD!AI86+NDMC_EOD!AJ86</f>
        <v>23</v>
      </c>
      <c r="M86">
        <f>TPDDL_EOD!AI86+TPDDL_EOD!AJ86</f>
        <v>69.61</v>
      </c>
      <c r="N86">
        <f t="shared" si="7"/>
        <v>256.01</v>
      </c>
      <c r="O86" s="112">
        <f t="shared" si="8"/>
        <v>-9.9999999999909051E-3</v>
      </c>
      <c r="P86">
        <v>99.956095465020894</v>
      </c>
      <c r="Q86">
        <v>57.597750087887192</v>
      </c>
      <c r="R86">
        <v>5.8397718839107844</v>
      </c>
      <c r="S86">
        <v>22.999101597593846</v>
      </c>
      <c r="T86">
        <v>69.607280965587279</v>
      </c>
      <c r="U86" s="114">
        <f t="shared" si="9"/>
        <v>255.99999999999997</v>
      </c>
      <c r="V86" s="112">
        <f t="shared" si="10"/>
        <v>0</v>
      </c>
      <c r="Y86">
        <f>BAWANA!AW86+BAWANA!AX86</f>
        <v>32</v>
      </c>
      <c r="Z86">
        <f>BAWANA!BD86+BAWANA!BE86</f>
        <v>32</v>
      </c>
      <c r="AA86">
        <f>BAWANA!X86+BAWANA!Y86</f>
        <v>32</v>
      </c>
      <c r="AB86">
        <f>BAWANA!AE86+BAWANA!AF86</f>
        <v>32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256</v>
      </c>
      <c r="E87">
        <f>BAWANA!AM87</f>
        <v>0</v>
      </c>
      <c r="F87">
        <f t="shared" si="11"/>
        <v>256</v>
      </c>
      <c r="G87">
        <f t="shared" si="12"/>
        <v>256</v>
      </c>
      <c r="H87" s="112"/>
      <c r="I87">
        <f>BRPL_EOD!AI87+BRPL_EOD!AJ87</f>
        <v>99.96</v>
      </c>
      <c r="J87">
        <f>BYPL_EOD!AI87+BYPL_EOD!AJ87</f>
        <v>57.6</v>
      </c>
      <c r="K87">
        <f>MES_EOD!AI87+MES_EOD!AJ87</f>
        <v>5.84</v>
      </c>
      <c r="L87">
        <f>NDMC_EOD!AI87+NDMC_EOD!AJ87</f>
        <v>23</v>
      </c>
      <c r="M87">
        <f>TPDDL_EOD!AI87+TPDDL_EOD!AJ87</f>
        <v>69.61</v>
      </c>
      <c r="N87">
        <f t="shared" si="7"/>
        <v>256.01</v>
      </c>
      <c r="O87" s="112">
        <f t="shared" si="8"/>
        <v>-9.9999999999909051E-3</v>
      </c>
      <c r="P87">
        <v>99.956095465020894</v>
      </c>
      <c r="Q87">
        <v>57.597750087887192</v>
      </c>
      <c r="R87">
        <v>5.8397718839107844</v>
      </c>
      <c r="S87">
        <v>22.999101597593846</v>
      </c>
      <c r="T87">
        <v>69.607280965587279</v>
      </c>
      <c r="U87" s="114">
        <f t="shared" si="9"/>
        <v>255.99999999999997</v>
      </c>
      <c r="V87" s="112">
        <f t="shared" si="10"/>
        <v>0</v>
      </c>
      <c r="Y87">
        <f>BAWANA!AW87+BAWANA!AX87</f>
        <v>32</v>
      </c>
      <c r="Z87">
        <f>BAWANA!BD87+BAWANA!BE87</f>
        <v>32</v>
      </c>
      <c r="AA87">
        <f>BAWANA!X87+BAWANA!Y87</f>
        <v>32</v>
      </c>
      <c r="AB87">
        <f>BAWANA!AE87+BAWANA!AF87</f>
        <v>32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256</v>
      </c>
      <c r="E88">
        <f>BAWANA!AM88</f>
        <v>0</v>
      </c>
      <c r="F88">
        <f t="shared" si="11"/>
        <v>256</v>
      </c>
      <c r="G88">
        <f t="shared" si="12"/>
        <v>256</v>
      </c>
      <c r="H88" s="112"/>
      <c r="I88">
        <f>BRPL_EOD!AI88+BRPL_EOD!AJ88</f>
        <v>99.96</v>
      </c>
      <c r="J88">
        <f>BYPL_EOD!AI88+BYPL_EOD!AJ88</f>
        <v>57.6</v>
      </c>
      <c r="K88">
        <f>MES_EOD!AI88+MES_EOD!AJ88</f>
        <v>5.84</v>
      </c>
      <c r="L88">
        <f>NDMC_EOD!AI88+NDMC_EOD!AJ88</f>
        <v>23</v>
      </c>
      <c r="M88">
        <f>TPDDL_EOD!AI88+TPDDL_EOD!AJ88</f>
        <v>69.61</v>
      </c>
      <c r="N88">
        <f t="shared" si="7"/>
        <v>256.01</v>
      </c>
      <c r="O88" s="112">
        <f t="shared" si="8"/>
        <v>-9.9999999999909051E-3</v>
      </c>
      <c r="P88">
        <v>99.956095465020894</v>
      </c>
      <c r="Q88">
        <v>57.597750087887192</v>
      </c>
      <c r="R88">
        <v>5.8397718839107844</v>
      </c>
      <c r="S88">
        <v>22.999101597593846</v>
      </c>
      <c r="T88">
        <v>69.607280965587279</v>
      </c>
      <c r="U88" s="114">
        <f t="shared" si="9"/>
        <v>255.99999999999997</v>
      </c>
      <c r="V88" s="112">
        <f t="shared" si="10"/>
        <v>0</v>
      </c>
      <c r="Y88">
        <f>BAWANA!AW88+BAWANA!AX88</f>
        <v>32</v>
      </c>
      <c r="Z88">
        <f>BAWANA!BD88+BAWANA!BE88</f>
        <v>32</v>
      </c>
      <c r="AA88">
        <f>BAWANA!X88+BAWANA!Y88</f>
        <v>32</v>
      </c>
      <c r="AB88">
        <f>BAWANA!AE88+BAWANA!AF88</f>
        <v>32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256</v>
      </c>
      <c r="E89">
        <f>BAWANA!AM89</f>
        <v>0</v>
      </c>
      <c r="F89">
        <f t="shared" si="11"/>
        <v>256</v>
      </c>
      <c r="G89">
        <f t="shared" si="12"/>
        <v>256</v>
      </c>
      <c r="H89" s="112"/>
      <c r="I89">
        <f>BRPL_EOD!AI89+BRPL_EOD!AJ89</f>
        <v>99.96</v>
      </c>
      <c r="J89">
        <f>BYPL_EOD!AI89+BYPL_EOD!AJ89</f>
        <v>57.6</v>
      </c>
      <c r="K89">
        <f>MES_EOD!AI89+MES_EOD!AJ89</f>
        <v>5.84</v>
      </c>
      <c r="L89">
        <f>NDMC_EOD!AI89+NDMC_EOD!AJ89</f>
        <v>23</v>
      </c>
      <c r="M89">
        <f>TPDDL_EOD!AI89+TPDDL_EOD!AJ89</f>
        <v>69.61</v>
      </c>
      <c r="N89">
        <f t="shared" si="7"/>
        <v>256.01</v>
      </c>
      <c r="O89" s="112">
        <f t="shared" si="8"/>
        <v>-9.9999999999909051E-3</v>
      </c>
      <c r="P89">
        <v>99.956095465020894</v>
      </c>
      <c r="Q89">
        <v>57.597750087887192</v>
      </c>
      <c r="R89">
        <v>5.8397718839107844</v>
      </c>
      <c r="S89">
        <v>22.999101597593846</v>
      </c>
      <c r="T89">
        <v>69.607280965587279</v>
      </c>
      <c r="U89" s="114">
        <f t="shared" si="9"/>
        <v>255.99999999999997</v>
      </c>
      <c r="V89" s="112">
        <f t="shared" si="10"/>
        <v>0</v>
      </c>
      <c r="Y89">
        <f>BAWANA!AW89+BAWANA!AX89</f>
        <v>32</v>
      </c>
      <c r="Z89">
        <f>BAWANA!BD89+BAWANA!BE89</f>
        <v>32</v>
      </c>
      <c r="AA89">
        <f>BAWANA!X89+BAWANA!Y89</f>
        <v>32</v>
      </c>
      <c r="AB89">
        <f>BAWANA!AE89+BAWANA!AF89</f>
        <v>32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256</v>
      </c>
      <c r="E90">
        <f>BAWANA!AM90</f>
        <v>0</v>
      </c>
      <c r="F90">
        <f t="shared" si="11"/>
        <v>256</v>
      </c>
      <c r="G90">
        <f t="shared" si="12"/>
        <v>256</v>
      </c>
      <c r="H90" s="112"/>
      <c r="I90">
        <f>BRPL_EOD!AI90+BRPL_EOD!AJ90</f>
        <v>99.96</v>
      </c>
      <c r="J90">
        <f>BYPL_EOD!AI90+BYPL_EOD!AJ90</f>
        <v>57.6</v>
      </c>
      <c r="K90">
        <f>MES_EOD!AI90+MES_EOD!AJ90</f>
        <v>5.84</v>
      </c>
      <c r="L90">
        <f>NDMC_EOD!AI90+NDMC_EOD!AJ90</f>
        <v>23</v>
      </c>
      <c r="M90">
        <f>TPDDL_EOD!AI90+TPDDL_EOD!AJ90</f>
        <v>69.61</v>
      </c>
      <c r="N90">
        <f t="shared" si="7"/>
        <v>256.01</v>
      </c>
      <c r="O90" s="112">
        <f t="shared" si="8"/>
        <v>-9.9999999999909051E-3</v>
      </c>
      <c r="P90">
        <v>99.956095465020894</v>
      </c>
      <c r="Q90">
        <v>57.597750087887192</v>
      </c>
      <c r="R90">
        <v>5.8397718839107844</v>
      </c>
      <c r="S90">
        <v>22.999101597593846</v>
      </c>
      <c r="T90">
        <v>69.607280965587279</v>
      </c>
      <c r="U90" s="114">
        <f t="shared" si="9"/>
        <v>255.99999999999997</v>
      </c>
      <c r="V90" s="112">
        <f t="shared" si="10"/>
        <v>0</v>
      </c>
      <c r="Y90">
        <f>BAWANA!AW90+BAWANA!AX90</f>
        <v>32</v>
      </c>
      <c r="Z90">
        <f>BAWANA!BD90+BAWANA!BE90</f>
        <v>32</v>
      </c>
      <c r="AA90">
        <f>BAWANA!X90+BAWANA!Y90</f>
        <v>32</v>
      </c>
      <c r="AB90">
        <f>BAWANA!AE90+BAWANA!AF90</f>
        <v>32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256</v>
      </c>
      <c r="E91">
        <f>BAWANA!AM91</f>
        <v>0</v>
      </c>
      <c r="F91">
        <f t="shared" si="11"/>
        <v>256</v>
      </c>
      <c r="G91">
        <f t="shared" si="12"/>
        <v>256</v>
      </c>
      <c r="H91" s="112"/>
      <c r="I91">
        <f>BRPL_EOD!AI91+BRPL_EOD!AJ91</f>
        <v>99.96</v>
      </c>
      <c r="J91">
        <f>BYPL_EOD!AI91+BYPL_EOD!AJ91</f>
        <v>57.6</v>
      </c>
      <c r="K91">
        <f>MES_EOD!AI91+MES_EOD!AJ91</f>
        <v>5.84</v>
      </c>
      <c r="L91">
        <f>NDMC_EOD!AI91+NDMC_EOD!AJ91</f>
        <v>23</v>
      </c>
      <c r="M91">
        <f>TPDDL_EOD!AI91+TPDDL_EOD!AJ91</f>
        <v>69.61</v>
      </c>
      <c r="N91">
        <f t="shared" si="7"/>
        <v>256.01</v>
      </c>
      <c r="O91" s="112">
        <f t="shared" si="8"/>
        <v>-9.9999999999909051E-3</v>
      </c>
      <c r="P91">
        <v>99.956095465020894</v>
      </c>
      <c r="Q91">
        <v>57.597750087887192</v>
      </c>
      <c r="R91">
        <v>5.8397718839107844</v>
      </c>
      <c r="S91">
        <v>22.999101597593846</v>
      </c>
      <c r="T91">
        <v>69.607280965587279</v>
      </c>
      <c r="U91" s="114">
        <f t="shared" si="9"/>
        <v>255.99999999999997</v>
      </c>
      <c r="V91" s="112">
        <f t="shared" si="10"/>
        <v>0</v>
      </c>
      <c r="Y91">
        <f>BAWANA!AW91+BAWANA!AX91</f>
        <v>32</v>
      </c>
      <c r="Z91">
        <f>BAWANA!BD91+BAWANA!BE91</f>
        <v>32</v>
      </c>
      <c r="AA91">
        <f>BAWANA!X91+BAWANA!Y91</f>
        <v>32</v>
      </c>
      <c r="AB91">
        <f>BAWANA!AE91+BAWANA!AF91</f>
        <v>32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256</v>
      </c>
      <c r="E92">
        <f>BAWANA!AM92</f>
        <v>0</v>
      </c>
      <c r="F92">
        <f t="shared" si="11"/>
        <v>256</v>
      </c>
      <c r="G92">
        <f t="shared" si="12"/>
        <v>256</v>
      </c>
      <c r="H92" s="112"/>
      <c r="I92">
        <f>BRPL_EOD!AI92+BRPL_EOD!AJ92</f>
        <v>99.96</v>
      </c>
      <c r="J92">
        <f>BYPL_EOD!AI92+BYPL_EOD!AJ92</f>
        <v>57.6</v>
      </c>
      <c r="K92">
        <f>MES_EOD!AI92+MES_EOD!AJ92</f>
        <v>5.84</v>
      </c>
      <c r="L92">
        <f>NDMC_EOD!AI92+NDMC_EOD!AJ92</f>
        <v>23</v>
      </c>
      <c r="M92">
        <f>TPDDL_EOD!AI92+TPDDL_EOD!AJ92</f>
        <v>69.61</v>
      </c>
      <c r="N92">
        <f t="shared" si="7"/>
        <v>256.01</v>
      </c>
      <c r="O92" s="112">
        <f t="shared" si="8"/>
        <v>-9.9999999999909051E-3</v>
      </c>
      <c r="P92">
        <v>99.956095465020894</v>
      </c>
      <c r="Q92">
        <v>57.597750087887192</v>
      </c>
      <c r="R92">
        <v>5.8397718839107844</v>
      </c>
      <c r="S92">
        <v>22.999101597593846</v>
      </c>
      <c r="T92">
        <v>69.607280965587279</v>
      </c>
      <c r="U92" s="114">
        <f t="shared" si="9"/>
        <v>255.99999999999997</v>
      </c>
      <c r="V92" s="112">
        <f t="shared" si="10"/>
        <v>0</v>
      </c>
      <c r="Y92">
        <f>BAWANA!AW92+BAWANA!AX92</f>
        <v>32</v>
      </c>
      <c r="Z92">
        <f>BAWANA!BD92+BAWANA!BE92</f>
        <v>32</v>
      </c>
      <c r="AA92">
        <f>BAWANA!X92+BAWANA!Y92</f>
        <v>32</v>
      </c>
      <c r="AB92">
        <f>BAWANA!AE92+BAWANA!AF92</f>
        <v>32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256</v>
      </c>
      <c r="E93">
        <f>BAWANA!AM93</f>
        <v>0</v>
      </c>
      <c r="F93">
        <f t="shared" si="11"/>
        <v>256</v>
      </c>
      <c r="G93">
        <f t="shared" si="12"/>
        <v>256</v>
      </c>
      <c r="H93" s="112"/>
      <c r="I93">
        <f>BRPL_EOD!AI93+BRPL_EOD!AJ93</f>
        <v>99.96</v>
      </c>
      <c r="J93">
        <f>BYPL_EOD!AI93+BYPL_EOD!AJ93</f>
        <v>57.6</v>
      </c>
      <c r="K93">
        <f>MES_EOD!AI93+MES_EOD!AJ93</f>
        <v>5.84</v>
      </c>
      <c r="L93">
        <f>NDMC_EOD!AI93+NDMC_EOD!AJ93</f>
        <v>23</v>
      </c>
      <c r="M93">
        <f>TPDDL_EOD!AI93+TPDDL_EOD!AJ93</f>
        <v>69.61</v>
      </c>
      <c r="N93">
        <f t="shared" si="7"/>
        <v>256.01</v>
      </c>
      <c r="O93" s="112">
        <f t="shared" si="8"/>
        <v>-9.9999999999909051E-3</v>
      </c>
      <c r="P93">
        <v>99.956095465020894</v>
      </c>
      <c r="Q93">
        <v>57.597750087887192</v>
      </c>
      <c r="R93">
        <v>5.8397718839107844</v>
      </c>
      <c r="S93">
        <v>22.999101597593846</v>
      </c>
      <c r="T93">
        <v>69.607280965587279</v>
      </c>
      <c r="U93" s="114">
        <f t="shared" si="9"/>
        <v>255.99999999999997</v>
      </c>
      <c r="V93" s="112">
        <f t="shared" si="10"/>
        <v>0</v>
      </c>
      <c r="Y93">
        <f>BAWANA!AW93+BAWANA!AX93</f>
        <v>32</v>
      </c>
      <c r="Z93">
        <f>BAWANA!BD93+BAWANA!BE93</f>
        <v>32</v>
      </c>
      <c r="AA93">
        <f>BAWANA!X93+BAWANA!Y93</f>
        <v>32</v>
      </c>
      <c r="AB93">
        <f>BAWANA!AE93+BAWANA!AF93</f>
        <v>32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256</v>
      </c>
      <c r="E94">
        <f>BAWANA!AM94</f>
        <v>0</v>
      </c>
      <c r="F94">
        <f t="shared" si="11"/>
        <v>256</v>
      </c>
      <c r="G94">
        <f t="shared" si="12"/>
        <v>256</v>
      </c>
      <c r="H94" s="112"/>
      <c r="I94">
        <f>BRPL_EOD!AI94+BRPL_EOD!AJ94</f>
        <v>99.96</v>
      </c>
      <c r="J94">
        <f>BYPL_EOD!AI94+BYPL_EOD!AJ94</f>
        <v>57.6</v>
      </c>
      <c r="K94">
        <f>MES_EOD!AI94+MES_EOD!AJ94</f>
        <v>5.84</v>
      </c>
      <c r="L94">
        <f>NDMC_EOD!AI94+NDMC_EOD!AJ94</f>
        <v>23</v>
      </c>
      <c r="M94">
        <f>TPDDL_EOD!AI94+TPDDL_EOD!AJ94</f>
        <v>69.61</v>
      </c>
      <c r="N94">
        <f t="shared" si="7"/>
        <v>256.01</v>
      </c>
      <c r="O94" s="112">
        <f t="shared" si="8"/>
        <v>-9.9999999999909051E-3</v>
      </c>
      <c r="P94">
        <v>99.956095465020894</v>
      </c>
      <c r="Q94">
        <v>57.597750087887192</v>
      </c>
      <c r="R94">
        <v>5.8397718839107844</v>
      </c>
      <c r="S94">
        <v>22.999101597593846</v>
      </c>
      <c r="T94">
        <v>69.607280965587279</v>
      </c>
      <c r="U94" s="114">
        <f t="shared" si="9"/>
        <v>255.99999999999997</v>
      </c>
      <c r="V94" s="112">
        <f t="shared" si="10"/>
        <v>0</v>
      </c>
      <c r="Y94">
        <f>BAWANA!AW94+BAWANA!AX94</f>
        <v>32</v>
      </c>
      <c r="Z94">
        <f>BAWANA!BD94+BAWANA!BE94</f>
        <v>32</v>
      </c>
      <c r="AA94">
        <f>BAWANA!X94+BAWANA!Y94</f>
        <v>32</v>
      </c>
      <c r="AB94">
        <f>BAWANA!AE94+BAWANA!AF94</f>
        <v>32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256</v>
      </c>
      <c r="E95">
        <f>BAWANA!AM95</f>
        <v>0</v>
      </c>
      <c r="F95">
        <f t="shared" si="11"/>
        <v>256</v>
      </c>
      <c r="G95">
        <f t="shared" si="12"/>
        <v>256</v>
      </c>
      <c r="H95" s="112"/>
      <c r="I95">
        <f>BRPL_EOD!AI95+BRPL_EOD!AJ95</f>
        <v>99.96</v>
      </c>
      <c r="J95">
        <f>BYPL_EOD!AI95+BYPL_EOD!AJ95</f>
        <v>57.6</v>
      </c>
      <c r="K95">
        <f>MES_EOD!AI95+MES_EOD!AJ95</f>
        <v>5.84</v>
      </c>
      <c r="L95">
        <f>NDMC_EOD!AI95+NDMC_EOD!AJ95</f>
        <v>23</v>
      </c>
      <c r="M95">
        <f>TPDDL_EOD!AI95+TPDDL_EOD!AJ95</f>
        <v>69.61</v>
      </c>
      <c r="N95">
        <f t="shared" si="7"/>
        <v>256.01</v>
      </c>
      <c r="O95" s="112">
        <f t="shared" si="8"/>
        <v>-9.9999999999909051E-3</v>
      </c>
      <c r="P95">
        <v>99.956095465020894</v>
      </c>
      <c r="Q95">
        <v>57.597750087887192</v>
      </c>
      <c r="R95">
        <v>5.8397718839107844</v>
      </c>
      <c r="S95">
        <v>22.999101597593846</v>
      </c>
      <c r="T95">
        <v>69.607280965587279</v>
      </c>
      <c r="U95" s="114">
        <f t="shared" si="9"/>
        <v>255.99999999999997</v>
      </c>
      <c r="V95" s="112">
        <f t="shared" si="10"/>
        <v>0</v>
      </c>
      <c r="Y95">
        <f>BAWANA!AW95+BAWANA!AX95</f>
        <v>32</v>
      </c>
      <c r="Z95">
        <f>BAWANA!BD95+BAWANA!BE95</f>
        <v>32</v>
      </c>
      <c r="AA95">
        <f>BAWANA!X95+BAWANA!Y95</f>
        <v>32</v>
      </c>
      <c r="AB95">
        <f>BAWANA!AE95+BAWANA!AF95</f>
        <v>32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256</v>
      </c>
      <c r="E96">
        <f>BAWANA!AM96</f>
        <v>0</v>
      </c>
      <c r="F96">
        <f t="shared" si="11"/>
        <v>256</v>
      </c>
      <c r="G96">
        <f t="shared" si="12"/>
        <v>256</v>
      </c>
      <c r="H96" s="112"/>
      <c r="I96">
        <f>BRPL_EOD!AI96+BRPL_EOD!AJ96</f>
        <v>99.96</v>
      </c>
      <c r="J96">
        <f>BYPL_EOD!AI96+BYPL_EOD!AJ96</f>
        <v>57.6</v>
      </c>
      <c r="K96">
        <f>MES_EOD!AI96+MES_EOD!AJ96</f>
        <v>5.84</v>
      </c>
      <c r="L96">
        <f>NDMC_EOD!AI96+NDMC_EOD!AJ96</f>
        <v>23</v>
      </c>
      <c r="M96">
        <f>TPDDL_EOD!AI96+TPDDL_EOD!AJ96</f>
        <v>69.61</v>
      </c>
      <c r="N96">
        <f t="shared" si="7"/>
        <v>256.01</v>
      </c>
      <c r="O96" s="112">
        <f t="shared" si="8"/>
        <v>-9.9999999999909051E-3</v>
      </c>
      <c r="P96">
        <v>99.956095465020894</v>
      </c>
      <c r="Q96">
        <v>57.597750087887192</v>
      </c>
      <c r="R96">
        <v>5.8397718839107844</v>
      </c>
      <c r="S96">
        <v>22.999101597593846</v>
      </c>
      <c r="T96">
        <v>69.607280965587279</v>
      </c>
      <c r="U96" s="114">
        <f t="shared" si="9"/>
        <v>255.99999999999997</v>
      </c>
      <c r="V96" s="112">
        <f t="shared" si="10"/>
        <v>0</v>
      </c>
      <c r="Y96">
        <f>BAWANA!AW96+BAWANA!AX96</f>
        <v>32</v>
      </c>
      <c r="Z96">
        <f>BAWANA!BD96+BAWANA!BE96</f>
        <v>32</v>
      </c>
      <c r="AA96">
        <f>BAWANA!X96+BAWANA!Y96</f>
        <v>32</v>
      </c>
      <c r="AB96">
        <f>BAWANA!AE96+BAWANA!AF96</f>
        <v>32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256</v>
      </c>
      <c r="E97">
        <f>BAWANA!AM97</f>
        <v>0</v>
      </c>
      <c r="F97">
        <f t="shared" si="11"/>
        <v>256</v>
      </c>
      <c r="G97">
        <f t="shared" si="12"/>
        <v>256</v>
      </c>
      <c r="H97" s="112"/>
      <c r="I97">
        <f>BRPL_EOD!AI97+BRPL_EOD!AJ97</f>
        <v>99.96</v>
      </c>
      <c r="J97">
        <f>BYPL_EOD!AI97+BYPL_EOD!AJ97</f>
        <v>57.6</v>
      </c>
      <c r="K97">
        <f>MES_EOD!AI97+MES_EOD!AJ97</f>
        <v>5.84</v>
      </c>
      <c r="L97">
        <f>NDMC_EOD!AI97+NDMC_EOD!AJ97</f>
        <v>23</v>
      </c>
      <c r="M97">
        <f>TPDDL_EOD!AI97+TPDDL_EOD!AJ97</f>
        <v>69.61</v>
      </c>
      <c r="N97">
        <f t="shared" si="7"/>
        <v>256.01</v>
      </c>
      <c r="O97" s="112">
        <f t="shared" si="8"/>
        <v>-9.9999999999909051E-3</v>
      </c>
      <c r="P97">
        <v>99.956095465020894</v>
      </c>
      <c r="Q97">
        <v>57.597750087887192</v>
      </c>
      <c r="R97">
        <v>5.8397718839107844</v>
      </c>
      <c r="S97">
        <v>22.999101597593846</v>
      </c>
      <c r="T97">
        <v>69.607280965587279</v>
      </c>
      <c r="U97" s="114">
        <f t="shared" si="9"/>
        <v>255.99999999999997</v>
      </c>
      <c r="V97" s="112">
        <f t="shared" si="10"/>
        <v>0</v>
      </c>
      <c r="Y97">
        <f>BAWANA!AW97+BAWANA!AX97</f>
        <v>32</v>
      </c>
      <c r="Z97">
        <f>BAWANA!BD97+BAWANA!BE97</f>
        <v>32</v>
      </c>
      <c r="AA97">
        <f>BAWANA!X97+BAWANA!Y97</f>
        <v>32</v>
      </c>
      <c r="AB97">
        <f>BAWANA!AE97+BAWANA!AF97</f>
        <v>32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256</v>
      </c>
      <c r="E98">
        <f>BAWANA!AM98</f>
        <v>0</v>
      </c>
      <c r="F98">
        <f t="shared" si="11"/>
        <v>256</v>
      </c>
      <c r="G98">
        <f t="shared" si="12"/>
        <v>256</v>
      </c>
      <c r="H98" s="112"/>
      <c r="I98">
        <f>BRPL_EOD!AI98+BRPL_EOD!AJ98</f>
        <v>99.96</v>
      </c>
      <c r="J98">
        <f>BYPL_EOD!AI98+BYPL_EOD!AJ98</f>
        <v>57.6</v>
      </c>
      <c r="K98">
        <f>MES_EOD!AI98+MES_EOD!AJ98</f>
        <v>5.84</v>
      </c>
      <c r="L98">
        <f>NDMC_EOD!AI98+NDMC_EOD!AJ98</f>
        <v>23</v>
      </c>
      <c r="M98">
        <f>TPDDL_EOD!AI98+TPDDL_EOD!AJ98</f>
        <v>69.61</v>
      </c>
      <c r="N98">
        <f t="shared" si="7"/>
        <v>256.01</v>
      </c>
      <c r="O98" s="112">
        <f t="shared" si="8"/>
        <v>-9.9999999999909051E-3</v>
      </c>
      <c r="P98">
        <v>99.956095465020894</v>
      </c>
      <c r="Q98">
        <v>57.597750087887192</v>
      </c>
      <c r="R98">
        <v>5.8397718839107844</v>
      </c>
      <c r="S98">
        <v>22.999101597593846</v>
      </c>
      <c r="T98">
        <v>69.607280965587279</v>
      </c>
      <c r="U98" s="114">
        <f t="shared" si="9"/>
        <v>255.99999999999997</v>
      </c>
      <c r="V98" s="112">
        <f t="shared" si="10"/>
        <v>0</v>
      </c>
      <c r="Y98">
        <f>BAWANA!AW98+BAWANA!AX98</f>
        <v>32</v>
      </c>
      <c r="Z98">
        <f>BAWANA!BD98+BAWANA!BE98</f>
        <v>32</v>
      </c>
      <c r="AA98">
        <f>BAWANA!X98+BAWANA!Y98</f>
        <v>32</v>
      </c>
      <c r="AB98">
        <f>BAWANA!AE98+BAWANA!AF98</f>
        <v>32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0.02</v>
      </c>
      <c r="D99" s="114">
        <f t="shared" si="14"/>
        <v>6.585972499999996</v>
      </c>
      <c r="E99" s="114">
        <f t="shared" si="14"/>
        <v>0</v>
      </c>
      <c r="F99" s="114">
        <f t="shared" si="14"/>
        <v>6.16</v>
      </c>
      <c r="G99" s="114">
        <f t="shared" si="14"/>
        <v>6.585972499999996</v>
      </c>
      <c r="H99" s="114"/>
      <c r="I99" s="114">
        <f t="shared" si="14"/>
        <v>2.988089999999997</v>
      </c>
      <c r="J99" s="114">
        <f t="shared" si="14"/>
        <v>1.2438000000000011</v>
      </c>
      <c r="K99" s="114">
        <f t="shared" si="14"/>
        <v>0.14015999999999981</v>
      </c>
      <c r="L99" s="114">
        <f t="shared" si="14"/>
        <v>0.54335999999999995</v>
      </c>
      <c r="M99" s="114">
        <f t="shared" si="14"/>
        <v>1.6706399999999977</v>
      </c>
      <c r="N99" s="114">
        <f t="shared" si="14"/>
        <v>6.5860499999999922</v>
      </c>
      <c r="O99" s="114">
        <f t="shared" si="14"/>
        <v>-7.7499999999929513E-5</v>
      </c>
      <c r="P99" s="114">
        <f t="shared" si="14"/>
        <v>2.9880590374740188</v>
      </c>
      <c r="Q99" s="114">
        <f t="shared" si="14"/>
        <v>1.2437830368483969</v>
      </c>
      <c r="R99" s="114">
        <f t="shared" si="14"/>
        <v>0.14015824566741555</v>
      </c>
      <c r="S99" s="114">
        <f t="shared" si="14"/>
        <v>0.5433530908134524</v>
      </c>
      <c r="T99" s="114">
        <f t="shared" si="14"/>
        <v>1.6706190891967125</v>
      </c>
      <c r="U99" s="114">
        <f t="shared" si="14"/>
        <v>6.585972499999996</v>
      </c>
      <c r="V99" s="114">
        <f t="shared" si="10"/>
        <v>0</v>
      </c>
      <c r="Y99" s="114">
        <f>SUM(Y3:Y98)/4000</f>
        <v>0.53874500000000036</v>
      </c>
      <c r="Z99" s="114">
        <f t="shared" ref="Z99:AD99" si="15">SUM(Z3:Z98)/4000</f>
        <v>0.55528250000000023</v>
      </c>
      <c r="AA99" s="114">
        <f t="shared" si="15"/>
        <v>0.53874500000000036</v>
      </c>
      <c r="AB99" s="114">
        <f t="shared" si="15"/>
        <v>0.55528250000000023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10" t="s">
        <v>153</v>
      </c>
      <c r="C1" s="210"/>
      <c r="D1" s="210" t="s">
        <v>278</v>
      </c>
      <c r="E1" s="210"/>
      <c r="H1" s="112"/>
      <c r="I1" s="210" t="s">
        <v>318</v>
      </c>
      <c r="J1" s="210"/>
      <c r="K1" s="210"/>
      <c r="L1" s="210"/>
      <c r="M1" s="210"/>
      <c r="N1" s="210"/>
      <c r="O1" s="113"/>
      <c r="P1" s="210" t="s">
        <v>319</v>
      </c>
      <c r="Q1" s="210"/>
      <c r="R1" s="210"/>
      <c r="S1" s="210"/>
      <c r="T1" s="210"/>
      <c r="U1" s="114"/>
      <c r="V1" s="112"/>
      <c r="Y1" s="210" t="s">
        <v>325</v>
      </c>
      <c r="Z1" s="210"/>
      <c r="AA1" s="210" t="s">
        <v>326</v>
      </c>
      <c r="AB1" s="210"/>
      <c r="AC1" s="236" t="s">
        <v>323</v>
      </c>
      <c r="AD1" s="236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880</v>
      </c>
      <c r="C3">
        <f>BAWANA!G3</f>
        <v>0</v>
      </c>
      <c r="D3">
        <f>BAWANA!AP3</f>
        <v>797.34</v>
      </c>
      <c r="E3">
        <f>BAWANA!AQ3</f>
        <v>0</v>
      </c>
      <c r="F3">
        <f>(B3+C3)*0.8</f>
        <v>704</v>
      </c>
      <c r="G3">
        <f>(D3+E3)</f>
        <v>797.34</v>
      </c>
      <c r="H3" s="112"/>
      <c r="I3">
        <f>BRPL_EOD!AM3+BRPL_EOD!AN3</f>
        <v>493.93</v>
      </c>
      <c r="J3">
        <f>BYPL_EOD!AM3+BYPL_EOD!AN3</f>
        <v>112</v>
      </c>
      <c r="K3">
        <f>MES_EOD!AM3+MES_EOD!AN3</f>
        <v>0</v>
      </c>
      <c r="L3">
        <f>NDMC_EOD!AM3+NDMC_EOD!AN3</f>
        <v>0</v>
      </c>
      <c r="M3">
        <f>TPDDL_EOD!AM3+TPDDL_EOD!AN3</f>
        <v>191.42</v>
      </c>
      <c r="N3">
        <f t="shared" ref="N3:N66" si="0">SUM(I3:M3)</f>
        <v>797.35</v>
      </c>
      <c r="O3" s="112">
        <f t="shared" ref="O3:O66" si="1">G3-N3</f>
        <v>-9.9999999999909051E-3</v>
      </c>
      <c r="P3">
        <v>493.92380535523927</v>
      </c>
      <c r="Q3">
        <v>111.99859534708723</v>
      </c>
      <c r="R3">
        <v>0</v>
      </c>
      <c r="S3">
        <v>0</v>
      </c>
      <c r="T3">
        <v>191.41759929767355</v>
      </c>
      <c r="U3" s="114">
        <f t="shared" ref="U3:U66" si="2">SUM(P3:T3)</f>
        <v>797.34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880</v>
      </c>
      <c r="C4">
        <f>BAWANA!G4</f>
        <v>0</v>
      </c>
      <c r="D4">
        <f>BAWANA!AP4</f>
        <v>767.34</v>
      </c>
      <c r="E4">
        <f>BAWANA!AQ4</f>
        <v>0</v>
      </c>
      <c r="F4">
        <f t="shared" ref="F4:F67" si="4">(B4+C4)*0.8</f>
        <v>704</v>
      </c>
      <c r="G4">
        <f t="shared" ref="G4:G67" si="5">(D4+E4)</f>
        <v>767.34</v>
      </c>
      <c r="H4" s="112"/>
      <c r="I4">
        <f>BRPL_EOD!AM4+BRPL_EOD!AN4</f>
        <v>463.93</v>
      </c>
      <c r="J4">
        <f>BYPL_EOD!AM4+BYPL_EOD!AN4</f>
        <v>112</v>
      </c>
      <c r="K4">
        <f>MES_EOD!AM4+MES_EOD!AN4</f>
        <v>0</v>
      </c>
      <c r="L4">
        <f>NDMC_EOD!AM4+NDMC_EOD!AN4</f>
        <v>0</v>
      </c>
      <c r="M4">
        <f>TPDDL_EOD!AM4+TPDDL_EOD!AN4</f>
        <v>191.42</v>
      </c>
      <c r="N4">
        <f t="shared" si="0"/>
        <v>767.35</v>
      </c>
      <c r="O4" s="112">
        <f t="shared" si="1"/>
        <v>-9.9999999999909051E-3</v>
      </c>
      <c r="P4">
        <v>463.92395412784259</v>
      </c>
      <c r="Q4">
        <v>111.99854043135467</v>
      </c>
      <c r="R4">
        <v>0</v>
      </c>
      <c r="S4">
        <v>0</v>
      </c>
      <c r="T4">
        <v>191.41750544080276</v>
      </c>
      <c r="U4" s="114">
        <f t="shared" si="2"/>
        <v>767.34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880</v>
      </c>
      <c r="C5">
        <f>BAWANA!G5</f>
        <v>0</v>
      </c>
      <c r="D5">
        <f>BAWANA!AP5</f>
        <v>698.27</v>
      </c>
      <c r="E5">
        <f>BAWANA!AQ5</f>
        <v>0</v>
      </c>
      <c r="F5">
        <f t="shared" si="4"/>
        <v>704</v>
      </c>
      <c r="G5">
        <f t="shared" si="5"/>
        <v>698.27</v>
      </c>
      <c r="H5" s="112"/>
      <c r="I5">
        <f>BRPL_EOD!AM5+BRPL_EOD!AN5</f>
        <v>394.86</v>
      </c>
      <c r="J5">
        <f>BYPL_EOD!AM5+BYPL_EOD!AN5</f>
        <v>112</v>
      </c>
      <c r="K5">
        <f>MES_EOD!AM5+MES_EOD!AN5</f>
        <v>0</v>
      </c>
      <c r="L5">
        <f>NDMC_EOD!AM5+NDMC_EOD!AN5</f>
        <v>0</v>
      </c>
      <c r="M5">
        <f>TPDDL_EOD!AM5+TPDDL_EOD!AN5</f>
        <v>191.42</v>
      </c>
      <c r="N5">
        <f t="shared" si="0"/>
        <v>698.28</v>
      </c>
      <c r="O5" s="112">
        <f t="shared" si="1"/>
        <v>-9.9999999999909051E-3</v>
      </c>
      <c r="P5">
        <v>394.85434524832448</v>
      </c>
      <c r="Q5">
        <v>111.99839605888755</v>
      </c>
      <c r="R5">
        <v>0</v>
      </c>
      <c r="S5">
        <v>0</v>
      </c>
      <c r="T5">
        <v>191.41725869278798</v>
      </c>
      <c r="U5" s="114">
        <f t="shared" si="2"/>
        <v>698.27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880</v>
      </c>
      <c r="C6">
        <f>BAWANA!G6</f>
        <v>0</v>
      </c>
      <c r="D6">
        <f>BAWANA!AP6</f>
        <v>669.27</v>
      </c>
      <c r="E6">
        <f>BAWANA!AQ6</f>
        <v>0</v>
      </c>
      <c r="F6">
        <f t="shared" si="4"/>
        <v>704</v>
      </c>
      <c r="G6">
        <f t="shared" si="5"/>
        <v>669.27</v>
      </c>
      <c r="H6" s="112"/>
      <c r="I6">
        <f>BRPL_EOD!AM6+BRPL_EOD!AN6</f>
        <v>365.86</v>
      </c>
      <c r="J6">
        <f>BYPL_EOD!AM6+BYPL_EOD!AN6</f>
        <v>112</v>
      </c>
      <c r="K6">
        <f>MES_EOD!AM6+MES_EOD!AN6</f>
        <v>0</v>
      </c>
      <c r="L6">
        <f>NDMC_EOD!AM6+NDMC_EOD!AN6</f>
        <v>0</v>
      </c>
      <c r="M6">
        <f>TPDDL_EOD!AM6+TPDDL_EOD!AN6</f>
        <v>191.42</v>
      </c>
      <c r="N6">
        <f t="shared" si="0"/>
        <v>669.28</v>
      </c>
      <c r="O6" s="112">
        <f t="shared" si="1"/>
        <v>-9.9999999999909051E-3</v>
      </c>
      <c r="P6">
        <v>365.85453352856803</v>
      </c>
      <c r="Q6">
        <v>111.99832655988526</v>
      </c>
      <c r="R6">
        <v>0</v>
      </c>
      <c r="S6">
        <v>0</v>
      </c>
      <c r="T6">
        <v>191.41713991154674</v>
      </c>
      <c r="U6" s="114">
        <f t="shared" si="2"/>
        <v>669.27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880</v>
      </c>
      <c r="C7">
        <f>BAWANA!G7</f>
        <v>0</v>
      </c>
      <c r="D7">
        <f>BAWANA!AP7</f>
        <v>673.34</v>
      </c>
      <c r="E7">
        <f>BAWANA!AQ7</f>
        <v>0</v>
      </c>
      <c r="F7">
        <f t="shared" si="4"/>
        <v>704</v>
      </c>
      <c r="G7">
        <f t="shared" si="5"/>
        <v>673.34</v>
      </c>
      <c r="H7" s="112"/>
      <c r="I7">
        <f>BRPL_EOD!AM7+BRPL_EOD!AN7</f>
        <v>369.93</v>
      </c>
      <c r="J7">
        <f>BYPL_EOD!AM7+BYPL_EOD!AN7</f>
        <v>112</v>
      </c>
      <c r="K7">
        <f>MES_EOD!AM7+MES_EOD!AN7</f>
        <v>0</v>
      </c>
      <c r="L7">
        <f>NDMC_EOD!AM7+NDMC_EOD!AN7</f>
        <v>0</v>
      </c>
      <c r="M7">
        <f>TPDDL_EOD!AM7+TPDDL_EOD!AN7</f>
        <v>191.42</v>
      </c>
      <c r="N7">
        <f t="shared" si="0"/>
        <v>673.35</v>
      </c>
      <c r="O7" s="112">
        <f t="shared" si="1"/>
        <v>-9.9999999999909051E-3</v>
      </c>
      <c r="P7">
        <v>369.92450612608599</v>
      </c>
      <c r="Q7">
        <v>111.99833667483479</v>
      </c>
      <c r="R7">
        <v>0</v>
      </c>
      <c r="S7">
        <v>0</v>
      </c>
      <c r="T7">
        <v>191.41715719907921</v>
      </c>
      <c r="U7" s="114">
        <f t="shared" si="2"/>
        <v>673.33999999999992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880</v>
      </c>
      <c r="C8">
        <f>BAWANA!G8</f>
        <v>0</v>
      </c>
      <c r="D8">
        <f>BAWANA!AP8</f>
        <v>673.34</v>
      </c>
      <c r="E8">
        <f>BAWANA!AQ8</f>
        <v>0</v>
      </c>
      <c r="F8">
        <f t="shared" si="4"/>
        <v>704</v>
      </c>
      <c r="G8">
        <f t="shared" si="5"/>
        <v>673.34</v>
      </c>
      <c r="H8" s="112"/>
      <c r="I8">
        <f>BRPL_EOD!AM8+BRPL_EOD!AN8</f>
        <v>369.93</v>
      </c>
      <c r="J8">
        <f>BYPL_EOD!AM8+BYPL_EOD!AN8</f>
        <v>112</v>
      </c>
      <c r="K8">
        <f>MES_EOD!AM8+MES_EOD!AN8</f>
        <v>0</v>
      </c>
      <c r="L8">
        <f>NDMC_EOD!AM8+NDMC_EOD!AN8</f>
        <v>0</v>
      </c>
      <c r="M8">
        <f>TPDDL_EOD!AM8+TPDDL_EOD!AN8</f>
        <v>191.42</v>
      </c>
      <c r="N8">
        <f t="shared" si="0"/>
        <v>673.35</v>
      </c>
      <c r="O8" s="112">
        <f t="shared" si="1"/>
        <v>-9.9999999999909051E-3</v>
      </c>
      <c r="P8">
        <v>369.92450612608599</v>
      </c>
      <c r="Q8">
        <v>111.99833667483479</v>
      </c>
      <c r="R8">
        <v>0</v>
      </c>
      <c r="S8">
        <v>0</v>
      </c>
      <c r="T8">
        <v>191.41715719907921</v>
      </c>
      <c r="U8" s="114">
        <f t="shared" si="2"/>
        <v>673.33999999999992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880</v>
      </c>
      <c r="C9">
        <f>BAWANA!G9</f>
        <v>0</v>
      </c>
      <c r="D9">
        <f>BAWANA!AP9</f>
        <v>673.34</v>
      </c>
      <c r="E9">
        <f>BAWANA!AQ9</f>
        <v>0</v>
      </c>
      <c r="F9">
        <f t="shared" si="4"/>
        <v>704</v>
      </c>
      <c r="G9">
        <f t="shared" si="5"/>
        <v>673.34</v>
      </c>
      <c r="H9" s="112"/>
      <c r="I9">
        <f>BRPL_EOD!AM9+BRPL_EOD!AN9</f>
        <v>369.93</v>
      </c>
      <c r="J9">
        <f>BYPL_EOD!AM9+BYPL_EOD!AN9</f>
        <v>112</v>
      </c>
      <c r="K9">
        <f>MES_EOD!AM9+MES_EOD!AN9</f>
        <v>0</v>
      </c>
      <c r="L9">
        <f>NDMC_EOD!AM9+NDMC_EOD!AN9</f>
        <v>0</v>
      </c>
      <c r="M9">
        <f>TPDDL_EOD!AM9+TPDDL_EOD!AN9</f>
        <v>191.42</v>
      </c>
      <c r="N9">
        <f t="shared" si="0"/>
        <v>673.35</v>
      </c>
      <c r="O9" s="112">
        <f t="shared" si="1"/>
        <v>-9.9999999999909051E-3</v>
      </c>
      <c r="P9">
        <v>369.92450612608599</v>
      </c>
      <c r="Q9">
        <v>111.99833667483479</v>
      </c>
      <c r="R9">
        <v>0</v>
      </c>
      <c r="S9">
        <v>0</v>
      </c>
      <c r="T9">
        <v>191.41715719907921</v>
      </c>
      <c r="U9" s="114">
        <f t="shared" si="2"/>
        <v>673.33999999999992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880</v>
      </c>
      <c r="C10">
        <f>BAWANA!G10</f>
        <v>0</v>
      </c>
      <c r="D10">
        <f>BAWANA!AP10</f>
        <v>673.34</v>
      </c>
      <c r="E10">
        <f>BAWANA!AQ10</f>
        <v>0</v>
      </c>
      <c r="F10">
        <f t="shared" si="4"/>
        <v>704</v>
      </c>
      <c r="G10">
        <f t="shared" si="5"/>
        <v>673.34</v>
      </c>
      <c r="H10" s="112"/>
      <c r="I10">
        <f>BRPL_EOD!AM10+BRPL_EOD!AN10</f>
        <v>369.93</v>
      </c>
      <c r="J10">
        <f>BYPL_EOD!AM10+BYPL_EOD!AN10</f>
        <v>112</v>
      </c>
      <c r="K10">
        <f>MES_EOD!AM10+MES_EOD!AN10</f>
        <v>0</v>
      </c>
      <c r="L10">
        <f>NDMC_EOD!AM10+NDMC_EOD!AN10</f>
        <v>0</v>
      </c>
      <c r="M10">
        <f>TPDDL_EOD!AM10+TPDDL_EOD!AN10</f>
        <v>191.42</v>
      </c>
      <c r="N10">
        <f t="shared" si="0"/>
        <v>673.35</v>
      </c>
      <c r="O10" s="112">
        <f t="shared" si="1"/>
        <v>-9.9999999999909051E-3</v>
      </c>
      <c r="P10">
        <v>369.92450612608599</v>
      </c>
      <c r="Q10">
        <v>111.99833667483479</v>
      </c>
      <c r="R10">
        <v>0</v>
      </c>
      <c r="S10">
        <v>0</v>
      </c>
      <c r="T10">
        <v>191.41715719907921</v>
      </c>
      <c r="U10" s="114">
        <f t="shared" si="2"/>
        <v>673.33999999999992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880</v>
      </c>
      <c r="C11">
        <f>BAWANA!G11</f>
        <v>0</v>
      </c>
      <c r="D11">
        <f>BAWANA!AP11</f>
        <v>620.92999999999995</v>
      </c>
      <c r="E11">
        <f>BAWANA!AQ11</f>
        <v>0</v>
      </c>
      <c r="F11">
        <f t="shared" si="4"/>
        <v>704</v>
      </c>
      <c r="G11">
        <f t="shared" si="5"/>
        <v>620.92999999999995</v>
      </c>
      <c r="H11" s="112"/>
      <c r="I11">
        <f>BRPL_EOD!AM11+BRPL_EOD!AN11</f>
        <v>373.93</v>
      </c>
      <c r="J11">
        <f>BYPL_EOD!AM11+BYPL_EOD!AN11</f>
        <v>112</v>
      </c>
      <c r="K11">
        <f>MES_EOD!AM11+MES_EOD!AN11</f>
        <v>0</v>
      </c>
      <c r="L11">
        <f>NDMC_EOD!AM11+NDMC_EOD!AN11</f>
        <v>0</v>
      </c>
      <c r="M11">
        <f>TPDDL_EOD!AM11+TPDDL_EOD!AN11</f>
        <v>135</v>
      </c>
      <c r="N11">
        <f t="shared" si="0"/>
        <v>620.93000000000006</v>
      </c>
      <c r="O11" s="112">
        <f t="shared" si="1"/>
        <v>0</v>
      </c>
      <c r="P11">
        <v>373.92999999999995</v>
      </c>
      <c r="Q11">
        <v>111.99999999999999</v>
      </c>
      <c r="R11">
        <v>0</v>
      </c>
      <c r="S11">
        <v>0</v>
      </c>
      <c r="T11">
        <v>134.99999999999997</v>
      </c>
      <c r="U11" s="114">
        <f t="shared" si="2"/>
        <v>620.92999999999995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880</v>
      </c>
      <c r="C12">
        <f>BAWANA!G12</f>
        <v>0</v>
      </c>
      <c r="D12">
        <f>BAWANA!AP12</f>
        <v>620.92999999999995</v>
      </c>
      <c r="E12">
        <f>BAWANA!AQ12</f>
        <v>0</v>
      </c>
      <c r="F12">
        <f t="shared" si="4"/>
        <v>704</v>
      </c>
      <c r="G12">
        <f t="shared" si="5"/>
        <v>620.92999999999995</v>
      </c>
      <c r="H12" s="112"/>
      <c r="I12">
        <f>BRPL_EOD!AM12+BRPL_EOD!AN12</f>
        <v>373.93</v>
      </c>
      <c r="J12">
        <f>BYPL_EOD!AM12+BYPL_EOD!AN12</f>
        <v>112</v>
      </c>
      <c r="K12">
        <f>MES_EOD!AM12+MES_EOD!AN12</f>
        <v>0</v>
      </c>
      <c r="L12">
        <f>NDMC_EOD!AM12+NDMC_EOD!AN12</f>
        <v>0</v>
      </c>
      <c r="M12">
        <f>TPDDL_EOD!AM12+TPDDL_EOD!AN12</f>
        <v>135</v>
      </c>
      <c r="N12">
        <f t="shared" si="0"/>
        <v>620.93000000000006</v>
      </c>
      <c r="O12" s="112">
        <f t="shared" si="1"/>
        <v>0</v>
      </c>
      <c r="P12">
        <v>373.92999999999995</v>
      </c>
      <c r="Q12">
        <v>111.99999999999999</v>
      </c>
      <c r="R12">
        <v>0</v>
      </c>
      <c r="S12">
        <v>0</v>
      </c>
      <c r="T12">
        <v>134.99999999999997</v>
      </c>
      <c r="U12" s="114">
        <f t="shared" si="2"/>
        <v>620.92999999999995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880</v>
      </c>
      <c r="C13">
        <f>BAWANA!G13</f>
        <v>0</v>
      </c>
      <c r="D13">
        <f>BAWANA!AP13</f>
        <v>620.92999999999995</v>
      </c>
      <c r="E13">
        <f>BAWANA!AQ13</f>
        <v>0</v>
      </c>
      <c r="F13">
        <f t="shared" si="4"/>
        <v>704</v>
      </c>
      <c r="G13">
        <f t="shared" si="5"/>
        <v>620.92999999999995</v>
      </c>
      <c r="H13" s="112"/>
      <c r="I13">
        <f>BRPL_EOD!AM13+BRPL_EOD!AN13</f>
        <v>373.93</v>
      </c>
      <c r="J13">
        <f>BYPL_EOD!AM13+BYPL_EOD!AN13</f>
        <v>112</v>
      </c>
      <c r="K13">
        <f>MES_EOD!AM13+MES_EOD!AN13</f>
        <v>0</v>
      </c>
      <c r="L13">
        <f>NDMC_EOD!AM13+NDMC_EOD!AN13</f>
        <v>0</v>
      </c>
      <c r="M13">
        <f>TPDDL_EOD!AM13+TPDDL_EOD!AN13</f>
        <v>135</v>
      </c>
      <c r="N13">
        <f t="shared" si="0"/>
        <v>620.93000000000006</v>
      </c>
      <c r="O13" s="112">
        <f t="shared" si="1"/>
        <v>0</v>
      </c>
      <c r="P13">
        <v>373.92999999999995</v>
      </c>
      <c r="Q13">
        <v>111.99999999999999</v>
      </c>
      <c r="R13">
        <v>0</v>
      </c>
      <c r="S13">
        <v>0</v>
      </c>
      <c r="T13">
        <v>134.99999999999997</v>
      </c>
      <c r="U13" s="114">
        <f t="shared" si="2"/>
        <v>620.92999999999995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880</v>
      </c>
      <c r="C14">
        <f>BAWANA!G14</f>
        <v>0</v>
      </c>
      <c r="D14">
        <f>BAWANA!AP14</f>
        <v>620.92999999999995</v>
      </c>
      <c r="E14">
        <f>BAWANA!AQ14</f>
        <v>0</v>
      </c>
      <c r="F14">
        <f t="shared" si="4"/>
        <v>704</v>
      </c>
      <c r="G14">
        <f t="shared" si="5"/>
        <v>620.92999999999995</v>
      </c>
      <c r="H14" s="112"/>
      <c r="I14">
        <f>BRPL_EOD!AM14+BRPL_EOD!AN14</f>
        <v>373.93</v>
      </c>
      <c r="J14">
        <f>BYPL_EOD!AM14+BYPL_EOD!AN14</f>
        <v>112</v>
      </c>
      <c r="K14">
        <f>MES_EOD!AM14+MES_EOD!AN14</f>
        <v>0</v>
      </c>
      <c r="L14">
        <f>NDMC_EOD!AM14+NDMC_EOD!AN14</f>
        <v>0</v>
      </c>
      <c r="M14">
        <f>TPDDL_EOD!AM14+TPDDL_EOD!AN14</f>
        <v>135</v>
      </c>
      <c r="N14">
        <f t="shared" si="0"/>
        <v>620.93000000000006</v>
      </c>
      <c r="O14" s="112">
        <f t="shared" si="1"/>
        <v>0</v>
      </c>
      <c r="P14">
        <v>373.92999999999995</v>
      </c>
      <c r="Q14">
        <v>111.99999999999999</v>
      </c>
      <c r="R14">
        <v>0</v>
      </c>
      <c r="S14">
        <v>0</v>
      </c>
      <c r="T14">
        <v>134.99999999999997</v>
      </c>
      <c r="U14" s="114">
        <f t="shared" si="2"/>
        <v>620.92999999999995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890</v>
      </c>
      <c r="C15">
        <f>BAWANA!G15</f>
        <v>0</v>
      </c>
      <c r="D15">
        <f>BAWANA!AP15</f>
        <v>620.04</v>
      </c>
      <c r="E15">
        <f>BAWANA!AQ15</f>
        <v>0</v>
      </c>
      <c r="F15">
        <f t="shared" si="4"/>
        <v>712</v>
      </c>
      <c r="G15">
        <f t="shared" si="5"/>
        <v>620.04</v>
      </c>
      <c r="H15" s="112"/>
      <c r="I15">
        <f>BRPL_EOD!AM15+BRPL_EOD!AN15</f>
        <v>373.04</v>
      </c>
      <c r="J15">
        <f>BYPL_EOD!AM15+BYPL_EOD!AN15</f>
        <v>112</v>
      </c>
      <c r="K15">
        <f>MES_EOD!AM15+MES_EOD!AN15</f>
        <v>0</v>
      </c>
      <c r="L15">
        <f>NDMC_EOD!AM15+NDMC_EOD!AN15</f>
        <v>0</v>
      </c>
      <c r="M15">
        <f>TPDDL_EOD!AM15+TPDDL_EOD!AN15</f>
        <v>135</v>
      </c>
      <c r="N15">
        <f t="shared" si="0"/>
        <v>620.04</v>
      </c>
      <c r="O15" s="112">
        <f t="shared" si="1"/>
        <v>0</v>
      </c>
      <c r="P15">
        <v>373.04</v>
      </c>
      <c r="Q15">
        <v>112</v>
      </c>
      <c r="R15">
        <v>0</v>
      </c>
      <c r="S15">
        <v>0</v>
      </c>
      <c r="T15">
        <v>135</v>
      </c>
      <c r="U15" s="114">
        <f t="shared" si="2"/>
        <v>620.04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890</v>
      </c>
      <c r="C16">
        <f>BAWANA!G16</f>
        <v>0</v>
      </c>
      <c r="D16">
        <f>BAWANA!AP16</f>
        <v>620.04</v>
      </c>
      <c r="E16">
        <f>BAWANA!AQ16</f>
        <v>0</v>
      </c>
      <c r="F16">
        <f t="shared" si="4"/>
        <v>712</v>
      </c>
      <c r="G16">
        <f t="shared" si="5"/>
        <v>620.04</v>
      </c>
      <c r="H16" s="112"/>
      <c r="I16">
        <f>BRPL_EOD!AM16+BRPL_EOD!AN16</f>
        <v>373.04</v>
      </c>
      <c r="J16">
        <f>BYPL_EOD!AM16+BYPL_EOD!AN16</f>
        <v>112</v>
      </c>
      <c r="K16">
        <f>MES_EOD!AM16+MES_EOD!AN16</f>
        <v>0</v>
      </c>
      <c r="L16">
        <f>NDMC_EOD!AM16+NDMC_EOD!AN16</f>
        <v>0</v>
      </c>
      <c r="M16">
        <f>TPDDL_EOD!AM16+TPDDL_EOD!AN16</f>
        <v>135</v>
      </c>
      <c r="N16">
        <f t="shared" si="0"/>
        <v>620.04</v>
      </c>
      <c r="O16" s="112">
        <f t="shared" si="1"/>
        <v>0</v>
      </c>
      <c r="P16">
        <v>373.04</v>
      </c>
      <c r="Q16">
        <v>112</v>
      </c>
      <c r="R16">
        <v>0</v>
      </c>
      <c r="S16">
        <v>0</v>
      </c>
      <c r="T16">
        <v>135</v>
      </c>
      <c r="U16" s="114">
        <f t="shared" si="2"/>
        <v>620.04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890</v>
      </c>
      <c r="C17">
        <f>BAWANA!G17</f>
        <v>0</v>
      </c>
      <c r="D17">
        <f>BAWANA!AP17</f>
        <v>620.04</v>
      </c>
      <c r="E17">
        <f>BAWANA!AQ17</f>
        <v>0</v>
      </c>
      <c r="F17">
        <f t="shared" si="4"/>
        <v>712</v>
      </c>
      <c r="G17">
        <f t="shared" si="5"/>
        <v>620.04</v>
      </c>
      <c r="H17" s="112"/>
      <c r="I17">
        <f>BRPL_EOD!AM17+BRPL_EOD!AN17</f>
        <v>373.04</v>
      </c>
      <c r="J17">
        <f>BYPL_EOD!AM17+BYPL_EOD!AN17</f>
        <v>112</v>
      </c>
      <c r="K17">
        <f>MES_EOD!AM17+MES_EOD!AN17</f>
        <v>0</v>
      </c>
      <c r="L17">
        <f>NDMC_EOD!AM17+NDMC_EOD!AN17</f>
        <v>0</v>
      </c>
      <c r="M17">
        <f>TPDDL_EOD!AM17+TPDDL_EOD!AN17</f>
        <v>135</v>
      </c>
      <c r="N17">
        <f t="shared" si="0"/>
        <v>620.04</v>
      </c>
      <c r="O17" s="112">
        <f t="shared" si="1"/>
        <v>0</v>
      </c>
      <c r="P17">
        <v>373.04</v>
      </c>
      <c r="Q17">
        <v>112</v>
      </c>
      <c r="R17">
        <v>0</v>
      </c>
      <c r="S17">
        <v>0</v>
      </c>
      <c r="T17">
        <v>135</v>
      </c>
      <c r="U17" s="114">
        <f t="shared" si="2"/>
        <v>620.04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890</v>
      </c>
      <c r="C18">
        <f>BAWANA!G18</f>
        <v>0</v>
      </c>
      <c r="D18">
        <f>BAWANA!AP18</f>
        <v>620.04</v>
      </c>
      <c r="E18">
        <f>BAWANA!AQ18</f>
        <v>0</v>
      </c>
      <c r="F18">
        <f t="shared" si="4"/>
        <v>712</v>
      </c>
      <c r="G18">
        <f t="shared" si="5"/>
        <v>620.04</v>
      </c>
      <c r="H18" s="112"/>
      <c r="I18">
        <f>BRPL_EOD!AM18+BRPL_EOD!AN18</f>
        <v>373.04</v>
      </c>
      <c r="J18">
        <f>BYPL_EOD!AM18+BYPL_EOD!AN18</f>
        <v>112</v>
      </c>
      <c r="K18">
        <f>MES_EOD!AM18+MES_EOD!AN18</f>
        <v>0</v>
      </c>
      <c r="L18">
        <f>NDMC_EOD!AM18+NDMC_EOD!AN18</f>
        <v>0</v>
      </c>
      <c r="M18">
        <f>TPDDL_EOD!AM18+TPDDL_EOD!AN18</f>
        <v>135</v>
      </c>
      <c r="N18">
        <f t="shared" si="0"/>
        <v>620.04</v>
      </c>
      <c r="O18" s="112">
        <f t="shared" si="1"/>
        <v>0</v>
      </c>
      <c r="P18">
        <v>373.04</v>
      </c>
      <c r="Q18">
        <v>112</v>
      </c>
      <c r="R18">
        <v>0</v>
      </c>
      <c r="S18">
        <v>0</v>
      </c>
      <c r="T18">
        <v>135</v>
      </c>
      <c r="U18" s="114">
        <f t="shared" si="2"/>
        <v>620.04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890</v>
      </c>
      <c r="C19">
        <f>BAWANA!G19</f>
        <v>0</v>
      </c>
      <c r="D19">
        <f>BAWANA!AP19</f>
        <v>620.04</v>
      </c>
      <c r="E19">
        <f>BAWANA!AQ19</f>
        <v>0</v>
      </c>
      <c r="F19">
        <f t="shared" si="4"/>
        <v>712</v>
      </c>
      <c r="G19">
        <f t="shared" si="5"/>
        <v>620.04</v>
      </c>
      <c r="H19" s="112"/>
      <c r="I19">
        <f>BRPL_EOD!AM19+BRPL_EOD!AN19</f>
        <v>373.04</v>
      </c>
      <c r="J19">
        <f>BYPL_EOD!AM19+BYPL_EOD!AN19</f>
        <v>112</v>
      </c>
      <c r="K19">
        <f>MES_EOD!AM19+MES_EOD!AN19</f>
        <v>0</v>
      </c>
      <c r="L19">
        <f>NDMC_EOD!AM19+NDMC_EOD!AN19</f>
        <v>0</v>
      </c>
      <c r="M19">
        <f>TPDDL_EOD!AM19+TPDDL_EOD!AN19</f>
        <v>135</v>
      </c>
      <c r="N19">
        <f t="shared" si="0"/>
        <v>620.04</v>
      </c>
      <c r="O19" s="112">
        <f t="shared" si="1"/>
        <v>0</v>
      </c>
      <c r="P19">
        <v>373.04</v>
      </c>
      <c r="Q19">
        <v>112</v>
      </c>
      <c r="R19">
        <v>0</v>
      </c>
      <c r="S19">
        <v>0</v>
      </c>
      <c r="T19">
        <v>135</v>
      </c>
      <c r="U19" s="114">
        <f t="shared" si="2"/>
        <v>620.04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890</v>
      </c>
      <c r="C20">
        <f>BAWANA!G20</f>
        <v>0</v>
      </c>
      <c r="D20">
        <f>BAWANA!AP20</f>
        <v>620.04</v>
      </c>
      <c r="E20">
        <f>BAWANA!AQ20</f>
        <v>0</v>
      </c>
      <c r="F20">
        <f t="shared" si="4"/>
        <v>712</v>
      </c>
      <c r="G20">
        <f t="shared" si="5"/>
        <v>620.04</v>
      </c>
      <c r="H20" s="112"/>
      <c r="I20">
        <f>BRPL_EOD!AM20+BRPL_EOD!AN20</f>
        <v>373.04</v>
      </c>
      <c r="J20">
        <f>BYPL_EOD!AM20+BYPL_EOD!AN20</f>
        <v>112</v>
      </c>
      <c r="K20">
        <f>MES_EOD!AM20+MES_EOD!AN20</f>
        <v>0</v>
      </c>
      <c r="L20">
        <f>NDMC_EOD!AM20+NDMC_EOD!AN20</f>
        <v>0</v>
      </c>
      <c r="M20">
        <f>TPDDL_EOD!AM20+TPDDL_EOD!AN20</f>
        <v>135</v>
      </c>
      <c r="N20">
        <f t="shared" si="0"/>
        <v>620.04</v>
      </c>
      <c r="O20" s="112">
        <f t="shared" si="1"/>
        <v>0</v>
      </c>
      <c r="P20">
        <v>373.04</v>
      </c>
      <c r="Q20">
        <v>112</v>
      </c>
      <c r="R20">
        <v>0</v>
      </c>
      <c r="S20">
        <v>0</v>
      </c>
      <c r="T20">
        <v>135</v>
      </c>
      <c r="U20" s="114">
        <f t="shared" si="2"/>
        <v>620.04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890</v>
      </c>
      <c r="C21">
        <f>BAWANA!G21</f>
        <v>0</v>
      </c>
      <c r="D21">
        <f>BAWANA!AP21</f>
        <v>620.04</v>
      </c>
      <c r="E21">
        <f>BAWANA!AQ21</f>
        <v>0</v>
      </c>
      <c r="F21">
        <f t="shared" si="4"/>
        <v>712</v>
      </c>
      <c r="G21">
        <f t="shared" si="5"/>
        <v>620.04</v>
      </c>
      <c r="H21" s="112"/>
      <c r="I21">
        <f>BRPL_EOD!AM21+BRPL_EOD!AN21</f>
        <v>373.04</v>
      </c>
      <c r="J21">
        <f>BYPL_EOD!AM21+BYPL_EOD!AN21</f>
        <v>112</v>
      </c>
      <c r="K21">
        <f>MES_EOD!AM21+MES_EOD!AN21</f>
        <v>0</v>
      </c>
      <c r="L21">
        <f>NDMC_EOD!AM21+NDMC_EOD!AN21</f>
        <v>0</v>
      </c>
      <c r="M21">
        <f>TPDDL_EOD!AM21+TPDDL_EOD!AN21</f>
        <v>135</v>
      </c>
      <c r="N21">
        <f t="shared" si="0"/>
        <v>620.04</v>
      </c>
      <c r="O21" s="112">
        <f t="shared" si="1"/>
        <v>0</v>
      </c>
      <c r="P21">
        <v>373.04</v>
      </c>
      <c r="Q21">
        <v>112</v>
      </c>
      <c r="R21">
        <v>0</v>
      </c>
      <c r="S21">
        <v>0</v>
      </c>
      <c r="T21">
        <v>135</v>
      </c>
      <c r="U21" s="114">
        <f t="shared" si="2"/>
        <v>620.04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890</v>
      </c>
      <c r="C22">
        <f>BAWANA!G22</f>
        <v>0</v>
      </c>
      <c r="D22">
        <f>BAWANA!AP22</f>
        <v>620.04</v>
      </c>
      <c r="E22">
        <f>BAWANA!AQ22</f>
        <v>0</v>
      </c>
      <c r="F22">
        <f t="shared" si="4"/>
        <v>712</v>
      </c>
      <c r="G22">
        <f t="shared" si="5"/>
        <v>620.04</v>
      </c>
      <c r="H22" s="112"/>
      <c r="I22">
        <f>BRPL_EOD!AM22+BRPL_EOD!AN22</f>
        <v>373.04</v>
      </c>
      <c r="J22">
        <f>BYPL_EOD!AM22+BYPL_EOD!AN22</f>
        <v>112</v>
      </c>
      <c r="K22">
        <f>MES_EOD!AM22+MES_EOD!AN22</f>
        <v>0</v>
      </c>
      <c r="L22">
        <f>NDMC_EOD!AM22+NDMC_EOD!AN22</f>
        <v>0</v>
      </c>
      <c r="M22">
        <f>TPDDL_EOD!AM22+TPDDL_EOD!AN22</f>
        <v>135</v>
      </c>
      <c r="N22">
        <f t="shared" si="0"/>
        <v>620.04</v>
      </c>
      <c r="O22" s="112">
        <f t="shared" si="1"/>
        <v>0</v>
      </c>
      <c r="P22">
        <v>373.04</v>
      </c>
      <c r="Q22">
        <v>112</v>
      </c>
      <c r="R22">
        <v>0</v>
      </c>
      <c r="S22">
        <v>0</v>
      </c>
      <c r="T22">
        <v>135</v>
      </c>
      <c r="U22" s="114">
        <f t="shared" si="2"/>
        <v>620.04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890</v>
      </c>
      <c r="C23">
        <f>BAWANA!G23</f>
        <v>0</v>
      </c>
      <c r="D23">
        <f>BAWANA!AP23</f>
        <v>620.04</v>
      </c>
      <c r="E23">
        <f>BAWANA!AQ23</f>
        <v>0</v>
      </c>
      <c r="F23">
        <f t="shared" si="4"/>
        <v>712</v>
      </c>
      <c r="G23">
        <f t="shared" si="5"/>
        <v>620.04</v>
      </c>
      <c r="H23" s="112"/>
      <c r="I23">
        <f>BRPL_EOD!AM23+BRPL_EOD!AN23</f>
        <v>373.04</v>
      </c>
      <c r="J23">
        <f>BYPL_EOD!AM23+BYPL_EOD!AN23</f>
        <v>112</v>
      </c>
      <c r="K23">
        <f>MES_EOD!AM23+MES_EOD!AN23</f>
        <v>0</v>
      </c>
      <c r="L23">
        <f>NDMC_EOD!AM23+NDMC_EOD!AN23</f>
        <v>0</v>
      </c>
      <c r="M23">
        <f>TPDDL_EOD!AM23+TPDDL_EOD!AN23</f>
        <v>135</v>
      </c>
      <c r="N23">
        <f t="shared" si="0"/>
        <v>620.04</v>
      </c>
      <c r="O23" s="112">
        <f t="shared" si="1"/>
        <v>0</v>
      </c>
      <c r="P23">
        <v>373.04</v>
      </c>
      <c r="Q23">
        <v>112</v>
      </c>
      <c r="R23">
        <v>0</v>
      </c>
      <c r="S23">
        <v>0</v>
      </c>
      <c r="T23">
        <v>135</v>
      </c>
      <c r="U23" s="114">
        <f t="shared" si="2"/>
        <v>620.04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890</v>
      </c>
      <c r="C24">
        <f>BAWANA!G24</f>
        <v>0</v>
      </c>
      <c r="D24">
        <f>BAWANA!AP24</f>
        <v>620.04</v>
      </c>
      <c r="E24">
        <f>BAWANA!AQ24</f>
        <v>0</v>
      </c>
      <c r="F24">
        <f t="shared" si="4"/>
        <v>712</v>
      </c>
      <c r="G24">
        <f t="shared" si="5"/>
        <v>620.04</v>
      </c>
      <c r="H24" s="112"/>
      <c r="I24">
        <f>BRPL_EOD!AM24+BRPL_EOD!AN24</f>
        <v>373.04</v>
      </c>
      <c r="J24">
        <f>BYPL_EOD!AM24+BYPL_EOD!AN24</f>
        <v>112</v>
      </c>
      <c r="K24">
        <f>MES_EOD!AM24+MES_EOD!AN24</f>
        <v>0</v>
      </c>
      <c r="L24">
        <f>NDMC_EOD!AM24+NDMC_EOD!AN24</f>
        <v>0</v>
      </c>
      <c r="M24">
        <f>TPDDL_EOD!AM24+TPDDL_EOD!AN24</f>
        <v>135</v>
      </c>
      <c r="N24">
        <f t="shared" si="0"/>
        <v>620.04</v>
      </c>
      <c r="O24" s="112">
        <f t="shared" si="1"/>
        <v>0</v>
      </c>
      <c r="P24">
        <v>373.04</v>
      </c>
      <c r="Q24">
        <v>112</v>
      </c>
      <c r="R24">
        <v>0</v>
      </c>
      <c r="S24">
        <v>0</v>
      </c>
      <c r="T24">
        <v>135</v>
      </c>
      <c r="U24" s="114">
        <f t="shared" si="2"/>
        <v>620.04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890</v>
      </c>
      <c r="C25">
        <f>BAWANA!G25</f>
        <v>0</v>
      </c>
      <c r="D25">
        <f>BAWANA!AP25</f>
        <v>620.04</v>
      </c>
      <c r="E25">
        <f>BAWANA!AQ25</f>
        <v>0</v>
      </c>
      <c r="F25">
        <f t="shared" si="4"/>
        <v>712</v>
      </c>
      <c r="G25">
        <f t="shared" si="5"/>
        <v>620.04</v>
      </c>
      <c r="H25" s="112"/>
      <c r="I25">
        <f>BRPL_EOD!AM25+BRPL_EOD!AN25</f>
        <v>373.04</v>
      </c>
      <c r="J25">
        <f>BYPL_EOD!AM25+BYPL_EOD!AN25</f>
        <v>112</v>
      </c>
      <c r="K25">
        <f>MES_EOD!AM25+MES_EOD!AN25</f>
        <v>0</v>
      </c>
      <c r="L25">
        <f>NDMC_EOD!AM25+NDMC_EOD!AN25</f>
        <v>0</v>
      </c>
      <c r="M25">
        <f>TPDDL_EOD!AM25+TPDDL_EOD!AN25</f>
        <v>135</v>
      </c>
      <c r="N25">
        <f t="shared" si="0"/>
        <v>620.04</v>
      </c>
      <c r="O25" s="112">
        <f t="shared" si="1"/>
        <v>0</v>
      </c>
      <c r="P25">
        <v>373.04</v>
      </c>
      <c r="Q25">
        <v>112</v>
      </c>
      <c r="R25">
        <v>0</v>
      </c>
      <c r="S25">
        <v>0</v>
      </c>
      <c r="T25">
        <v>135</v>
      </c>
      <c r="U25" s="114">
        <f t="shared" si="2"/>
        <v>620.04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890</v>
      </c>
      <c r="C26">
        <f>BAWANA!G26</f>
        <v>0</v>
      </c>
      <c r="D26">
        <f>BAWANA!AP26</f>
        <v>620.04</v>
      </c>
      <c r="E26">
        <f>BAWANA!AQ26</f>
        <v>0</v>
      </c>
      <c r="F26">
        <f t="shared" si="4"/>
        <v>712</v>
      </c>
      <c r="G26">
        <f t="shared" si="5"/>
        <v>620.04</v>
      </c>
      <c r="H26" s="112"/>
      <c r="I26">
        <f>BRPL_EOD!AM26+BRPL_EOD!AN26</f>
        <v>373.04</v>
      </c>
      <c r="J26">
        <f>BYPL_EOD!AM26+BYPL_EOD!AN26</f>
        <v>112</v>
      </c>
      <c r="K26">
        <f>MES_EOD!AM26+MES_EOD!AN26</f>
        <v>0</v>
      </c>
      <c r="L26">
        <f>NDMC_EOD!AM26+NDMC_EOD!AN26</f>
        <v>0</v>
      </c>
      <c r="M26">
        <f>TPDDL_EOD!AM26+TPDDL_EOD!AN26</f>
        <v>135</v>
      </c>
      <c r="N26">
        <f t="shared" si="0"/>
        <v>620.04</v>
      </c>
      <c r="O26" s="112">
        <f t="shared" si="1"/>
        <v>0</v>
      </c>
      <c r="P26">
        <v>373.04</v>
      </c>
      <c r="Q26">
        <v>112</v>
      </c>
      <c r="R26">
        <v>0</v>
      </c>
      <c r="S26">
        <v>0</v>
      </c>
      <c r="T26">
        <v>135</v>
      </c>
      <c r="U26" s="114">
        <f t="shared" si="2"/>
        <v>620.04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890</v>
      </c>
      <c r="C27">
        <f>BAWANA!G27</f>
        <v>0</v>
      </c>
      <c r="D27">
        <f>BAWANA!AP27</f>
        <v>620.04</v>
      </c>
      <c r="E27">
        <f>BAWANA!AQ27</f>
        <v>0</v>
      </c>
      <c r="F27">
        <f t="shared" si="4"/>
        <v>712</v>
      </c>
      <c r="G27">
        <f t="shared" si="5"/>
        <v>620.04</v>
      </c>
      <c r="H27" s="112"/>
      <c r="I27">
        <f>BRPL_EOD!AM27+BRPL_EOD!AN27</f>
        <v>373.04</v>
      </c>
      <c r="J27">
        <f>BYPL_EOD!AM27+BYPL_EOD!AN27</f>
        <v>112</v>
      </c>
      <c r="K27">
        <f>MES_EOD!AM27+MES_EOD!AN27</f>
        <v>0</v>
      </c>
      <c r="L27">
        <f>NDMC_EOD!AM27+NDMC_EOD!AN27</f>
        <v>0</v>
      </c>
      <c r="M27">
        <f>TPDDL_EOD!AM27+TPDDL_EOD!AN27</f>
        <v>135</v>
      </c>
      <c r="N27">
        <f t="shared" si="0"/>
        <v>620.04</v>
      </c>
      <c r="O27" s="112">
        <f t="shared" si="1"/>
        <v>0</v>
      </c>
      <c r="P27">
        <v>373.04</v>
      </c>
      <c r="Q27">
        <v>112</v>
      </c>
      <c r="R27">
        <v>0</v>
      </c>
      <c r="S27">
        <v>0</v>
      </c>
      <c r="T27">
        <v>135</v>
      </c>
      <c r="U27" s="114">
        <f t="shared" si="2"/>
        <v>620.04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890</v>
      </c>
      <c r="C28">
        <f>BAWANA!G28</f>
        <v>0</v>
      </c>
      <c r="D28">
        <f>BAWANA!AP28</f>
        <v>620.04</v>
      </c>
      <c r="E28">
        <f>BAWANA!AQ28</f>
        <v>0</v>
      </c>
      <c r="F28">
        <f t="shared" si="4"/>
        <v>712</v>
      </c>
      <c r="G28">
        <f t="shared" si="5"/>
        <v>620.04</v>
      </c>
      <c r="H28" s="112"/>
      <c r="I28">
        <f>BRPL_EOD!AM28+BRPL_EOD!AN28</f>
        <v>373.04</v>
      </c>
      <c r="J28">
        <f>BYPL_EOD!AM28+BYPL_EOD!AN28</f>
        <v>112</v>
      </c>
      <c r="K28">
        <f>MES_EOD!AM28+MES_EOD!AN28</f>
        <v>0</v>
      </c>
      <c r="L28">
        <f>NDMC_EOD!AM28+NDMC_EOD!AN28</f>
        <v>0</v>
      </c>
      <c r="M28">
        <f>TPDDL_EOD!AM28+TPDDL_EOD!AN28</f>
        <v>135</v>
      </c>
      <c r="N28">
        <f t="shared" si="0"/>
        <v>620.04</v>
      </c>
      <c r="O28" s="112">
        <f t="shared" si="1"/>
        <v>0</v>
      </c>
      <c r="P28">
        <v>373.04</v>
      </c>
      <c r="Q28">
        <v>112</v>
      </c>
      <c r="R28">
        <v>0</v>
      </c>
      <c r="S28">
        <v>0</v>
      </c>
      <c r="T28">
        <v>135</v>
      </c>
      <c r="U28" s="114">
        <f t="shared" si="2"/>
        <v>620.04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890</v>
      </c>
      <c r="C29">
        <f>BAWANA!G29</f>
        <v>0</v>
      </c>
      <c r="D29">
        <f>BAWANA!AP29</f>
        <v>620.04</v>
      </c>
      <c r="E29">
        <f>BAWANA!AQ29</f>
        <v>0</v>
      </c>
      <c r="F29">
        <f t="shared" si="4"/>
        <v>712</v>
      </c>
      <c r="G29">
        <f t="shared" si="5"/>
        <v>620.04</v>
      </c>
      <c r="H29" s="112"/>
      <c r="I29">
        <f>BRPL_EOD!AM29+BRPL_EOD!AN29</f>
        <v>373.04</v>
      </c>
      <c r="J29">
        <f>BYPL_EOD!AM29+BYPL_EOD!AN29</f>
        <v>112</v>
      </c>
      <c r="K29">
        <f>MES_EOD!AM29+MES_EOD!AN29</f>
        <v>0</v>
      </c>
      <c r="L29">
        <f>NDMC_EOD!AM29+NDMC_EOD!AN29</f>
        <v>0</v>
      </c>
      <c r="M29">
        <f>TPDDL_EOD!AM29+TPDDL_EOD!AN29</f>
        <v>135</v>
      </c>
      <c r="N29">
        <f t="shared" si="0"/>
        <v>620.04</v>
      </c>
      <c r="O29" s="112">
        <f t="shared" si="1"/>
        <v>0</v>
      </c>
      <c r="P29">
        <v>373.04</v>
      </c>
      <c r="Q29">
        <v>112</v>
      </c>
      <c r="R29">
        <v>0</v>
      </c>
      <c r="S29">
        <v>0</v>
      </c>
      <c r="T29">
        <v>135</v>
      </c>
      <c r="U29" s="114">
        <f t="shared" si="2"/>
        <v>620.04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890</v>
      </c>
      <c r="C30">
        <f>BAWANA!G30</f>
        <v>0</v>
      </c>
      <c r="D30">
        <f>BAWANA!AP30</f>
        <v>620.04</v>
      </c>
      <c r="E30">
        <f>BAWANA!AQ30</f>
        <v>0</v>
      </c>
      <c r="F30">
        <f t="shared" si="4"/>
        <v>712</v>
      </c>
      <c r="G30">
        <f t="shared" si="5"/>
        <v>620.04</v>
      </c>
      <c r="H30" s="112"/>
      <c r="I30">
        <f>BRPL_EOD!AM30+BRPL_EOD!AN30</f>
        <v>373.04</v>
      </c>
      <c r="J30">
        <f>BYPL_EOD!AM30+BYPL_EOD!AN30</f>
        <v>112</v>
      </c>
      <c r="K30">
        <f>MES_EOD!AM30+MES_EOD!AN30</f>
        <v>0</v>
      </c>
      <c r="L30">
        <f>NDMC_EOD!AM30+NDMC_EOD!AN30</f>
        <v>0</v>
      </c>
      <c r="M30">
        <f>TPDDL_EOD!AM30+TPDDL_EOD!AN30</f>
        <v>135</v>
      </c>
      <c r="N30">
        <f t="shared" si="0"/>
        <v>620.04</v>
      </c>
      <c r="O30" s="112">
        <f t="shared" si="1"/>
        <v>0</v>
      </c>
      <c r="P30">
        <v>373.04</v>
      </c>
      <c r="Q30">
        <v>112</v>
      </c>
      <c r="R30">
        <v>0</v>
      </c>
      <c r="S30">
        <v>0</v>
      </c>
      <c r="T30">
        <v>135</v>
      </c>
      <c r="U30" s="114">
        <f t="shared" si="2"/>
        <v>620.04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890</v>
      </c>
      <c r="C31">
        <f>BAWANA!G31</f>
        <v>0</v>
      </c>
      <c r="D31">
        <f>BAWANA!AP31</f>
        <v>620.04</v>
      </c>
      <c r="E31">
        <f>BAWANA!AQ31</f>
        <v>0</v>
      </c>
      <c r="F31">
        <f t="shared" si="4"/>
        <v>712</v>
      </c>
      <c r="G31">
        <f t="shared" si="5"/>
        <v>620.04</v>
      </c>
      <c r="H31" s="112"/>
      <c r="I31">
        <f>BRPL_EOD!AM31+BRPL_EOD!AN31</f>
        <v>373.04</v>
      </c>
      <c r="J31">
        <f>BYPL_EOD!AM31+BYPL_EOD!AN31</f>
        <v>112</v>
      </c>
      <c r="K31">
        <f>MES_EOD!AM31+MES_EOD!AN31</f>
        <v>0</v>
      </c>
      <c r="L31">
        <f>NDMC_EOD!AM31+NDMC_EOD!AN31</f>
        <v>0</v>
      </c>
      <c r="M31">
        <f>TPDDL_EOD!AM31+TPDDL_EOD!AN31</f>
        <v>135</v>
      </c>
      <c r="N31">
        <f t="shared" si="0"/>
        <v>620.04</v>
      </c>
      <c r="O31" s="112">
        <f t="shared" si="1"/>
        <v>0</v>
      </c>
      <c r="P31">
        <v>373.04</v>
      </c>
      <c r="Q31">
        <v>112</v>
      </c>
      <c r="R31">
        <v>0</v>
      </c>
      <c r="S31">
        <v>0</v>
      </c>
      <c r="T31">
        <v>135</v>
      </c>
      <c r="U31" s="114">
        <f t="shared" si="2"/>
        <v>620.04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890</v>
      </c>
      <c r="C32">
        <f>BAWANA!G32</f>
        <v>0</v>
      </c>
      <c r="D32">
        <f>BAWANA!AP32</f>
        <v>620.04</v>
      </c>
      <c r="E32">
        <f>BAWANA!AQ32</f>
        <v>0</v>
      </c>
      <c r="F32">
        <f t="shared" si="4"/>
        <v>712</v>
      </c>
      <c r="G32">
        <f t="shared" si="5"/>
        <v>620.04</v>
      </c>
      <c r="H32" s="112"/>
      <c r="I32">
        <f>BRPL_EOD!AM32+BRPL_EOD!AN32</f>
        <v>373.04</v>
      </c>
      <c r="J32">
        <f>BYPL_EOD!AM32+BYPL_EOD!AN32</f>
        <v>112</v>
      </c>
      <c r="K32">
        <f>MES_EOD!AM32+MES_EOD!AN32</f>
        <v>0</v>
      </c>
      <c r="L32">
        <f>NDMC_EOD!AM32+NDMC_EOD!AN32</f>
        <v>0</v>
      </c>
      <c r="M32">
        <f>TPDDL_EOD!AM32+TPDDL_EOD!AN32</f>
        <v>135</v>
      </c>
      <c r="N32">
        <f t="shared" si="0"/>
        <v>620.04</v>
      </c>
      <c r="O32" s="112">
        <f t="shared" si="1"/>
        <v>0</v>
      </c>
      <c r="P32">
        <v>373.04</v>
      </c>
      <c r="Q32">
        <v>112</v>
      </c>
      <c r="R32">
        <v>0</v>
      </c>
      <c r="S32">
        <v>0</v>
      </c>
      <c r="T32">
        <v>135</v>
      </c>
      <c r="U32" s="114">
        <f t="shared" si="2"/>
        <v>620.04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890</v>
      </c>
      <c r="C33">
        <f>BAWANA!G33</f>
        <v>0</v>
      </c>
      <c r="D33">
        <f>BAWANA!AP33</f>
        <v>620.04</v>
      </c>
      <c r="E33">
        <f>BAWANA!AQ33</f>
        <v>0</v>
      </c>
      <c r="F33">
        <f t="shared" si="4"/>
        <v>712</v>
      </c>
      <c r="G33">
        <f t="shared" si="5"/>
        <v>620.04</v>
      </c>
      <c r="H33" s="112"/>
      <c r="I33">
        <f>BRPL_EOD!AM33+BRPL_EOD!AN33</f>
        <v>373.04</v>
      </c>
      <c r="J33">
        <f>BYPL_EOD!AM33+BYPL_EOD!AN33</f>
        <v>112</v>
      </c>
      <c r="K33">
        <f>MES_EOD!AM33+MES_EOD!AN33</f>
        <v>0</v>
      </c>
      <c r="L33">
        <f>NDMC_EOD!AM33+NDMC_EOD!AN33</f>
        <v>0</v>
      </c>
      <c r="M33">
        <f>TPDDL_EOD!AM33+TPDDL_EOD!AN33</f>
        <v>135</v>
      </c>
      <c r="N33">
        <f t="shared" si="0"/>
        <v>620.04</v>
      </c>
      <c r="O33" s="112">
        <f t="shared" si="1"/>
        <v>0</v>
      </c>
      <c r="P33">
        <v>373.04</v>
      </c>
      <c r="Q33">
        <v>112</v>
      </c>
      <c r="R33">
        <v>0</v>
      </c>
      <c r="S33">
        <v>0</v>
      </c>
      <c r="T33">
        <v>135</v>
      </c>
      <c r="U33" s="114">
        <f t="shared" si="2"/>
        <v>620.04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890</v>
      </c>
      <c r="C34">
        <f>BAWANA!G34</f>
        <v>0</v>
      </c>
      <c r="D34">
        <f>BAWANA!AP34</f>
        <v>620.04</v>
      </c>
      <c r="E34">
        <f>BAWANA!AQ34</f>
        <v>0</v>
      </c>
      <c r="F34">
        <f t="shared" si="4"/>
        <v>712</v>
      </c>
      <c r="G34">
        <f t="shared" si="5"/>
        <v>620.04</v>
      </c>
      <c r="H34" s="112"/>
      <c r="I34">
        <f>BRPL_EOD!AM34+BRPL_EOD!AN34</f>
        <v>373.04</v>
      </c>
      <c r="J34">
        <f>BYPL_EOD!AM34+BYPL_EOD!AN34</f>
        <v>112</v>
      </c>
      <c r="K34">
        <f>MES_EOD!AM34+MES_EOD!AN34</f>
        <v>0</v>
      </c>
      <c r="L34">
        <f>NDMC_EOD!AM34+NDMC_EOD!AN34</f>
        <v>0</v>
      </c>
      <c r="M34">
        <f>TPDDL_EOD!AM34+TPDDL_EOD!AN34</f>
        <v>135</v>
      </c>
      <c r="N34">
        <f t="shared" si="0"/>
        <v>620.04</v>
      </c>
      <c r="O34" s="112">
        <f t="shared" si="1"/>
        <v>0</v>
      </c>
      <c r="P34">
        <v>373.04</v>
      </c>
      <c r="Q34">
        <v>112</v>
      </c>
      <c r="R34">
        <v>0</v>
      </c>
      <c r="S34">
        <v>0</v>
      </c>
      <c r="T34">
        <v>135</v>
      </c>
      <c r="U34" s="114">
        <f t="shared" si="2"/>
        <v>620.04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890</v>
      </c>
      <c r="C35">
        <f>BAWANA!G35</f>
        <v>0</v>
      </c>
      <c r="D35">
        <f>BAWANA!AP35</f>
        <v>620.04</v>
      </c>
      <c r="E35">
        <f>BAWANA!AQ35</f>
        <v>0</v>
      </c>
      <c r="F35">
        <f t="shared" si="4"/>
        <v>712</v>
      </c>
      <c r="G35">
        <f t="shared" si="5"/>
        <v>620.04</v>
      </c>
      <c r="H35" s="112"/>
      <c r="I35">
        <f>BRPL_EOD!AM35+BRPL_EOD!AN35</f>
        <v>373.04</v>
      </c>
      <c r="J35">
        <f>BYPL_EOD!AM35+BYPL_EOD!AN35</f>
        <v>112</v>
      </c>
      <c r="K35">
        <f>MES_EOD!AM35+MES_EOD!AN35</f>
        <v>0</v>
      </c>
      <c r="L35">
        <f>NDMC_EOD!AM35+NDMC_EOD!AN35</f>
        <v>0</v>
      </c>
      <c r="M35">
        <f>TPDDL_EOD!AM35+TPDDL_EOD!AN35</f>
        <v>135</v>
      </c>
      <c r="N35">
        <f t="shared" si="0"/>
        <v>620.04</v>
      </c>
      <c r="O35" s="112">
        <f t="shared" si="1"/>
        <v>0</v>
      </c>
      <c r="P35">
        <v>373.04</v>
      </c>
      <c r="Q35">
        <v>112</v>
      </c>
      <c r="R35">
        <v>0</v>
      </c>
      <c r="S35">
        <v>0</v>
      </c>
      <c r="T35">
        <v>135</v>
      </c>
      <c r="U35" s="114">
        <f t="shared" si="2"/>
        <v>620.04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890</v>
      </c>
      <c r="C36">
        <f>BAWANA!G36</f>
        <v>0</v>
      </c>
      <c r="D36">
        <f>BAWANA!AP36</f>
        <v>620.04</v>
      </c>
      <c r="E36">
        <f>BAWANA!AQ36</f>
        <v>0</v>
      </c>
      <c r="F36">
        <f t="shared" si="4"/>
        <v>712</v>
      </c>
      <c r="G36">
        <f t="shared" si="5"/>
        <v>620.04</v>
      </c>
      <c r="H36" s="112"/>
      <c r="I36">
        <f>BRPL_EOD!AM36+BRPL_EOD!AN36</f>
        <v>373.04</v>
      </c>
      <c r="J36">
        <f>BYPL_EOD!AM36+BYPL_EOD!AN36</f>
        <v>112</v>
      </c>
      <c r="K36">
        <f>MES_EOD!AM36+MES_EOD!AN36</f>
        <v>0</v>
      </c>
      <c r="L36">
        <f>NDMC_EOD!AM36+NDMC_EOD!AN36</f>
        <v>0</v>
      </c>
      <c r="M36">
        <f>TPDDL_EOD!AM36+TPDDL_EOD!AN36</f>
        <v>135</v>
      </c>
      <c r="N36">
        <f t="shared" si="0"/>
        <v>620.04</v>
      </c>
      <c r="O36" s="112">
        <f t="shared" si="1"/>
        <v>0</v>
      </c>
      <c r="P36">
        <v>373.04</v>
      </c>
      <c r="Q36">
        <v>112</v>
      </c>
      <c r="R36">
        <v>0</v>
      </c>
      <c r="S36">
        <v>0</v>
      </c>
      <c r="T36">
        <v>135</v>
      </c>
      <c r="U36" s="114">
        <f t="shared" si="2"/>
        <v>620.04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890</v>
      </c>
      <c r="C37">
        <f>BAWANA!G37</f>
        <v>0</v>
      </c>
      <c r="D37">
        <f>BAWANA!AP37</f>
        <v>620.04</v>
      </c>
      <c r="E37">
        <f>BAWANA!AQ37</f>
        <v>0</v>
      </c>
      <c r="F37">
        <f t="shared" si="4"/>
        <v>712</v>
      </c>
      <c r="G37">
        <f t="shared" si="5"/>
        <v>620.04</v>
      </c>
      <c r="H37" s="112"/>
      <c r="I37">
        <f>BRPL_EOD!AM37+BRPL_EOD!AN37</f>
        <v>373.04</v>
      </c>
      <c r="J37">
        <f>BYPL_EOD!AM37+BYPL_EOD!AN37</f>
        <v>112</v>
      </c>
      <c r="K37">
        <f>MES_EOD!AM37+MES_EOD!AN37</f>
        <v>0</v>
      </c>
      <c r="L37">
        <f>NDMC_EOD!AM37+NDMC_EOD!AN37</f>
        <v>0</v>
      </c>
      <c r="M37">
        <f>TPDDL_EOD!AM37+TPDDL_EOD!AN37</f>
        <v>135</v>
      </c>
      <c r="N37">
        <f t="shared" si="0"/>
        <v>620.04</v>
      </c>
      <c r="O37" s="112">
        <f t="shared" si="1"/>
        <v>0</v>
      </c>
      <c r="P37">
        <v>373.04</v>
      </c>
      <c r="Q37">
        <v>112</v>
      </c>
      <c r="R37">
        <v>0</v>
      </c>
      <c r="S37">
        <v>0</v>
      </c>
      <c r="T37">
        <v>135</v>
      </c>
      <c r="U37" s="114">
        <f t="shared" si="2"/>
        <v>620.04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890</v>
      </c>
      <c r="C38">
        <f>BAWANA!G38</f>
        <v>0</v>
      </c>
      <c r="D38">
        <f>BAWANA!AP38</f>
        <v>620.04</v>
      </c>
      <c r="E38">
        <f>BAWANA!AQ38</f>
        <v>0</v>
      </c>
      <c r="F38">
        <f t="shared" si="4"/>
        <v>712</v>
      </c>
      <c r="G38">
        <f t="shared" si="5"/>
        <v>620.04</v>
      </c>
      <c r="H38" s="112"/>
      <c r="I38">
        <f>BRPL_EOD!AM38+BRPL_EOD!AN38</f>
        <v>373.04</v>
      </c>
      <c r="J38">
        <f>BYPL_EOD!AM38+BYPL_EOD!AN38</f>
        <v>112</v>
      </c>
      <c r="K38">
        <f>MES_EOD!AM38+MES_EOD!AN38</f>
        <v>0</v>
      </c>
      <c r="L38">
        <f>NDMC_EOD!AM38+NDMC_EOD!AN38</f>
        <v>0</v>
      </c>
      <c r="M38">
        <f>TPDDL_EOD!AM38+TPDDL_EOD!AN38</f>
        <v>135</v>
      </c>
      <c r="N38">
        <f t="shared" si="0"/>
        <v>620.04</v>
      </c>
      <c r="O38" s="112">
        <f t="shared" si="1"/>
        <v>0</v>
      </c>
      <c r="P38">
        <v>373.04</v>
      </c>
      <c r="Q38">
        <v>112</v>
      </c>
      <c r="R38">
        <v>0</v>
      </c>
      <c r="S38">
        <v>0</v>
      </c>
      <c r="T38">
        <v>135</v>
      </c>
      <c r="U38" s="114">
        <f t="shared" si="2"/>
        <v>620.04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890</v>
      </c>
      <c r="C39">
        <f>BAWANA!G39</f>
        <v>0</v>
      </c>
      <c r="D39">
        <f>BAWANA!AP39</f>
        <v>620.04</v>
      </c>
      <c r="E39">
        <f>BAWANA!AQ39</f>
        <v>0</v>
      </c>
      <c r="F39">
        <f t="shared" si="4"/>
        <v>712</v>
      </c>
      <c r="G39">
        <f t="shared" si="5"/>
        <v>620.04</v>
      </c>
      <c r="H39" s="112"/>
      <c r="I39">
        <f>BRPL_EOD!AM39+BRPL_EOD!AN39</f>
        <v>373.04</v>
      </c>
      <c r="J39">
        <f>BYPL_EOD!AM39+BYPL_EOD!AN39</f>
        <v>112</v>
      </c>
      <c r="K39">
        <f>MES_EOD!AM39+MES_EOD!AN39</f>
        <v>0</v>
      </c>
      <c r="L39">
        <f>NDMC_EOD!AM39+NDMC_EOD!AN39</f>
        <v>0</v>
      </c>
      <c r="M39">
        <f>TPDDL_EOD!AM39+TPDDL_EOD!AN39</f>
        <v>135</v>
      </c>
      <c r="N39">
        <f t="shared" si="0"/>
        <v>620.04</v>
      </c>
      <c r="O39" s="112">
        <f t="shared" si="1"/>
        <v>0</v>
      </c>
      <c r="P39">
        <v>373.04</v>
      </c>
      <c r="Q39">
        <v>112</v>
      </c>
      <c r="R39">
        <v>0</v>
      </c>
      <c r="S39">
        <v>0</v>
      </c>
      <c r="T39">
        <v>135</v>
      </c>
      <c r="U39" s="114">
        <f t="shared" si="2"/>
        <v>620.04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890</v>
      </c>
      <c r="C40">
        <f>BAWANA!G40</f>
        <v>0</v>
      </c>
      <c r="D40">
        <f>BAWANA!AP40</f>
        <v>620.04</v>
      </c>
      <c r="E40">
        <f>BAWANA!AQ40</f>
        <v>0</v>
      </c>
      <c r="F40">
        <f t="shared" si="4"/>
        <v>712</v>
      </c>
      <c r="G40">
        <f t="shared" si="5"/>
        <v>620.04</v>
      </c>
      <c r="H40" s="112"/>
      <c r="I40">
        <f>BRPL_EOD!AM40+BRPL_EOD!AN40</f>
        <v>373.04</v>
      </c>
      <c r="J40">
        <f>BYPL_EOD!AM40+BYPL_EOD!AN40</f>
        <v>112</v>
      </c>
      <c r="K40">
        <f>MES_EOD!AM40+MES_EOD!AN40</f>
        <v>0</v>
      </c>
      <c r="L40">
        <f>NDMC_EOD!AM40+NDMC_EOD!AN40</f>
        <v>0</v>
      </c>
      <c r="M40">
        <f>TPDDL_EOD!AM40+TPDDL_EOD!AN40</f>
        <v>135</v>
      </c>
      <c r="N40">
        <f t="shared" si="0"/>
        <v>620.04</v>
      </c>
      <c r="O40" s="112">
        <f t="shared" si="1"/>
        <v>0</v>
      </c>
      <c r="P40">
        <v>373.04</v>
      </c>
      <c r="Q40">
        <v>112</v>
      </c>
      <c r="R40">
        <v>0</v>
      </c>
      <c r="S40">
        <v>0</v>
      </c>
      <c r="T40">
        <v>135</v>
      </c>
      <c r="U40" s="114">
        <f t="shared" si="2"/>
        <v>620.04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890</v>
      </c>
      <c r="C41">
        <f>BAWANA!G41</f>
        <v>0</v>
      </c>
      <c r="D41">
        <f>BAWANA!AP41</f>
        <v>620.04</v>
      </c>
      <c r="E41">
        <f>BAWANA!AQ41</f>
        <v>0</v>
      </c>
      <c r="F41">
        <f t="shared" si="4"/>
        <v>712</v>
      </c>
      <c r="G41">
        <f t="shared" si="5"/>
        <v>620.04</v>
      </c>
      <c r="H41" s="112"/>
      <c r="I41">
        <f>BRPL_EOD!AM41+BRPL_EOD!AN41</f>
        <v>373.04</v>
      </c>
      <c r="J41">
        <f>BYPL_EOD!AM41+BYPL_EOD!AN41</f>
        <v>112</v>
      </c>
      <c r="K41">
        <f>MES_EOD!AM41+MES_EOD!AN41</f>
        <v>0</v>
      </c>
      <c r="L41">
        <f>NDMC_EOD!AM41+NDMC_EOD!AN41</f>
        <v>0</v>
      </c>
      <c r="M41">
        <f>TPDDL_EOD!AM41+TPDDL_EOD!AN41</f>
        <v>135</v>
      </c>
      <c r="N41">
        <f t="shared" si="0"/>
        <v>620.04</v>
      </c>
      <c r="O41" s="112">
        <f t="shared" si="1"/>
        <v>0</v>
      </c>
      <c r="P41">
        <v>373.04</v>
      </c>
      <c r="Q41">
        <v>112</v>
      </c>
      <c r="R41">
        <v>0</v>
      </c>
      <c r="S41">
        <v>0</v>
      </c>
      <c r="T41">
        <v>135</v>
      </c>
      <c r="U41" s="114">
        <f t="shared" si="2"/>
        <v>620.04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890</v>
      </c>
      <c r="C42">
        <f>BAWANA!G42</f>
        <v>0</v>
      </c>
      <c r="D42">
        <f>BAWANA!AP42</f>
        <v>620.04</v>
      </c>
      <c r="E42">
        <f>BAWANA!AQ42</f>
        <v>0</v>
      </c>
      <c r="F42">
        <f t="shared" si="4"/>
        <v>712</v>
      </c>
      <c r="G42">
        <f t="shared" si="5"/>
        <v>620.04</v>
      </c>
      <c r="H42" s="112"/>
      <c r="I42">
        <f>BRPL_EOD!AM42+BRPL_EOD!AN42</f>
        <v>373.04</v>
      </c>
      <c r="J42">
        <f>BYPL_EOD!AM42+BYPL_EOD!AN42</f>
        <v>112</v>
      </c>
      <c r="K42">
        <f>MES_EOD!AM42+MES_EOD!AN42</f>
        <v>0</v>
      </c>
      <c r="L42">
        <f>NDMC_EOD!AM42+NDMC_EOD!AN42</f>
        <v>0</v>
      </c>
      <c r="M42">
        <f>TPDDL_EOD!AM42+TPDDL_EOD!AN42</f>
        <v>135</v>
      </c>
      <c r="N42">
        <f t="shared" si="0"/>
        <v>620.04</v>
      </c>
      <c r="O42" s="112">
        <f t="shared" si="1"/>
        <v>0</v>
      </c>
      <c r="P42">
        <v>373.04</v>
      </c>
      <c r="Q42">
        <v>112</v>
      </c>
      <c r="R42">
        <v>0</v>
      </c>
      <c r="S42">
        <v>0</v>
      </c>
      <c r="T42">
        <v>135</v>
      </c>
      <c r="U42" s="114">
        <f t="shared" si="2"/>
        <v>620.04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880</v>
      </c>
      <c r="C43">
        <f>BAWANA!G43</f>
        <v>0</v>
      </c>
      <c r="D43">
        <f>BAWANA!AP43</f>
        <v>620.92999999999995</v>
      </c>
      <c r="E43">
        <f>BAWANA!AQ43</f>
        <v>0</v>
      </c>
      <c r="F43">
        <f t="shared" si="4"/>
        <v>704</v>
      </c>
      <c r="G43">
        <f t="shared" si="5"/>
        <v>620.92999999999995</v>
      </c>
      <c r="H43" s="112"/>
      <c r="I43">
        <f>BRPL_EOD!AM43+BRPL_EOD!AN43</f>
        <v>373.93</v>
      </c>
      <c r="J43">
        <f>BYPL_EOD!AM43+BYPL_EOD!AN43</f>
        <v>112</v>
      </c>
      <c r="K43">
        <f>MES_EOD!AM43+MES_EOD!AN43</f>
        <v>0</v>
      </c>
      <c r="L43">
        <f>NDMC_EOD!AM43+NDMC_EOD!AN43</f>
        <v>0</v>
      </c>
      <c r="M43">
        <f>TPDDL_EOD!AM43+TPDDL_EOD!AN43</f>
        <v>135</v>
      </c>
      <c r="N43">
        <f t="shared" si="0"/>
        <v>620.93000000000006</v>
      </c>
      <c r="O43" s="112">
        <f t="shared" si="1"/>
        <v>0</v>
      </c>
      <c r="P43">
        <v>373.92999999999995</v>
      </c>
      <c r="Q43">
        <v>111.99999999999999</v>
      </c>
      <c r="R43">
        <v>0</v>
      </c>
      <c r="S43">
        <v>0</v>
      </c>
      <c r="T43">
        <v>134.99999999999997</v>
      </c>
      <c r="U43" s="114">
        <f t="shared" si="2"/>
        <v>620.92999999999995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880</v>
      </c>
      <c r="C44">
        <f>BAWANA!G44</f>
        <v>0</v>
      </c>
      <c r="D44">
        <f>BAWANA!AP44</f>
        <v>620.92999999999995</v>
      </c>
      <c r="E44">
        <f>BAWANA!AQ44</f>
        <v>0</v>
      </c>
      <c r="F44">
        <f t="shared" si="4"/>
        <v>704</v>
      </c>
      <c r="G44">
        <f t="shared" si="5"/>
        <v>620.92999999999995</v>
      </c>
      <c r="H44" s="112"/>
      <c r="I44">
        <f>BRPL_EOD!AM44+BRPL_EOD!AN44</f>
        <v>373.93</v>
      </c>
      <c r="J44">
        <f>BYPL_EOD!AM44+BYPL_EOD!AN44</f>
        <v>112</v>
      </c>
      <c r="K44">
        <f>MES_EOD!AM44+MES_EOD!AN44</f>
        <v>0</v>
      </c>
      <c r="L44">
        <f>NDMC_EOD!AM44+NDMC_EOD!AN44</f>
        <v>0</v>
      </c>
      <c r="M44">
        <f>TPDDL_EOD!AM44+TPDDL_EOD!AN44</f>
        <v>135</v>
      </c>
      <c r="N44">
        <f t="shared" si="0"/>
        <v>620.93000000000006</v>
      </c>
      <c r="O44" s="112">
        <f t="shared" si="1"/>
        <v>0</v>
      </c>
      <c r="P44">
        <v>373.92999999999995</v>
      </c>
      <c r="Q44">
        <v>111.99999999999999</v>
      </c>
      <c r="R44">
        <v>0</v>
      </c>
      <c r="S44">
        <v>0</v>
      </c>
      <c r="T44">
        <v>134.99999999999997</v>
      </c>
      <c r="U44" s="114">
        <f t="shared" si="2"/>
        <v>620.92999999999995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880</v>
      </c>
      <c r="C45">
        <f>BAWANA!G45</f>
        <v>0</v>
      </c>
      <c r="D45">
        <f>BAWANA!AP45</f>
        <v>620.92999999999995</v>
      </c>
      <c r="E45">
        <f>BAWANA!AQ45</f>
        <v>0</v>
      </c>
      <c r="F45">
        <f t="shared" si="4"/>
        <v>704</v>
      </c>
      <c r="G45">
        <f t="shared" si="5"/>
        <v>620.92999999999995</v>
      </c>
      <c r="H45" s="112"/>
      <c r="I45">
        <f>BRPL_EOD!AM45+BRPL_EOD!AN45</f>
        <v>373.93</v>
      </c>
      <c r="J45">
        <f>BYPL_EOD!AM45+BYPL_EOD!AN45</f>
        <v>112</v>
      </c>
      <c r="K45">
        <f>MES_EOD!AM45+MES_EOD!AN45</f>
        <v>0</v>
      </c>
      <c r="L45">
        <f>NDMC_EOD!AM45+NDMC_EOD!AN45</f>
        <v>0</v>
      </c>
      <c r="M45">
        <f>TPDDL_EOD!AM45+TPDDL_EOD!AN45</f>
        <v>135</v>
      </c>
      <c r="N45">
        <f t="shared" si="0"/>
        <v>620.93000000000006</v>
      </c>
      <c r="O45" s="112">
        <f t="shared" si="1"/>
        <v>0</v>
      </c>
      <c r="P45">
        <v>373.92999999999995</v>
      </c>
      <c r="Q45">
        <v>111.99999999999999</v>
      </c>
      <c r="R45">
        <v>0</v>
      </c>
      <c r="S45">
        <v>0</v>
      </c>
      <c r="T45">
        <v>134.99999999999997</v>
      </c>
      <c r="U45" s="114">
        <f t="shared" si="2"/>
        <v>620.92999999999995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880</v>
      </c>
      <c r="C46">
        <f>BAWANA!G46</f>
        <v>0</v>
      </c>
      <c r="D46">
        <f>BAWANA!AP46</f>
        <v>620.92999999999995</v>
      </c>
      <c r="E46">
        <f>BAWANA!AQ46</f>
        <v>0</v>
      </c>
      <c r="F46">
        <f t="shared" si="4"/>
        <v>704</v>
      </c>
      <c r="G46">
        <f t="shared" si="5"/>
        <v>620.92999999999995</v>
      </c>
      <c r="H46" s="112"/>
      <c r="I46">
        <f>BRPL_EOD!AM46+BRPL_EOD!AN46</f>
        <v>373.93</v>
      </c>
      <c r="J46">
        <f>BYPL_EOD!AM46+BYPL_EOD!AN46</f>
        <v>112</v>
      </c>
      <c r="K46">
        <f>MES_EOD!AM46+MES_EOD!AN46</f>
        <v>0</v>
      </c>
      <c r="L46">
        <f>NDMC_EOD!AM46+NDMC_EOD!AN46</f>
        <v>0</v>
      </c>
      <c r="M46">
        <f>TPDDL_EOD!AM46+TPDDL_EOD!AN46</f>
        <v>135</v>
      </c>
      <c r="N46">
        <f t="shared" si="0"/>
        <v>620.93000000000006</v>
      </c>
      <c r="O46" s="112">
        <f t="shared" si="1"/>
        <v>0</v>
      </c>
      <c r="P46">
        <v>373.92999999999995</v>
      </c>
      <c r="Q46">
        <v>111.99999999999999</v>
      </c>
      <c r="R46">
        <v>0</v>
      </c>
      <c r="S46">
        <v>0</v>
      </c>
      <c r="T46">
        <v>134.99999999999997</v>
      </c>
      <c r="U46" s="114">
        <f t="shared" si="2"/>
        <v>620.92999999999995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880</v>
      </c>
      <c r="C47">
        <f>BAWANA!G47</f>
        <v>0</v>
      </c>
      <c r="D47">
        <f>BAWANA!AP47</f>
        <v>620.92999999999995</v>
      </c>
      <c r="E47">
        <f>BAWANA!AQ47</f>
        <v>0</v>
      </c>
      <c r="F47">
        <f t="shared" si="4"/>
        <v>704</v>
      </c>
      <c r="G47">
        <f t="shared" si="5"/>
        <v>620.92999999999995</v>
      </c>
      <c r="H47" s="112"/>
      <c r="I47">
        <f>BRPL_EOD!AM47+BRPL_EOD!AN47</f>
        <v>373.93</v>
      </c>
      <c r="J47">
        <f>BYPL_EOD!AM47+BYPL_EOD!AN47</f>
        <v>112</v>
      </c>
      <c r="K47">
        <f>MES_EOD!AM47+MES_EOD!AN47</f>
        <v>0</v>
      </c>
      <c r="L47">
        <f>NDMC_EOD!AM47+NDMC_EOD!AN47</f>
        <v>0</v>
      </c>
      <c r="M47">
        <f>TPDDL_EOD!AM47+TPDDL_EOD!AN47</f>
        <v>135</v>
      </c>
      <c r="N47">
        <f t="shared" si="0"/>
        <v>620.93000000000006</v>
      </c>
      <c r="O47" s="112">
        <f t="shared" si="1"/>
        <v>0</v>
      </c>
      <c r="P47">
        <v>373.92999999999995</v>
      </c>
      <c r="Q47">
        <v>111.99999999999999</v>
      </c>
      <c r="R47">
        <v>0</v>
      </c>
      <c r="S47">
        <v>0</v>
      </c>
      <c r="T47">
        <v>134.99999999999997</v>
      </c>
      <c r="U47" s="114">
        <f t="shared" si="2"/>
        <v>620.92999999999995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880</v>
      </c>
      <c r="C48">
        <f>BAWANA!G48</f>
        <v>0</v>
      </c>
      <c r="D48">
        <f>BAWANA!AP48</f>
        <v>620.92999999999995</v>
      </c>
      <c r="E48">
        <f>BAWANA!AQ48</f>
        <v>0</v>
      </c>
      <c r="F48">
        <f t="shared" si="4"/>
        <v>704</v>
      </c>
      <c r="G48">
        <f t="shared" si="5"/>
        <v>620.92999999999995</v>
      </c>
      <c r="H48" s="112"/>
      <c r="I48">
        <f>BRPL_EOD!AM48+BRPL_EOD!AN48</f>
        <v>373.93</v>
      </c>
      <c r="J48">
        <f>BYPL_EOD!AM48+BYPL_EOD!AN48</f>
        <v>112</v>
      </c>
      <c r="K48">
        <f>MES_EOD!AM48+MES_EOD!AN48</f>
        <v>0</v>
      </c>
      <c r="L48">
        <f>NDMC_EOD!AM48+NDMC_EOD!AN48</f>
        <v>0</v>
      </c>
      <c r="M48">
        <f>TPDDL_EOD!AM48+TPDDL_EOD!AN48</f>
        <v>135</v>
      </c>
      <c r="N48">
        <f t="shared" si="0"/>
        <v>620.93000000000006</v>
      </c>
      <c r="O48" s="112">
        <f t="shared" si="1"/>
        <v>0</v>
      </c>
      <c r="P48">
        <v>373.92999999999995</v>
      </c>
      <c r="Q48">
        <v>111.99999999999999</v>
      </c>
      <c r="R48">
        <v>0</v>
      </c>
      <c r="S48">
        <v>0</v>
      </c>
      <c r="T48">
        <v>134.99999999999997</v>
      </c>
      <c r="U48" s="114">
        <f t="shared" si="2"/>
        <v>620.92999999999995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880</v>
      </c>
      <c r="C49">
        <f>BAWANA!G49</f>
        <v>0</v>
      </c>
      <c r="D49">
        <f>BAWANA!AP49</f>
        <v>620.92999999999995</v>
      </c>
      <c r="E49">
        <f>BAWANA!AQ49</f>
        <v>0</v>
      </c>
      <c r="F49">
        <f t="shared" si="4"/>
        <v>704</v>
      </c>
      <c r="G49">
        <f t="shared" si="5"/>
        <v>620.92999999999995</v>
      </c>
      <c r="H49" s="112"/>
      <c r="I49">
        <f>BRPL_EOD!AM49+BRPL_EOD!AN49</f>
        <v>373.93</v>
      </c>
      <c r="J49">
        <f>BYPL_EOD!AM49+BYPL_EOD!AN49</f>
        <v>112</v>
      </c>
      <c r="K49">
        <f>MES_EOD!AM49+MES_EOD!AN49</f>
        <v>0</v>
      </c>
      <c r="L49">
        <f>NDMC_EOD!AM49+NDMC_EOD!AN49</f>
        <v>0</v>
      </c>
      <c r="M49">
        <f>TPDDL_EOD!AM49+TPDDL_EOD!AN49</f>
        <v>135</v>
      </c>
      <c r="N49">
        <f t="shared" si="0"/>
        <v>620.93000000000006</v>
      </c>
      <c r="O49" s="112">
        <f t="shared" si="1"/>
        <v>0</v>
      </c>
      <c r="P49">
        <v>373.92999999999995</v>
      </c>
      <c r="Q49">
        <v>111.99999999999999</v>
      </c>
      <c r="R49">
        <v>0</v>
      </c>
      <c r="S49">
        <v>0</v>
      </c>
      <c r="T49">
        <v>134.99999999999997</v>
      </c>
      <c r="U49" s="114">
        <f t="shared" si="2"/>
        <v>620.92999999999995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880</v>
      </c>
      <c r="C50">
        <f>BAWANA!G50</f>
        <v>0</v>
      </c>
      <c r="D50">
        <f>BAWANA!AP50</f>
        <v>620.92999999999995</v>
      </c>
      <c r="E50">
        <f>BAWANA!AQ50</f>
        <v>0</v>
      </c>
      <c r="F50">
        <f t="shared" si="4"/>
        <v>704</v>
      </c>
      <c r="G50">
        <f t="shared" si="5"/>
        <v>620.92999999999995</v>
      </c>
      <c r="H50" s="112"/>
      <c r="I50">
        <f>BRPL_EOD!AM50+BRPL_EOD!AN50</f>
        <v>373.93</v>
      </c>
      <c r="J50">
        <f>BYPL_EOD!AM50+BYPL_EOD!AN50</f>
        <v>112</v>
      </c>
      <c r="K50">
        <f>MES_EOD!AM50+MES_EOD!AN50</f>
        <v>0</v>
      </c>
      <c r="L50">
        <f>NDMC_EOD!AM50+NDMC_EOD!AN50</f>
        <v>0</v>
      </c>
      <c r="M50">
        <f>TPDDL_EOD!AM50+TPDDL_EOD!AN50</f>
        <v>135</v>
      </c>
      <c r="N50">
        <f t="shared" si="0"/>
        <v>620.93000000000006</v>
      </c>
      <c r="O50" s="112">
        <f t="shared" si="1"/>
        <v>0</v>
      </c>
      <c r="P50">
        <v>373.92999999999995</v>
      </c>
      <c r="Q50">
        <v>111.99999999999999</v>
      </c>
      <c r="R50">
        <v>0</v>
      </c>
      <c r="S50">
        <v>0</v>
      </c>
      <c r="T50">
        <v>134.99999999999997</v>
      </c>
      <c r="U50" s="114">
        <f t="shared" si="2"/>
        <v>620.92999999999995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870</v>
      </c>
      <c r="C51">
        <f>BAWANA!G51</f>
        <v>0</v>
      </c>
      <c r="D51">
        <f>BAWANA!AP51</f>
        <v>620.80999999999995</v>
      </c>
      <c r="E51">
        <f>BAWANA!AQ51</f>
        <v>0</v>
      </c>
      <c r="F51">
        <f t="shared" si="4"/>
        <v>696</v>
      </c>
      <c r="G51">
        <f t="shared" si="5"/>
        <v>620.80999999999995</v>
      </c>
      <c r="H51" s="112"/>
      <c r="I51">
        <f>BRPL_EOD!AM51+BRPL_EOD!AN51</f>
        <v>373.81</v>
      </c>
      <c r="J51">
        <f>BYPL_EOD!AM51+BYPL_EOD!AN51</f>
        <v>112</v>
      </c>
      <c r="K51">
        <f>MES_EOD!AM51+MES_EOD!AN51</f>
        <v>0</v>
      </c>
      <c r="L51">
        <f>NDMC_EOD!AM51+NDMC_EOD!AN51</f>
        <v>0</v>
      </c>
      <c r="M51">
        <f>TPDDL_EOD!AM51+TPDDL_EOD!AN51</f>
        <v>135</v>
      </c>
      <c r="N51">
        <f t="shared" si="0"/>
        <v>620.80999999999995</v>
      </c>
      <c r="O51" s="112">
        <f t="shared" si="1"/>
        <v>0</v>
      </c>
      <c r="P51">
        <v>373.81</v>
      </c>
      <c r="Q51">
        <v>112</v>
      </c>
      <c r="R51">
        <v>0</v>
      </c>
      <c r="S51">
        <v>0</v>
      </c>
      <c r="T51">
        <v>135</v>
      </c>
      <c r="U51" s="114">
        <f t="shared" si="2"/>
        <v>620.80999999999995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870</v>
      </c>
      <c r="C52">
        <f>BAWANA!G52</f>
        <v>0</v>
      </c>
      <c r="D52">
        <f>BAWANA!AP52</f>
        <v>620.80999999999995</v>
      </c>
      <c r="E52">
        <f>BAWANA!AQ52</f>
        <v>0</v>
      </c>
      <c r="F52">
        <f t="shared" si="4"/>
        <v>696</v>
      </c>
      <c r="G52">
        <f t="shared" si="5"/>
        <v>620.80999999999995</v>
      </c>
      <c r="H52" s="112"/>
      <c r="I52">
        <f>BRPL_EOD!AM52+BRPL_EOD!AN52</f>
        <v>373.81</v>
      </c>
      <c r="J52">
        <f>BYPL_EOD!AM52+BYPL_EOD!AN52</f>
        <v>112</v>
      </c>
      <c r="K52">
        <f>MES_EOD!AM52+MES_EOD!AN52</f>
        <v>0</v>
      </c>
      <c r="L52">
        <f>NDMC_EOD!AM52+NDMC_EOD!AN52</f>
        <v>0</v>
      </c>
      <c r="M52">
        <f>TPDDL_EOD!AM52+TPDDL_EOD!AN52</f>
        <v>135</v>
      </c>
      <c r="N52">
        <f t="shared" si="0"/>
        <v>620.80999999999995</v>
      </c>
      <c r="O52" s="112">
        <f t="shared" si="1"/>
        <v>0</v>
      </c>
      <c r="P52">
        <v>373.81</v>
      </c>
      <c r="Q52">
        <v>112</v>
      </c>
      <c r="R52">
        <v>0</v>
      </c>
      <c r="S52">
        <v>0</v>
      </c>
      <c r="T52">
        <v>135</v>
      </c>
      <c r="U52" s="114">
        <f t="shared" si="2"/>
        <v>620.80999999999995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870</v>
      </c>
      <c r="C53">
        <f>BAWANA!G53</f>
        <v>0</v>
      </c>
      <c r="D53">
        <f>BAWANA!AP53</f>
        <v>620.80999999999995</v>
      </c>
      <c r="E53">
        <f>BAWANA!AQ53</f>
        <v>0</v>
      </c>
      <c r="F53">
        <f t="shared" si="4"/>
        <v>696</v>
      </c>
      <c r="G53">
        <f t="shared" si="5"/>
        <v>620.80999999999995</v>
      </c>
      <c r="H53" s="112"/>
      <c r="I53">
        <f>BRPL_EOD!AM53+BRPL_EOD!AN53</f>
        <v>373.81</v>
      </c>
      <c r="J53">
        <f>BYPL_EOD!AM53+BYPL_EOD!AN53</f>
        <v>112</v>
      </c>
      <c r="K53">
        <f>MES_EOD!AM53+MES_EOD!AN53</f>
        <v>0</v>
      </c>
      <c r="L53">
        <f>NDMC_EOD!AM53+NDMC_EOD!AN53</f>
        <v>0</v>
      </c>
      <c r="M53">
        <f>TPDDL_EOD!AM53+TPDDL_EOD!AN53</f>
        <v>135</v>
      </c>
      <c r="N53">
        <f t="shared" si="0"/>
        <v>620.80999999999995</v>
      </c>
      <c r="O53" s="112">
        <f t="shared" si="1"/>
        <v>0</v>
      </c>
      <c r="P53">
        <v>373.81</v>
      </c>
      <c r="Q53">
        <v>112</v>
      </c>
      <c r="R53">
        <v>0</v>
      </c>
      <c r="S53">
        <v>0</v>
      </c>
      <c r="T53">
        <v>135</v>
      </c>
      <c r="U53" s="114">
        <f t="shared" si="2"/>
        <v>620.80999999999995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870</v>
      </c>
      <c r="C54">
        <f>BAWANA!G54</f>
        <v>0</v>
      </c>
      <c r="D54">
        <f>BAWANA!AP54</f>
        <v>620.80999999999995</v>
      </c>
      <c r="E54">
        <f>BAWANA!AQ54</f>
        <v>0</v>
      </c>
      <c r="F54">
        <f t="shared" si="4"/>
        <v>696</v>
      </c>
      <c r="G54">
        <f t="shared" si="5"/>
        <v>620.80999999999995</v>
      </c>
      <c r="H54" s="112"/>
      <c r="I54">
        <f>BRPL_EOD!AM54+BRPL_EOD!AN54</f>
        <v>373.81</v>
      </c>
      <c r="J54">
        <f>BYPL_EOD!AM54+BYPL_EOD!AN54</f>
        <v>112</v>
      </c>
      <c r="K54">
        <f>MES_EOD!AM54+MES_EOD!AN54</f>
        <v>0</v>
      </c>
      <c r="L54">
        <f>NDMC_EOD!AM54+NDMC_EOD!AN54</f>
        <v>0</v>
      </c>
      <c r="M54">
        <f>TPDDL_EOD!AM54+TPDDL_EOD!AN54</f>
        <v>135</v>
      </c>
      <c r="N54">
        <f t="shared" si="0"/>
        <v>620.80999999999995</v>
      </c>
      <c r="O54" s="112">
        <f t="shared" si="1"/>
        <v>0</v>
      </c>
      <c r="P54">
        <v>373.81</v>
      </c>
      <c r="Q54">
        <v>112</v>
      </c>
      <c r="R54">
        <v>0</v>
      </c>
      <c r="S54">
        <v>0</v>
      </c>
      <c r="T54">
        <v>135</v>
      </c>
      <c r="U54" s="114">
        <f t="shared" si="2"/>
        <v>620.80999999999995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870</v>
      </c>
      <c r="C55">
        <f>BAWANA!G55</f>
        <v>0</v>
      </c>
      <c r="D55">
        <f>BAWANA!AP55</f>
        <v>622.11999999999989</v>
      </c>
      <c r="E55">
        <f>BAWANA!AQ55</f>
        <v>0</v>
      </c>
      <c r="F55">
        <f t="shared" si="4"/>
        <v>696</v>
      </c>
      <c r="G55">
        <f t="shared" si="5"/>
        <v>622.11999999999989</v>
      </c>
      <c r="H55" s="112"/>
      <c r="I55">
        <f>BRPL_EOD!AM55+BRPL_EOD!AN55</f>
        <v>373.81</v>
      </c>
      <c r="J55">
        <f>BYPL_EOD!AM55+BYPL_EOD!AN55</f>
        <v>112</v>
      </c>
      <c r="K55">
        <f>MES_EOD!AM55+MES_EOD!AN55</f>
        <v>0.26</v>
      </c>
      <c r="L55">
        <f>NDMC_EOD!AM55+NDMC_EOD!AN55</f>
        <v>1.05</v>
      </c>
      <c r="M55">
        <f>TPDDL_EOD!AM55+TPDDL_EOD!AN55</f>
        <v>135</v>
      </c>
      <c r="N55">
        <f t="shared" si="0"/>
        <v>622.12</v>
      </c>
      <c r="O55" s="112">
        <f t="shared" si="1"/>
        <v>0</v>
      </c>
      <c r="P55">
        <v>373.80999999999995</v>
      </c>
      <c r="Q55">
        <v>111.99999999999999</v>
      </c>
      <c r="R55">
        <v>0.25999999999999995</v>
      </c>
      <c r="S55">
        <v>1.0499999999999998</v>
      </c>
      <c r="T55">
        <v>134.99999999999997</v>
      </c>
      <c r="U55" s="114">
        <f t="shared" si="2"/>
        <v>622.11999999999989</v>
      </c>
      <c r="V55" s="112">
        <f t="shared" si="3"/>
        <v>0</v>
      </c>
      <c r="Y55">
        <f>BAWANA!BA55+BAWANA!BB55</f>
        <v>1.44</v>
      </c>
      <c r="Z55">
        <f>BAWANA!BH55+BAWANA!BI55</f>
        <v>1.44</v>
      </c>
      <c r="AA55">
        <f>BAWANA!AB55+BAWANA!AC55</f>
        <v>1.44</v>
      </c>
      <c r="AB55">
        <f>BAWANA!AI55+BAWANA!AJ55</f>
        <v>1.44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870</v>
      </c>
      <c r="C56">
        <f>BAWANA!G56</f>
        <v>0</v>
      </c>
      <c r="D56">
        <f>BAWANA!AP56</f>
        <v>622.11999999999989</v>
      </c>
      <c r="E56">
        <f>BAWANA!AQ56</f>
        <v>0</v>
      </c>
      <c r="F56">
        <f t="shared" si="4"/>
        <v>696</v>
      </c>
      <c r="G56">
        <f t="shared" si="5"/>
        <v>622.11999999999989</v>
      </c>
      <c r="H56" s="112"/>
      <c r="I56">
        <f>BRPL_EOD!AM56+BRPL_EOD!AN56</f>
        <v>373.81</v>
      </c>
      <c r="J56">
        <f>BYPL_EOD!AM56+BYPL_EOD!AN56</f>
        <v>112</v>
      </c>
      <c r="K56">
        <f>MES_EOD!AM56+MES_EOD!AN56</f>
        <v>0.26</v>
      </c>
      <c r="L56">
        <f>NDMC_EOD!AM56+NDMC_EOD!AN56</f>
        <v>1.05</v>
      </c>
      <c r="M56">
        <f>TPDDL_EOD!AM56+TPDDL_EOD!AN56</f>
        <v>135</v>
      </c>
      <c r="N56">
        <f t="shared" si="0"/>
        <v>622.12</v>
      </c>
      <c r="O56" s="112">
        <f t="shared" si="1"/>
        <v>0</v>
      </c>
      <c r="P56">
        <v>373.80999999999995</v>
      </c>
      <c r="Q56">
        <v>111.99999999999999</v>
      </c>
      <c r="R56">
        <v>0.25999999999999995</v>
      </c>
      <c r="S56">
        <v>1.0499999999999998</v>
      </c>
      <c r="T56">
        <v>134.99999999999997</v>
      </c>
      <c r="U56" s="114">
        <f t="shared" si="2"/>
        <v>622.11999999999989</v>
      </c>
      <c r="V56" s="112">
        <f t="shared" si="3"/>
        <v>0</v>
      </c>
      <c r="Y56">
        <f>BAWANA!BA56+BAWANA!BB56</f>
        <v>1.44</v>
      </c>
      <c r="Z56">
        <f>BAWANA!BH56+BAWANA!BI56</f>
        <v>1.44</v>
      </c>
      <c r="AA56">
        <f>BAWANA!AB56+BAWANA!AC56</f>
        <v>1.44</v>
      </c>
      <c r="AB56">
        <f>BAWANA!AI56+BAWANA!AJ56</f>
        <v>1.44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870</v>
      </c>
      <c r="C57">
        <f>BAWANA!G57</f>
        <v>0</v>
      </c>
      <c r="D57">
        <f>BAWANA!AP57</f>
        <v>622.11999999999989</v>
      </c>
      <c r="E57">
        <f>BAWANA!AQ57</f>
        <v>0</v>
      </c>
      <c r="F57">
        <f t="shared" si="4"/>
        <v>696</v>
      </c>
      <c r="G57">
        <f t="shared" si="5"/>
        <v>622.11999999999989</v>
      </c>
      <c r="H57" s="112"/>
      <c r="I57">
        <f>BRPL_EOD!AM57+BRPL_EOD!AN57</f>
        <v>373.81</v>
      </c>
      <c r="J57">
        <f>BYPL_EOD!AM57+BYPL_EOD!AN57</f>
        <v>112</v>
      </c>
      <c r="K57">
        <f>MES_EOD!AM57+MES_EOD!AN57</f>
        <v>0.26</v>
      </c>
      <c r="L57">
        <f>NDMC_EOD!AM57+NDMC_EOD!AN57</f>
        <v>1.05</v>
      </c>
      <c r="M57">
        <f>TPDDL_EOD!AM57+TPDDL_EOD!AN57</f>
        <v>135</v>
      </c>
      <c r="N57">
        <f t="shared" si="0"/>
        <v>622.12</v>
      </c>
      <c r="O57" s="112">
        <f t="shared" si="1"/>
        <v>0</v>
      </c>
      <c r="P57">
        <v>373.80999999999995</v>
      </c>
      <c r="Q57">
        <v>111.99999999999999</v>
      </c>
      <c r="R57">
        <v>0.25999999999999995</v>
      </c>
      <c r="S57">
        <v>1.0499999999999998</v>
      </c>
      <c r="T57">
        <v>134.99999999999997</v>
      </c>
      <c r="U57" s="114">
        <f t="shared" si="2"/>
        <v>622.11999999999989</v>
      </c>
      <c r="V57" s="112">
        <f t="shared" si="3"/>
        <v>0</v>
      </c>
      <c r="Y57">
        <f>BAWANA!BA57+BAWANA!BB57</f>
        <v>1.44</v>
      </c>
      <c r="Z57">
        <f>BAWANA!BH57+BAWANA!BI57</f>
        <v>1.44</v>
      </c>
      <c r="AA57">
        <f>BAWANA!AB57+BAWANA!AC57</f>
        <v>1.44</v>
      </c>
      <c r="AB57">
        <f>BAWANA!AI57+BAWANA!AJ57</f>
        <v>1.44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870</v>
      </c>
      <c r="C58">
        <f>BAWANA!G58</f>
        <v>0</v>
      </c>
      <c r="D58">
        <f>BAWANA!AP58</f>
        <v>622.11999999999989</v>
      </c>
      <c r="E58">
        <f>BAWANA!AQ58</f>
        <v>0</v>
      </c>
      <c r="F58">
        <f t="shared" si="4"/>
        <v>696</v>
      </c>
      <c r="G58">
        <f t="shared" si="5"/>
        <v>622.11999999999989</v>
      </c>
      <c r="H58" s="112"/>
      <c r="I58">
        <f>BRPL_EOD!AM58+BRPL_EOD!AN58</f>
        <v>373.81</v>
      </c>
      <c r="J58">
        <f>BYPL_EOD!AM58+BYPL_EOD!AN58</f>
        <v>112</v>
      </c>
      <c r="K58">
        <f>MES_EOD!AM58+MES_EOD!AN58</f>
        <v>0.26</v>
      </c>
      <c r="L58">
        <f>NDMC_EOD!AM58+NDMC_EOD!AN58</f>
        <v>1.05</v>
      </c>
      <c r="M58">
        <f>TPDDL_EOD!AM58+TPDDL_EOD!AN58</f>
        <v>135</v>
      </c>
      <c r="N58">
        <f t="shared" si="0"/>
        <v>622.12</v>
      </c>
      <c r="O58" s="112">
        <f t="shared" si="1"/>
        <v>0</v>
      </c>
      <c r="P58">
        <v>373.80999999999995</v>
      </c>
      <c r="Q58">
        <v>111.99999999999999</v>
      </c>
      <c r="R58">
        <v>0.25999999999999995</v>
      </c>
      <c r="S58">
        <v>1.0499999999999998</v>
      </c>
      <c r="T58">
        <v>134.99999999999997</v>
      </c>
      <c r="U58" s="114">
        <f t="shared" si="2"/>
        <v>622.11999999999989</v>
      </c>
      <c r="V58" s="112">
        <f t="shared" si="3"/>
        <v>0</v>
      </c>
      <c r="Y58">
        <f>BAWANA!BA58+BAWANA!BB58</f>
        <v>1.44</v>
      </c>
      <c r="Z58">
        <f>BAWANA!BH58+BAWANA!BI58</f>
        <v>1.44</v>
      </c>
      <c r="AA58">
        <f>BAWANA!AB58+BAWANA!AC58</f>
        <v>1.44</v>
      </c>
      <c r="AB58">
        <f>BAWANA!AI58+BAWANA!AJ58</f>
        <v>1.44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870</v>
      </c>
      <c r="C59">
        <f>BAWANA!G59</f>
        <v>0</v>
      </c>
      <c r="D59">
        <f>BAWANA!AP59</f>
        <v>622.11999999999989</v>
      </c>
      <c r="E59">
        <f>BAWANA!AQ59</f>
        <v>0</v>
      </c>
      <c r="F59">
        <f t="shared" si="4"/>
        <v>696</v>
      </c>
      <c r="G59">
        <f t="shared" si="5"/>
        <v>622.11999999999989</v>
      </c>
      <c r="H59" s="112"/>
      <c r="I59">
        <f>BRPL_EOD!AM59+BRPL_EOD!AN59</f>
        <v>373.81</v>
      </c>
      <c r="J59">
        <f>BYPL_EOD!AM59+BYPL_EOD!AN59</f>
        <v>112</v>
      </c>
      <c r="K59">
        <f>MES_EOD!AM59+MES_EOD!AN59</f>
        <v>0.26</v>
      </c>
      <c r="L59">
        <f>NDMC_EOD!AM59+NDMC_EOD!AN59</f>
        <v>1.05</v>
      </c>
      <c r="M59">
        <f>TPDDL_EOD!AM59+TPDDL_EOD!AN59</f>
        <v>135</v>
      </c>
      <c r="N59">
        <f t="shared" si="0"/>
        <v>622.12</v>
      </c>
      <c r="O59" s="112">
        <f t="shared" si="1"/>
        <v>0</v>
      </c>
      <c r="P59">
        <v>373.80999999999995</v>
      </c>
      <c r="Q59">
        <v>111.99999999999999</v>
      </c>
      <c r="R59">
        <v>0.25999999999999995</v>
      </c>
      <c r="S59">
        <v>1.0499999999999998</v>
      </c>
      <c r="T59">
        <v>134.99999999999997</v>
      </c>
      <c r="U59" s="114">
        <f t="shared" si="2"/>
        <v>622.11999999999989</v>
      </c>
      <c r="V59" s="112">
        <f t="shared" si="3"/>
        <v>0</v>
      </c>
      <c r="Y59">
        <f>BAWANA!BA59+BAWANA!BB59</f>
        <v>1.44</v>
      </c>
      <c r="Z59">
        <f>BAWANA!BH59+BAWANA!BI59</f>
        <v>1.44</v>
      </c>
      <c r="AA59">
        <f>BAWANA!AB59+BAWANA!AC59</f>
        <v>1.44</v>
      </c>
      <c r="AB59">
        <f>BAWANA!AI59+BAWANA!AJ59</f>
        <v>1.44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870</v>
      </c>
      <c r="C60">
        <f>BAWANA!G60</f>
        <v>0</v>
      </c>
      <c r="D60">
        <f>BAWANA!AP60</f>
        <v>622.11999999999989</v>
      </c>
      <c r="E60">
        <f>BAWANA!AQ60</f>
        <v>0</v>
      </c>
      <c r="F60">
        <f t="shared" si="4"/>
        <v>696</v>
      </c>
      <c r="G60">
        <f t="shared" si="5"/>
        <v>622.11999999999989</v>
      </c>
      <c r="H60" s="112"/>
      <c r="I60">
        <f>BRPL_EOD!AM60+BRPL_EOD!AN60</f>
        <v>373.81</v>
      </c>
      <c r="J60">
        <f>BYPL_EOD!AM60+BYPL_EOD!AN60</f>
        <v>112</v>
      </c>
      <c r="K60">
        <f>MES_EOD!AM60+MES_EOD!AN60</f>
        <v>0.26</v>
      </c>
      <c r="L60">
        <f>NDMC_EOD!AM60+NDMC_EOD!AN60</f>
        <v>1.05</v>
      </c>
      <c r="M60">
        <f>TPDDL_EOD!AM60+TPDDL_EOD!AN60</f>
        <v>135</v>
      </c>
      <c r="N60">
        <f t="shared" si="0"/>
        <v>622.12</v>
      </c>
      <c r="O60" s="112">
        <f t="shared" si="1"/>
        <v>0</v>
      </c>
      <c r="P60">
        <v>373.80999999999995</v>
      </c>
      <c r="Q60">
        <v>111.99999999999999</v>
      </c>
      <c r="R60">
        <v>0.25999999999999995</v>
      </c>
      <c r="S60">
        <v>1.0499999999999998</v>
      </c>
      <c r="T60">
        <v>134.99999999999997</v>
      </c>
      <c r="U60" s="114">
        <f t="shared" si="2"/>
        <v>622.11999999999989</v>
      </c>
      <c r="V60" s="112">
        <f t="shared" si="3"/>
        <v>0</v>
      </c>
      <c r="Y60">
        <f>BAWANA!BA60+BAWANA!BB60</f>
        <v>1.44</v>
      </c>
      <c r="Z60">
        <f>BAWANA!BH60+BAWANA!BI60</f>
        <v>1.44</v>
      </c>
      <c r="AA60">
        <f>BAWANA!AB60+BAWANA!AC60</f>
        <v>1.44</v>
      </c>
      <c r="AB60">
        <f>BAWANA!AI60+BAWANA!AJ60</f>
        <v>1.44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870</v>
      </c>
      <c r="C61">
        <f>BAWANA!G61</f>
        <v>0</v>
      </c>
      <c r="D61">
        <f>BAWANA!AP61</f>
        <v>622.11999999999989</v>
      </c>
      <c r="E61">
        <f>BAWANA!AQ61</f>
        <v>0</v>
      </c>
      <c r="F61">
        <f t="shared" si="4"/>
        <v>696</v>
      </c>
      <c r="G61">
        <f t="shared" si="5"/>
        <v>622.11999999999989</v>
      </c>
      <c r="H61" s="112"/>
      <c r="I61">
        <f>BRPL_EOD!AM61+BRPL_EOD!AN61</f>
        <v>373.81</v>
      </c>
      <c r="J61">
        <f>BYPL_EOD!AM61+BYPL_EOD!AN61</f>
        <v>112</v>
      </c>
      <c r="K61">
        <f>MES_EOD!AM61+MES_EOD!AN61</f>
        <v>0.26</v>
      </c>
      <c r="L61">
        <f>NDMC_EOD!AM61+NDMC_EOD!AN61</f>
        <v>1.05</v>
      </c>
      <c r="M61">
        <f>TPDDL_EOD!AM61+TPDDL_EOD!AN61</f>
        <v>135</v>
      </c>
      <c r="N61">
        <f t="shared" si="0"/>
        <v>622.12</v>
      </c>
      <c r="O61" s="112">
        <f t="shared" si="1"/>
        <v>0</v>
      </c>
      <c r="P61">
        <v>373.80999999999995</v>
      </c>
      <c r="Q61">
        <v>111.99999999999999</v>
      </c>
      <c r="R61">
        <v>0.25999999999999995</v>
      </c>
      <c r="S61">
        <v>1.0499999999999998</v>
      </c>
      <c r="T61">
        <v>134.99999999999997</v>
      </c>
      <c r="U61" s="114">
        <f t="shared" si="2"/>
        <v>622.11999999999989</v>
      </c>
      <c r="V61" s="112">
        <f t="shared" si="3"/>
        <v>0</v>
      </c>
      <c r="Y61">
        <f>BAWANA!BA61+BAWANA!BB61</f>
        <v>1.44</v>
      </c>
      <c r="Z61">
        <f>BAWANA!BH61+BAWANA!BI61</f>
        <v>1.44</v>
      </c>
      <c r="AA61">
        <f>BAWANA!AB61+BAWANA!AC61</f>
        <v>1.44</v>
      </c>
      <c r="AB61">
        <f>BAWANA!AI61+BAWANA!AJ61</f>
        <v>1.44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870</v>
      </c>
      <c r="C62">
        <f>BAWANA!G62</f>
        <v>0</v>
      </c>
      <c r="D62">
        <f>BAWANA!AP62</f>
        <v>622.11999999999989</v>
      </c>
      <c r="E62">
        <f>BAWANA!AQ62</f>
        <v>0</v>
      </c>
      <c r="F62">
        <f t="shared" si="4"/>
        <v>696</v>
      </c>
      <c r="G62">
        <f t="shared" si="5"/>
        <v>622.11999999999989</v>
      </c>
      <c r="H62" s="112"/>
      <c r="I62">
        <f>BRPL_EOD!AM62+BRPL_EOD!AN62</f>
        <v>373.81</v>
      </c>
      <c r="J62">
        <f>BYPL_EOD!AM62+BYPL_EOD!AN62</f>
        <v>112</v>
      </c>
      <c r="K62">
        <f>MES_EOD!AM62+MES_EOD!AN62</f>
        <v>0.26</v>
      </c>
      <c r="L62">
        <f>NDMC_EOD!AM62+NDMC_EOD!AN62</f>
        <v>1.05</v>
      </c>
      <c r="M62">
        <f>TPDDL_EOD!AM62+TPDDL_EOD!AN62</f>
        <v>135</v>
      </c>
      <c r="N62">
        <f t="shared" si="0"/>
        <v>622.12</v>
      </c>
      <c r="O62" s="112">
        <f t="shared" si="1"/>
        <v>0</v>
      </c>
      <c r="P62">
        <v>373.80999999999995</v>
      </c>
      <c r="Q62">
        <v>111.99999999999999</v>
      </c>
      <c r="R62">
        <v>0.25999999999999995</v>
      </c>
      <c r="S62">
        <v>1.0499999999999998</v>
      </c>
      <c r="T62">
        <v>134.99999999999997</v>
      </c>
      <c r="U62" s="114">
        <f t="shared" si="2"/>
        <v>622.11999999999989</v>
      </c>
      <c r="V62" s="112">
        <f t="shared" si="3"/>
        <v>0</v>
      </c>
      <c r="Y62">
        <f>BAWANA!BA62+BAWANA!BB62</f>
        <v>1.44</v>
      </c>
      <c r="Z62">
        <f>BAWANA!BH62+BAWANA!BI62</f>
        <v>1.44</v>
      </c>
      <c r="AA62">
        <f>BAWANA!AB62+BAWANA!AC62</f>
        <v>1.44</v>
      </c>
      <c r="AB62">
        <f>BAWANA!AI62+BAWANA!AJ62</f>
        <v>1.44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870</v>
      </c>
      <c r="C63">
        <f>BAWANA!G63</f>
        <v>0</v>
      </c>
      <c r="D63">
        <f>BAWANA!AP63</f>
        <v>622.11999999999989</v>
      </c>
      <c r="E63">
        <f>BAWANA!AQ63</f>
        <v>0</v>
      </c>
      <c r="F63">
        <f t="shared" si="4"/>
        <v>696</v>
      </c>
      <c r="G63">
        <f t="shared" si="5"/>
        <v>622.11999999999989</v>
      </c>
      <c r="H63" s="112"/>
      <c r="I63">
        <f>BRPL_EOD!AM63+BRPL_EOD!AN63</f>
        <v>373.81</v>
      </c>
      <c r="J63">
        <f>BYPL_EOD!AM63+BYPL_EOD!AN63</f>
        <v>112</v>
      </c>
      <c r="K63">
        <f>MES_EOD!AM63+MES_EOD!AN63</f>
        <v>0.26</v>
      </c>
      <c r="L63">
        <f>NDMC_EOD!AM63+NDMC_EOD!AN63</f>
        <v>1.05</v>
      </c>
      <c r="M63">
        <f>TPDDL_EOD!AM63+TPDDL_EOD!AN63</f>
        <v>135</v>
      </c>
      <c r="N63">
        <f t="shared" si="0"/>
        <v>622.12</v>
      </c>
      <c r="O63" s="112">
        <f t="shared" si="1"/>
        <v>0</v>
      </c>
      <c r="P63">
        <v>373.80999999999995</v>
      </c>
      <c r="Q63">
        <v>111.99999999999999</v>
      </c>
      <c r="R63">
        <v>0.25999999999999995</v>
      </c>
      <c r="S63">
        <v>1.0499999999999998</v>
      </c>
      <c r="T63">
        <v>134.99999999999997</v>
      </c>
      <c r="U63" s="114">
        <f t="shared" si="2"/>
        <v>622.11999999999989</v>
      </c>
      <c r="V63" s="112">
        <f t="shared" si="3"/>
        <v>0</v>
      </c>
      <c r="Y63">
        <f>BAWANA!BA63+BAWANA!BB63</f>
        <v>1.44</v>
      </c>
      <c r="Z63">
        <f>BAWANA!BH63+BAWANA!BI63</f>
        <v>1.44</v>
      </c>
      <c r="AA63">
        <f>BAWANA!AB63+BAWANA!AC63</f>
        <v>1.44</v>
      </c>
      <c r="AB63">
        <f>BAWANA!AI63+BAWANA!AJ63</f>
        <v>1.44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870</v>
      </c>
      <c r="C64">
        <f>BAWANA!G64</f>
        <v>0</v>
      </c>
      <c r="D64">
        <f>BAWANA!AP64</f>
        <v>622.11999999999989</v>
      </c>
      <c r="E64">
        <f>BAWANA!AQ64</f>
        <v>0</v>
      </c>
      <c r="F64">
        <f t="shared" si="4"/>
        <v>696</v>
      </c>
      <c r="G64">
        <f t="shared" si="5"/>
        <v>622.11999999999989</v>
      </c>
      <c r="H64" s="112"/>
      <c r="I64">
        <f>BRPL_EOD!AM64+BRPL_EOD!AN64</f>
        <v>373.81</v>
      </c>
      <c r="J64">
        <f>BYPL_EOD!AM64+BYPL_EOD!AN64</f>
        <v>112</v>
      </c>
      <c r="K64">
        <f>MES_EOD!AM64+MES_EOD!AN64</f>
        <v>0.26</v>
      </c>
      <c r="L64">
        <f>NDMC_EOD!AM64+NDMC_EOD!AN64</f>
        <v>1.05</v>
      </c>
      <c r="M64">
        <f>TPDDL_EOD!AM64+TPDDL_EOD!AN64</f>
        <v>135</v>
      </c>
      <c r="N64">
        <f t="shared" si="0"/>
        <v>622.12</v>
      </c>
      <c r="O64" s="112">
        <f t="shared" si="1"/>
        <v>0</v>
      </c>
      <c r="P64">
        <v>373.80999999999995</v>
      </c>
      <c r="Q64">
        <v>111.99999999999999</v>
      </c>
      <c r="R64">
        <v>0.25999999999999995</v>
      </c>
      <c r="S64">
        <v>1.0499999999999998</v>
      </c>
      <c r="T64">
        <v>134.99999999999997</v>
      </c>
      <c r="U64" s="114">
        <f t="shared" si="2"/>
        <v>622.11999999999989</v>
      </c>
      <c r="V64" s="112">
        <f t="shared" si="3"/>
        <v>0</v>
      </c>
      <c r="Y64">
        <f>BAWANA!BA64+BAWANA!BB64</f>
        <v>1.44</v>
      </c>
      <c r="Z64">
        <f>BAWANA!BH64+BAWANA!BI64</f>
        <v>1.44</v>
      </c>
      <c r="AA64">
        <f>BAWANA!AB64+BAWANA!AC64</f>
        <v>1.44</v>
      </c>
      <c r="AB64">
        <f>BAWANA!AI64+BAWANA!AJ64</f>
        <v>1.44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870</v>
      </c>
      <c r="C65">
        <f>BAWANA!G65</f>
        <v>0</v>
      </c>
      <c r="D65">
        <f>BAWANA!AP65</f>
        <v>622.11999999999989</v>
      </c>
      <c r="E65">
        <f>BAWANA!AQ65</f>
        <v>0</v>
      </c>
      <c r="F65">
        <f t="shared" si="4"/>
        <v>696</v>
      </c>
      <c r="G65">
        <f t="shared" si="5"/>
        <v>622.11999999999989</v>
      </c>
      <c r="H65" s="112"/>
      <c r="I65">
        <f>BRPL_EOD!AM65+BRPL_EOD!AN65</f>
        <v>373.81</v>
      </c>
      <c r="J65">
        <f>BYPL_EOD!AM65+BYPL_EOD!AN65</f>
        <v>112</v>
      </c>
      <c r="K65">
        <f>MES_EOD!AM65+MES_EOD!AN65</f>
        <v>0.26</v>
      </c>
      <c r="L65">
        <f>NDMC_EOD!AM65+NDMC_EOD!AN65</f>
        <v>1.05</v>
      </c>
      <c r="M65">
        <f>TPDDL_EOD!AM65+TPDDL_EOD!AN65</f>
        <v>135</v>
      </c>
      <c r="N65">
        <f t="shared" si="0"/>
        <v>622.12</v>
      </c>
      <c r="O65" s="112">
        <f t="shared" si="1"/>
        <v>0</v>
      </c>
      <c r="P65">
        <v>373.80999999999995</v>
      </c>
      <c r="Q65">
        <v>111.99999999999999</v>
      </c>
      <c r="R65">
        <v>0.25999999999999995</v>
      </c>
      <c r="S65">
        <v>1.0499999999999998</v>
      </c>
      <c r="T65">
        <v>134.99999999999997</v>
      </c>
      <c r="U65" s="114">
        <f t="shared" si="2"/>
        <v>622.11999999999989</v>
      </c>
      <c r="V65" s="112">
        <f t="shared" si="3"/>
        <v>0</v>
      </c>
      <c r="Y65">
        <f>BAWANA!BA65+BAWANA!BB65</f>
        <v>1.44</v>
      </c>
      <c r="Z65">
        <f>BAWANA!BH65+BAWANA!BI65</f>
        <v>1.44</v>
      </c>
      <c r="AA65">
        <f>BAWANA!AB65+BAWANA!AC65</f>
        <v>1.44</v>
      </c>
      <c r="AB65">
        <f>BAWANA!AI65+BAWANA!AJ65</f>
        <v>1.44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870</v>
      </c>
      <c r="C66">
        <f>BAWANA!G66</f>
        <v>0</v>
      </c>
      <c r="D66">
        <f>BAWANA!AP66</f>
        <v>622.11999999999989</v>
      </c>
      <c r="E66">
        <f>BAWANA!AQ66</f>
        <v>0</v>
      </c>
      <c r="F66">
        <f t="shared" si="4"/>
        <v>696</v>
      </c>
      <c r="G66">
        <f t="shared" si="5"/>
        <v>622.11999999999989</v>
      </c>
      <c r="H66" s="112"/>
      <c r="I66">
        <f>BRPL_EOD!AM66+BRPL_EOD!AN66</f>
        <v>373.81</v>
      </c>
      <c r="J66">
        <f>BYPL_EOD!AM66+BYPL_EOD!AN66</f>
        <v>112</v>
      </c>
      <c r="K66">
        <f>MES_EOD!AM66+MES_EOD!AN66</f>
        <v>0.26</v>
      </c>
      <c r="L66">
        <f>NDMC_EOD!AM66+NDMC_EOD!AN66</f>
        <v>1.05</v>
      </c>
      <c r="M66">
        <f>TPDDL_EOD!AM66+TPDDL_EOD!AN66</f>
        <v>135</v>
      </c>
      <c r="N66">
        <f t="shared" si="0"/>
        <v>622.12</v>
      </c>
      <c r="O66" s="112">
        <f t="shared" si="1"/>
        <v>0</v>
      </c>
      <c r="P66">
        <v>373.80999999999995</v>
      </c>
      <c r="Q66">
        <v>111.99999999999999</v>
      </c>
      <c r="R66">
        <v>0.25999999999999995</v>
      </c>
      <c r="S66">
        <v>1.0499999999999998</v>
      </c>
      <c r="T66">
        <v>134.99999999999997</v>
      </c>
      <c r="U66" s="114">
        <f t="shared" si="2"/>
        <v>622.11999999999989</v>
      </c>
      <c r="V66" s="112">
        <f t="shared" si="3"/>
        <v>0</v>
      </c>
      <c r="Y66">
        <f>BAWANA!BA66+BAWANA!BB66</f>
        <v>1.44</v>
      </c>
      <c r="Z66">
        <f>BAWANA!BH66+BAWANA!BI66</f>
        <v>1.44</v>
      </c>
      <c r="AA66">
        <f>BAWANA!AB66+BAWANA!AC66</f>
        <v>1.44</v>
      </c>
      <c r="AB66">
        <f>BAWANA!AI66+BAWANA!AJ66</f>
        <v>1.44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870</v>
      </c>
      <c r="C67">
        <f>BAWANA!G67</f>
        <v>0</v>
      </c>
      <c r="D67">
        <f>BAWANA!AP67</f>
        <v>622.11999999999989</v>
      </c>
      <c r="E67">
        <f>BAWANA!AQ67</f>
        <v>0</v>
      </c>
      <c r="F67">
        <f t="shared" si="4"/>
        <v>696</v>
      </c>
      <c r="G67">
        <f t="shared" si="5"/>
        <v>622.11999999999989</v>
      </c>
      <c r="H67" s="112"/>
      <c r="I67">
        <f>BRPL_EOD!AM67+BRPL_EOD!AN67</f>
        <v>373.81</v>
      </c>
      <c r="J67">
        <f>BYPL_EOD!AM67+BYPL_EOD!AN67</f>
        <v>112</v>
      </c>
      <c r="K67">
        <f>MES_EOD!AM67+MES_EOD!AN67</f>
        <v>0.26</v>
      </c>
      <c r="L67">
        <f>NDMC_EOD!AM67+NDMC_EOD!AN67</f>
        <v>1.05</v>
      </c>
      <c r="M67">
        <f>TPDDL_EOD!AM67+TPDDL_EOD!AN67</f>
        <v>135</v>
      </c>
      <c r="N67">
        <f t="shared" ref="N67:N98" si="7">SUM(I67:M67)</f>
        <v>622.12</v>
      </c>
      <c r="O67" s="112">
        <f t="shared" ref="O67:O98" si="8">G67-N67</f>
        <v>0</v>
      </c>
      <c r="P67">
        <v>373.80999999999995</v>
      </c>
      <c r="Q67">
        <v>111.99999999999999</v>
      </c>
      <c r="R67">
        <v>0.25999999999999995</v>
      </c>
      <c r="S67">
        <v>1.0499999999999998</v>
      </c>
      <c r="T67">
        <v>134.99999999999997</v>
      </c>
      <c r="U67" s="114">
        <f t="shared" ref="U67:U98" si="9">SUM(P67:T67)</f>
        <v>622.11999999999989</v>
      </c>
      <c r="V67" s="112">
        <f t="shared" ref="V67:V99" si="10">G67-U67</f>
        <v>0</v>
      </c>
      <c r="Y67">
        <f>BAWANA!BA67+BAWANA!BB67</f>
        <v>1.44</v>
      </c>
      <c r="Z67">
        <f>BAWANA!BH67+BAWANA!BI67</f>
        <v>1.44</v>
      </c>
      <c r="AA67">
        <f>BAWANA!AB67+BAWANA!AC67</f>
        <v>1.44</v>
      </c>
      <c r="AB67">
        <f>BAWANA!AI67+BAWANA!AJ67</f>
        <v>1.44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870</v>
      </c>
      <c r="C68">
        <f>BAWANA!G68</f>
        <v>0</v>
      </c>
      <c r="D68">
        <f>BAWANA!AP68</f>
        <v>622.11999999999989</v>
      </c>
      <c r="E68">
        <f>BAWANA!AQ68</f>
        <v>0</v>
      </c>
      <c r="F68">
        <f t="shared" ref="F68:F98" si="11">(B68+C68)*0.8</f>
        <v>696</v>
      </c>
      <c r="G68">
        <f t="shared" ref="G68:G98" si="12">(D68+E68)</f>
        <v>622.11999999999989</v>
      </c>
      <c r="H68" s="112"/>
      <c r="I68">
        <f>BRPL_EOD!AM68+BRPL_EOD!AN68</f>
        <v>373.81</v>
      </c>
      <c r="J68">
        <f>BYPL_EOD!AM68+BYPL_EOD!AN68</f>
        <v>112</v>
      </c>
      <c r="K68">
        <f>MES_EOD!AM68+MES_EOD!AN68</f>
        <v>0.26</v>
      </c>
      <c r="L68">
        <f>NDMC_EOD!AM68+NDMC_EOD!AN68</f>
        <v>1.05</v>
      </c>
      <c r="M68">
        <f>TPDDL_EOD!AM68+TPDDL_EOD!AN68</f>
        <v>135</v>
      </c>
      <c r="N68">
        <f t="shared" si="7"/>
        <v>622.12</v>
      </c>
      <c r="O68" s="112">
        <f t="shared" si="8"/>
        <v>0</v>
      </c>
      <c r="P68">
        <v>373.80999999999995</v>
      </c>
      <c r="Q68">
        <v>111.99999999999999</v>
      </c>
      <c r="R68">
        <v>0.25999999999999995</v>
      </c>
      <c r="S68">
        <v>1.0499999999999998</v>
      </c>
      <c r="T68">
        <v>134.99999999999997</v>
      </c>
      <c r="U68" s="114">
        <f t="shared" si="9"/>
        <v>622.11999999999989</v>
      </c>
      <c r="V68" s="112">
        <f t="shared" si="10"/>
        <v>0</v>
      </c>
      <c r="Y68">
        <f>BAWANA!BA68+BAWANA!BB68</f>
        <v>1.44</v>
      </c>
      <c r="Z68">
        <f>BAWANA!BH68+BAWANA!BI68</f>
        <v>1.44</v>
      </c>
      <c r="AA68">
        <f>BAWANA!AB68+BAWANA!AC68</f>
        <v>1.44</v>
      </c>
      <c r="AB68">
        <f>BAWANA!AI68+BAWANA!AJ68</f>
        <v>1.44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870</v>
      </c>
      <c r="C69">
        <f>BAWANA!G69</f>
        <v>0</v>
      </c>
      <c r="D69">
        <f>BAWANA!AP69</f>
        <v>622.11999999999989</v>
      </c>
      <c r="E69">
        <f>BAWANA!AQ69</f>
        <v>0</v>
      </c>
      <c r="F69">
        <f t="shared" si="11"/>
        <v>696</v>
      </c>
      <c r="G69">
        <f t="shared" si="12"/>
        <v>622.11999999999989</v>
      </c>
      <c r="H69" s="112"/>
      <c r="I69">
        <f>BRPL_EOD!AM69+BRPL_EOD!AN69</f>
        <v>373.81</v>
      </c>
      <c r="J69">
        <f>BYPL_EOD!AM69+BYPL_EOD!AN69</f>
        <v>112</v>
      </c>
      <c r="K69">
        <f>MES_EOD!AM69+MES_EOD!AN69</f>
        <v>0.26</v>
      </c>
      <c r="L69">
        <f>NDMC_EOD!AM69+NDMC_EOD!AN69</f>
        <v>1.05</v>
      </c>
      <c r="M69">
        <f>TPDDL_EOD!AM69+TPDDL_EOD!AN69</f>
        <v>135</v>
      </c>
      <c r="N69">
        <f t="shared" si="7"/>
        <v>622.12</v>
      </c>
      <c r="O69" s="112">
        <f t="shared" si="8"/>
        <v>0</v>
      </c>
      <c r="P69">
        <v>373.80999999999995</v>
      </c>
      <c r="Q69">
        <v>111.99999999999999</v>
      </c>
      <c r="R69">
        <v>0.25999999999999995</v>
      </c>
      <c r="S69">
        <v>1.0499999999999998</v>
      </c>
      <c r="T69">
        <v>134.99999999999997</v>
      </c>
      <c r="U69" s="114">
        <f t="shared" si="9"/>
        <v>622.11999999999989</v>
      </c>
      <c r="V69" s="112">
        <f t="shared" si="10"/>
        <v>0</v>
      </c>
      <c r="Y69">
        <f>BAWANA!BA69+BAWANA!BB69</f>
        <v>1.44</v>
      </c>
      <c r="Z69">
        <f>BAWANA!BH69+BAWANA!BI69</f>
        <v>1.44</v>
      </c>
      <c r="AA69">
        <f>BAWANA!AB69+BAWANA!AC69</f>
        <v>1.44</v>
      </c>
      <c r="AB69">
        <f>BAWANA!AI69+BAWANA!AJ69</f>
        <v>1.44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870</v>
      </c>
      <c r="C70">
        <f>BAWANA!G70</f>
        <v>0</v>
      </c>
      <c r="D70">
        <f>BAWANA!AP70</f>
        <v>622.11999999999989</v>
      </c>
      <c r="E70">
        <f>BAWANA!AQ70</f>
        <v>0</v>
      </c>
      <c r="F70">
        <f t="shared" si="11"/>
        <v>696</v>
      </c>
      <c r="G70">
        <f t="shared" si="12"/>
        <v>622.11999999999989</v>
      </c>
      <c r="H70" s="112"/>
      <c r="I70">
        <f>BRPL_EOD!AM70+BRPL_EOD!AN70</f>
        <v>373.81</v>
      </c>
      <c r="J70">
        <f>BYPL_EOD!AM70+BYPL_EOD!AN70</f>
        <v>112</v>
      </c>
      <c r="K70">
        <f>MES_EOD!AM70+MES_EOD!AN70</f>
        <v>0.26</v>
      </c>
      <c r="L70">
        <f>NDMC_EOD!AM70+NDMC_EOD!AN70</f>
        <v>1.05</v>
      </c>
      <c r="M70">
        <f>TPDDL_EOD!AM70+TPDDL_EOD!AN70</f>
        <v>135</v>
      </c>
      <c r="N70">
        <f t="shared" si="7"/>
        <v>622.12</v>
      </c>
      <c r="O70" s="112">
        <f t="shared" si="8"/>
        <v>0</v>
      </c>
      <c r="P70">
        <v>373.80999999999995</v>
      </c>
      <c r="Q70">
        <v>111.99999999999999</v>
      </c>
      <c r="R70">
        <v>0.25999999999999995</v>
      </c>
      <c r="S70">
        <v>1.0499999999999998</v>
      </c>
      <c r="T70">
        <v>134.99999999999997</v>
      </c>
      <c r="U70" s="114">
        <f t="shared" si="9"/>
        <v>622.11999999999989</v>
      </c>
      <c r="V70" s="112">
        <f t="shared" si="10"/>
        <v>0</v>
      </c>
      <c r="Y70">
        <f>BAWANA!BA70+BAWANA!BB70</f>
        <v>1.44</v>
      </c>
      <c r="Z70">
        <f>BAWANA!BH70+BAWANA!BI70</f>
        <v>1.44</v>
      </c>
      <c r="AA70">
        <f>BAWANA!AB70+BAWANA!AC70</f>
        <v>1.44</v>
      </c>
      <c r="AB70">
        <f>BAWANA!AI70+BAWANA!AJ70</f>
        <v>1.44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870</v>
      </c>
      <c r="C71">
        <f>BAWANA!G71</f>
        <v>0</v>
      </c>
      <c r="D71">
        <f>BAWANA!AP71</f>
        <v>622.11999999999989</v>
      </c>
      <c r="E71">
        <f>BAWANA!AQ71</f>
        <v>0</v>
      </c>
      <c r="F71">
        <f t="shared" si="11"/>
        <v>696</v>
      </c>
      <c r="G71">
        <f t="shared" si="12"/>
        <v>622.11999999999989</v>
      </c>
      <c r="H71" s="112"/>
      <c r="I71">
        <f>BRPL_EOD!AM71+BRPL_EOD!AN71</f>
        <v>373.81</v>
      </c>
      <c r="J71">
        <f>BYPL_EOD!AM71+BYPL_EOD!AN71</f>
        <v>112</v>
      </c>
      <c r="K71">
        <f>MES_EOD!AM71+MES_EOD!AN71</f>
        <v>0.26</v>
      </c>
      <c r="L71">
        <f>NDMC_EOD!AM71+NDMC_EOD!AN71</f>
        <v>1.05</v>
      </c>
      <c r="M71">
        <f>TPDDL_EOD!AM71+TPDDL_EOD!AN71</f>
        <v>135</v>
      </c>
      <c r="N71">
        <f t="shared" si="7"/>
        <v>622.12</v>
      </c>
      <c r="O71" s="112">
        <f t="shared" si="8"/>
        <v>0</v>
      </c>
      <c r="P71">
        <v>373.80999999999995</v>
      </c>
      <c r="Q71">
        <v>111.99999999999999</v>
      </c>
      <c r="R71">
        <v>0.25999999999999995</v>
      </c>
      <c r="S71">
        <v>1.0499999999999998</v>
      </c>
      <c r="T71">
        <v>134.99999999999997</v>
      </c>
      <c r="U71" s="114">
        <f t="shared" si="9"/>
        <v>622.11999999999989</v>
      </c>
      <c r="V71" s="112">
        <f t="shared" si="10"/>
        <v>0</v>
      </c>
      <c r="Y71">
        <f>BAWANA!BA71+BAWANA!BB71</f>
        <v>1.44</v>
      </c>
      <c r="Z71">
        <f>BAWANA!BH71+BAWANA!BI71</f>
        <v>1.44</v>
      </c>
      <c r="AA71">
        <f>BAWANA!AB71+BAWANA!AC71</f>
        <v>1.44</v>
      </c>
      <c r="AB71">
        <f>BAWANA!AI71+BAWANA!AJ71</f>
        <v>1.44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870</v>
      </c>
      <c r="C72">
        <f>BAWANA!G72</f>
        <v>0</v>
      </c>
      <c r="D72">
        <f>BAWANA!AP72</f>
        <v>622.11999999999989</v>
      </c>
      <c r="E72">
        <f>BAWANA!AQ72</f>
        <v>0</v>
      </c>
      <c r="F72">
        <f t="shared" si="11"/>
        <v>696</v>
      </c>
      <c r="G72">
        <f t="shared" si="12"/>
        <v>622.11999999999989</v>
      </c>
      <c r="H72" s="112"/>
      <c r="I72">
        <f>BRPL_EOD!AM72+BRPL_EOD!AN72</f>
        <v>373.81</v>
      </c>
      <c r="J72">
        <f>BYPL_EOD!AM72+BYPL_EOD!AN72</f>
        <v>112</v>
      </c>
      <c r="K72">
        <f>MES_EOD!AM72+MES_EOD!AN72</f>
        <v>0.26</v>
      </c>
      <c r="L72">
        <f>NDMC_EOD!AM72+NDMC_EOD!AN72</f>
        <v>1.05</v>
      </c>
      <c r="M72">
        <f>TPDDL_EOD!AM72+TPDDL_EOD!AN72</f>
        <v>135</v>
      </c>
      <c r="N72">
        <f t="shared" si="7"/>
        <v>622.12</v>
      </c>
      <c r="O72" s="112">
        <f t="shared" si="8"/>
        <v>0</v>
      </c>
      <c r="P72">
        <v>373.80999999999995</v>
      </c>
      <c r="Q72">
        <v>111.99999999999999</v>
      </c>
      <c r="R72">
        <v>0.25999999999999995</v>
      </c>
      <c r="S72">
        <v>1.0499999999999998</v>
      </c>
      <c r="T72">
        <v>134.99999999999997</v>
      </c>
      <c r="U72" s="114">
        <f t="shared" si="9"/>
        <v>622.11999999999989</v>
      </c>
      <c r="V72" s="112">
        <f t="shared" si="10"/>
        <v>0</v>
      </c>
      <c r="Y72">
        <f>BAWANA!BA72+BAWANA!BB72</f>
        <v>1.44</v>
      </c>
      <c r="Z72">
        <f>BAWANA!BH72+BAWANA!BI72</f>
        <v>1.44</v>
      </c>
      <c r="AA72">
        <f>BAWANA!AB72+BAWANA!AC72</f>
        <v>1.44</v>
      </c>
      <c r="AB72">
        <f>BAWANA!AI72+BAWANA!AJ72</f>
        <v>1.44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870</v>
      </c>
      <c r="C73">
        <f>BAWANA!G73</f>
        <v>0</v>
      </c>
      <c r="D73">
        <f>BAWANA!AP73</f>
        <v>622.11999999999989</v>
      </c>
      <c r="E73">
        <f>BAWANA!AQ73</f>
        <v>0</v>
      </c>
      <c r="F73">
        <f t="shared" si="11"/>
        <v>696</v>
      </c>
      <c r="G73">
        <f t="shared" si="12"/>
        <v>622.11999999999989</v>
      </c>
      <c r="H73" s="112"/>
      <c r="I73">
        <f>BRPL_EOD!AM73+BRPL_EOD!AN73</f>
        <v>373.81</v>
      </c>
      <c r="J73">
        <f>BYPL_EOD!AM73+BYPL_EOD!AN73</f>
        <v>112</v>
      </c>
      <c r="K73">
        <f>MES_EOD!AM73+MES_EOD!AN73</f>
        <v>0.26</v>
      </c>
      <c r="L73">
        <f>NDMC_EOD!AM73+NDMC_EOD!AN73</f>
        <v>1.05</v>
      </c>
      <c r="M73">
        <f>TPDDL_EOD!AM73+TPDDL_EOD!AN73</f>
        <v>135</v>
      </c>
      <c r="N73">
        <f t="shared" si="7"/>
        <v>622.12</v>
      </c>
      <c r="O73" s="112">
        <f t="shared" si="8"/>
        <v>0</v>
      </c>
      <c r="P73">
        <v>373.80999999999995</v>
      </c>
      <c r="Q73">
        <v>111.99999999999999</v>
      </c>
      <c r="R73">
        <v>0.25999999999999995</v>
      </c>
      <c r="S73">
        <v>1.0499999999999998</v>
      </c>
      <c r="T73">
        <v>134.99999999999997</v>
      </c>
      <c r="U73" s="114">
        <f t="shared" si="9"/>
        <v>622.11999999999989</v>
      </c>
      <c r="V73" s="112">
        <f t="shared" si="10"/>
        <v>0</v>
      </c>
      <c r="Y73">
        <f>BAWANA!BA73+BAWANA!BB73</f>
        <v>1.44</v>
      </c>
      <c r="Z73">
        <f>BAWANA!BH73+BAWANA!BI73</f>
        <v>1.44</v>
      </c>
      <c r="AA73">
        <f>BAWANA!AB73+BAWANA!AC73</f>
        <v>1.44</v>
      </c>
      <c r="AB73">
        <f>BAWANA!AI73+BAWANA!AJ73</f>
        <v>1.44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870</v>
      </c>
      <c r="C74">
        <f>BAWANA!G74</f>
        <v>0</v>
      </c>
      <c r="D74">
        <f>BAWANA!AP74</f>
        <v>622.11999999999989</v>
      </c>
      <c r="E74">
        <f>BAWANA!AQ74</f>
        <v>0</v>
      </c>
      <c r="F74">
        <f t="shared" si="11"/>
        <v>696</v>
      </c>
      <c r="G74">
        <f t="shared" si="12"/>
        <v>622.11999999999989</v>
      </c>
      <c r="H74" s="112"/>
      <c r="I74">
        <f>BRPL_EOD!AM74+BRPL_EOD!AN74</f>
        <v>373.81</v>
      </c>
      <c r="J74">
        <f>BYPL_EOD!AM74+BYPL_EOD!AN74</f>
        <v>112</v>
      </c>
      <c r="K74">
        <f>MES_EOD!AM74+MES_EOD!AN74</f>
        <v>0.26</v>
      </c>
      <c r="L74">
        <f>NDMC_EOD!AM74+NDMC_EOD!AN74</f>
        <v>1.05</v>
      </c>
      <c r="M74">
        <f>TPDDL_EOD!AM74+TPDDL_EOD!AN74</f>
        <v>135</v>
      </c>
      <c r="N74">
        <f t="shared" si="7"/>
        <v>622.12</v>
      </c>
      <c r="O74" s="112">
        <f t="shared" si="8"/>
        <v>0</v>
      </c>
      <c r="P74">
        <v>373.80999999999995</v>
      </c>
      <c r="Q74">
        <v>111.99999999999999</v>
      </c>
      <c r="R74">
        <v>0.25999999999999995</v>
      </c>
      <c r="S74">
        <v>1.0499999999999998</v>
      </c>
      <c r="T74">
        <v>134.99999999999997</v>
      </c>
      <c r="U74" s="114">
        <f t="shared" si="9"/>
        <v>622.11999999999989</v>
      </c>
      <c r="V74" s="112">
        <f t="shared" si="10"/>
        <v>0</v>
      </c>
      <c r="Y74">
        <f>BAWANA!BA74+BAWANA!BB74</f>
        <v>1.44</v>
      </c>
      <c r="Z74">
        <f>BAWANA!BH74+BAWANA!BI74</f>
        <v>1.44</v>
      </c>
      <c r="AA74">
        <f>BAWANA!AB74+BAWANA!AC74</f>
        <v>1.44</v>
      </c>
      <c r="AB74">
        <f>BAWANA!AI74+BAWANA!AJ74</f>
        <v>1.44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880</v>
      </c>
      <c r="C75">
        <f>BAWANA!G75</f>
        <v>0</v>
      </c>
      <c r="D75">
        <f>BAWANA!AP75</f>
        <v>622.20000000000005</v>
      </c>
      <c r="E75">
        <f>BAWANA!AQ75</f>
        <v>0</v>
      </c>
      <c r="F75">
        <f t="shared" si="11"/>
        <v>704</v>
      </c>
      <c r="G75">
        <f t="shared" si="12"/>
        <v>622.20000000000005</v>
      </c>
      <c r="H75" s="112"/>
      <c r="I75">
        <f>BRPL_EOD!AM75+BRPL_EOD!AN75</f>
        <v>373.93</v>
      </c>
      <c r="J75">
        <f>BYPL_EOD!AM75+BYPL_EOD!AN75</f>
        <v>112</v>
      </c>
      <c r="K75">
        <f>MES_EOD!AM75+MES_EOD!AN75</f>
        <v>0.26</v>
      </c>
      <c r="L75">
        <f>NDMC_EOD!AM75+NDMC_EOD!AN75</f>
        <v>1.02</v>
      </c>
      <c r="M75">
        <f>TPDDL_EOD!AM75+TPDDL_EOD!AN75</f>
        <v>135</v>
      </c>
      <c r="N75">
        <f t="shared" si="7"/>
        <v>622.21</v>
      </c>
      <c r="O75" s="112">
        <f t="shared" si="8"/>
        <v>-9.9999999999909051E-3</v>
      </c>
      <c r="P75">
        <v>373.92399029266647</v>
      </c>
      <c r="Q75">
        <v>111.99819996464217</v>
      </c>
      <c r="R75">
        <v>0.25999582134649074</v>
      </c>
      <c r="S75">
        <v>1.0199836068208483</v>
      </c>
      <c r="T75">
        <v>134.99783031452404</v>
      </c>
      <c r="U75" s="114">
        <f t="shared" si="9"/>
        <v>622.20000000000005</v>
      </c>
      <c r="V75" s="112">
        <f t="shared" si="10"/>
        <v>0</v>
      </c>
      <c r="Y75">
        <f>BAWANA!BA75+BAWANA!BB75</f>
        <v>1.4</v>
      </c>
      <c r="Z75">
        <f>BAWANA!BH75+BAWANA!BI75</f>
        <v>1.4</v>
      </c>
      <c r="AA75">
        <f>BAWANA!AB75+BAWANA!AC75</f>
        <v>1.4</v>
      </c>
      <c r="AB75">
        <f>BAWANA!AI75+BAWANA!AJ75</f>
        <v>1.4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880</v>
      </c>
      <c r="C76">
        <f>BAWANA!G76</f>
        <v>0</v>
      </c>
      <c r="D76">
        <f>BAWANA!AP76</f>
        <v>622.20000000000005</v>
      </c>
      <c r="E76">
        <f>BAWANA!AQ76</f>
        <v>0</v>
      </c>
      <c r="F76">
        <f t="shared" si="11"/>
        <v>704</v>
      </c>
      <c r="G76">
        <f t="shared" si="12"/>
        <v>622.20000000000005</v>
      </c>
      <c r="H76" s="112"/>
      <c r="I76">
        <f>BRPL_EOD!AM76+BRPL_EOD!AN76</f>
        <v>373.93</v>
      </c>
      <c r="J76">
        <f>BYPL_EOD!AM76+BYPL_EOD!AN76</f>
        <v>112</v>
      </c>
      <c r="K76">
        <f>MES_EOD!AM76+MES_EOD!AN76</f>
        <v>0.26</v>
      </c>
      <c r="L76">
        <f>NDMC_EOD!AM76+NDMC_EOD!AN76</f>
        <v>1.02</v>
      </c>
      <c r="M76">
        <f>TPDDL_EOD!AM76+TPDDL_EOD!AN76</f>
        <v>135</v>
      </c>
      <c r="N76">
        <f t="shared" si="7"/>
        <v>622.21</v>
      </c>
      <c r="O76" s="112">
        <f t="shared" si="8"/>
        <v>-9.9999999999909051E-3</v>
      </c>
      <c r="P76">
        <v>373.92399029266647</v>
      </c>
      <c r="Q76">
        <v>111.99819996464217</v>
      </c>
      <c r="R76">
        <v>0.25999582134649074</v>
      </c>
      <c r="S76">
        <v>1.0199836068208483</v>
      </c>
      <c r="T76">
        <v>134.99783031452404</v>
      </c>
      <c r="U76" s="114">
        <f t="shared" si="9"/>
        <v>622.20000000000005</v>
      </c>
      <c r="V76" s="112">
        <f t="shared" si="10"/>
        <v>0</v>
      </c>
      <c r="Y76">
        <f>BAWANA!BA76+BAWANA!BB76</f>
        <v>1.4</v>
      </c>
      <c r="Z76">
        <f>BAWANA!BH76+BAWANA!BI76</f>
        <v>1.4</v>
      </c>
      <c r="AA76">
        <f>BAWANA!AB76+BAWANA!AC76</f>
        <v>1.4</v>
      </c>
      <c r="AB76">
        <f>BAWANA!AI76+BAWANA!AJ76</f>
        <v>1.4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880</v>
      </c>
      <c r="C77">
        <f>BAWANA!G77</f>
        <v>0</v>
      </c>
      <c r="D77">
        <f>BAWANA!AP77</f>
        <v>561.4</v>
      </c>
      <c r="E77">
        <f>BAWANA!AQ77</f>
        <v>0</v>
      </c>
      <c r="F77">
        <f t="shared" si="11"/>
        <v>704</v>
      </c>
      <c r="G77">
        <f t="shared" si="12"/>
        <v>561.4</v>
      </c>
      <c r="H77" s="112"/>
      <c r="I77">
        <f>BRPL_EOD!AM77+BRPL_EOD!AN77</f>
        <v>322</v>
      </c>
      <c r="J77">
        <f>BYPL_EOD!AM77+BYPL_EOD!AN77</f>
        <v>104.4</v>
      </c>
      <c r="K77">
        <f>MES_EOD!AM77+MES_EOD!AN77</f>
        <v>0</v>
      </c>
      <c r="L77">
        <f>NDMC_EOD!AM77+NDMC_EOD!AN77</f>
        <v>0</v>
      </c>
      <c r="M77">
        <f>TPDDL_EOD!AM77+TPDDL_EOD!AN77</f>
        <v>135</v>
      </c>
      <c r="N77">
        <f t="shared" si="7"/>
        <v>561.4</v>
      </c>
      <c r="O77" s="112">
        <f t="shared" si="8"/>
        <v>0</v>
      </c>
      <c r="P77">
        <v>322</v>
      </c>
      <c r="Q77">
        <v>104.4</v>
      </c>
      <c r="R77">
        <v>0</v>
      </c>
      <c r="S77">
        <v>0</v>
      </c>
      <c r="T77">
        <v>135</v>
      </c>
      <c r="U77" s="114">
        <f t="shared" si="9"/>
        <v>561.4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880</v>
      </c>
      <c r="C78">
        <f>BAWANA!G78</f>
        <v>0</v>
      </c>
      <c r="D78">
        <f>BAWANA!AP78</f>
        <v>561.4</v>
      </c>
      <c r="E78">
        <f>BAWANA!AQ78</f>
        <v>0</v>
      </c>
      <c r="F78">
        <f t="shared" si="11"/>
        <v>704</v>
      </c>
      <c r="G78">
        <f t="shared" si="12"/>
        <v>561.4</v>
      </c>
      <c r="H78" s="112"/>
      <c r="I78">
        <f>BRPL_EOD!AM78+BRPL_EOD!AN78</f>
        <v>322</v>
      </c>
      <c r="J78">
        <f>BYPL_EOD!AM78+BYPL_EOD!AN78</f>
        <v>104.4</v>
      </c>
      <c r="K78">
        <f>MES_EOD!AM78+MES_EOD!AN78</f>
        <v>0</v>
      </c>
      <c r="L78">
        <f>NDMC_EOD!AM78+NDMC_EOD!AN78</f>
        <v>0</v>
      </c>
      <c r="M78">
        <f>TPDDL_EOD!AM78+TPDDL_EOD!AN78</f>
        <v>135</v>
      </c>
      <c r="N78">
        <f t="shared" si="7"/>
        <v>561.4</v>
      </c>
      <c r="O78" s="112">
        <f t="shared" si="8"/>
        <v>0</v>
      </c>
      <c r="P78">
        <v>322</v>
      </c>
      <c r="Q78">
        <v>104.4</v>
      </c>
      <c r="R78">
        <v>0</v>
      </c>
      <c r="S78">
        <v>0</v>
      </c>
      <c r="T78">
        <v>135</v>
      </c>
      <c r="U78" s="114">
        <f t="shared" si="9"/>
        <v>561.4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880</v>
      </c>
      <c r="C79">
        <f>BAWANA!G79</f>
        <v>0</v>
      </c>
      <c r="D79">
        <f>BAWANA!AP79</f>
        <v>529</v>
      </c>
      <c r="E79">
        <f>BAWANA!AQ79</f>
        <v>0</v>
      </c>
      <c r="F79">
        <f t="shared" si="11"/>
        <v>704</v>
      </c>
      <c r="G79">
        <f t="shared" si="12"/>
        <v>529</v>
      </c>
      <c r="H79" s="112"/>
      <c r="I79">
        <f>BRPL_EOD!AM79+BRPL_EOD!AN79</f>
        <v>322</v>
      </c>
      <c r="J79">
        <f>BYPL_EOD!AM79+BYPL_EOD!AN79</f>
        <v>72</v>
      </c>
      <c r="K79">
        <f>MES_EOD!AM79+MES_EOD!AN79</f>
        <v>0</v>
      </c>
      <c r="L79">
        <f>NDMC_EOD!AM79+NDMC_EOD!AN79</f>
        <v>0</v>
      </c>
      <c r="M79">
        <f>TPDDL_EOD!AM79+TPDDL_EOD!AN79</f>
        <v>135</v>
      </c>
      <c r="N79">
        <f t="shared" si="7"/>
        <v>529</v>
      </c>
      <c r="O79" s="112">
        <f t="shared" si="8"/>
        <v>0</v>
      </c>
      <c r="P79">
        <v>322</v>
      </c>
      <c r="Q79">
        <v>72</v>
      </c>
      <c r="R79">
        <v>0</v>
      </c>
      <c r="S79">
        <v>0</v>
      </c>
      <c r="T79">
        <v>135</v>
      </c>
      <c r="U79" s="114">
        <f t="shared" si="9"/>
        <v>529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880</v>
      </c>
      <c r="C80">
        <f>BAWANA!G80</f>
        <v>0</v>
      </c>
      <c r="D80">
        <f>BAWANA!AP80</f>
        <v>529</v>
      </c>
      <c r="E80">
        <f>BAWANA!AQ80</f>
        <v>0</v>
      </c>
      <c r="F80">
        <f t="shared" si="11"/>
        <v>704</v>
      </c>
      <c r="G80">
        <f t="shared" si="12"/>
        <v>529</v>
      </c>
      <c r="H80" s="112"/>
      <c r="I80">
        <f>BRPL_EOD!AM80+BRPL_EOD!AN80</f>
        <v>322</v>
      </c>
      <c r="J80">
        <f>BYPL_EOD!AM80+BYPL_EOD!AN80</f>
        <v>72</v>
      </c>
      <c r="K80">
        <f>MES_EOD!AM80+MES_EOD!AN80</f>
        <v>0</v>
      </c>
      <c r="L80">
        <f>NDMC_EOD!AM80+NDMC_EOD!AN80</f>
        <v>0</v>
      </c>
      <c r="M80">
        <f>TPDDL_EOD!AM80+TPDDL_EOD!AN80</f>
        <v>135</v>
      </c>
      <c r="N80">
        <f t="shared" si="7"/>
        <v>529</v>
      </c>
      <c r="O80" s="112">
        <f t="shared" si="8"/>
        <v>0</v>
      </c>
      <c r="P80">
        <v>322</v>
      </c>
      <c r="Q80">
        <v>72</v>
      </c>
      <c r="R80">
        <v>0</v>
      </c>
      <c r="S80">
        <v>0</v>
      </c>
      <c r="T80">
        <v>135</v>
      </c>
      <c r="U80" s="114">
        <f t="shared" si="9"/>
        <v>529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880</v>
      </c>
      <c r="C81">
        <f>BAWANA!G81</f>
        <v>0</v>
      </c>
      <c r="D81">
        <f>BAWANA!AP81</f>
        <v>529</v>
      </c>
      <c r="E81">
        <f>BAWANA!AQ81</f>
        <v>0</v>
      </c>
      <c r="F81">
        <f t="shared" si="11"/>
        <v>704</v>
      </c>
      <c r="G81">
        <f t="shared" si="12"/>
        <v>529</v>
      </c>
      <c r="H81" s="112"/>
      <c r="I81">
        <f>BRPL_EOD!AM81+BRPL_EOD!AN81</f>
        <v>322</v>
      </c>
      <c r="J81">
        <f>BYPL_EOD!AM81+BYPL_EOD!AN81</f>
        <v>72</v>
      </c>
      <c r="K81">
        <f>MES_EOD!AM81+MES_EOD!AN81</f>
        <v>0</v>
      </c>
      <c r="L81">
        <f>NDMC_EOD!AM81+NDMC_EOD!AN81</f>
        <v>0</v>
      </c>
      <c r="M81">
        <f>TPDDL_EOD!AM81+TPDDL_EOD!AN81</f>
        <v>135</v>
      </c>
      <c r="N81">
        <f t="shared" si="7"/>
        <v>529</v>
      </c>
      <c r="O81" s="112">
        <f t="shared" si="8"/>
        <v>0</v>
      </c>
      <c r="P81">
        <v>322</v>
      </c>
      <c r="Q81">
        <v>72</v>
      </c>
      <c r="R81">
        <v>0</v>
      </c>
      <c r="S81">
        <v>0</v>
      </c>
      <c r="T81">
        <v>135</v>
      </c>
      <c r="U81" s="114">
        <f t="shared" si="9"/>
        <v>529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880</v>
      </c>
      <c r="C82">
        <f>BAWANA!G82</f>
        <v>0</v>
      </c>
      <c r="D82">
        <f>BAWANA!AP82</f>
        <v>529</v>
      </c>
      <c r="E82">
        <f>BAWANA!AQ82</f>
        <v>0</v>
      </c>
      <c r="F82">
        <f t="shared" si="11"/>
        <v>704</v>
      </c>
      <c r="G82">
        <f t="shared" si="12"/>
        <v>529</v>
      </c>
      <c r="H82" s="112"/>
      <c r="I82">
        <f>BRPL_EOD!AM82+BRPL_EOD!AN82</f>
        <v>322</v>
      </c>
      <c r="J82">
        <f>BYPL_EOD!AM82+BYPL_EOD!AN82</f>
        <v>72</v>
      </c>
      <c r="K82">
        <f>MES_EOD!AM82+MES_EOD!AN82</f>
        <v>0</v>
      </c>
      <c r="L82">
        <f>NDMC_EOD!AM82+NDMC_EOD!AN82</f>
        <v>0</v>
      </c>
      <c r="M82">
        <f>TPDDL_EOD!AM82+TPDDL_EOD!AN82</f>
        <v>135</v>
      </c>
      <c r="N82">
        <f t="shared" si="7"/>
        <v>529</v>
      </c>
      <c r="O82" s="112">
        <f t="shared" si="8"/>
        <v>0</v>
      </c>
      <c r="P82">
        <v>322</v>
      </c>
      <c r="Q82">
        <v>72</v>
      </c>
      <c r="R82">
        <v>0</v>
      </c>
      <c r="S82">
        <v>0</v>
      </c>
      <c r="T82">
        <v>135</v>
      </c>
      <c r="U82" s="114">
        <f t="shared" si="9"/>
        <v>529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880</v>
      </c>
      <c r="C83">
        <f>BAWANA!G83</f>
        <v>0</v>
      </c>
      <c r="D83">
        <f>BAWANA!AP83</f>
        <v>457</v>
      </c>
      <c r="E83">
        <f>BAWANA!AQ83</f>
        <v>0</v>
      </c>
      <c r="F83">
        <f t="shared" si="11"/>
        <v>704</v>
      </c>
      <c r="G83">
        <f t="shared" si="12"/>
        <v>457</v>
      </c>
      <c r="H83" s="112"/>
      <c r="I83">
        <f>BRPL_EOD!AM83+BRPL_EOD!AN83</f>
        <v>250</v>
      </c>
      <c r="J83">
        <f>BYPL_EOD!AM83+BYPL_EOD!AN83</f>
        <v>72</v>
      </c>
      <c r="K83">
        <f>MES_EOD!AM83+MES_EOD!AN83</f>
        <v>0</v>
      </c>
      <c r="L83">
        <f>NDMC_EOD!AM83+NDMC_EOD!AN83</f>
        <v>0</v>
      </c>
      <c r="M83">
        <f>TPDDL_EOD!AM83+TPDDL_EOD!AN83</f>
        <v>135</v>
      </c>
      <c r="N83">
        <f t="shared" si="7"/>
        <v>457</v>
      </c>
      <c r="O83" s="112">
        <f t="shared" si="8"/>
        <v>0</v>
      </c>
      <c r="P83">
        <v>250</v>
      </c>
      <c r="Q83">
        <v>72</v>
      </c>
      <c r="R83">
        <v>0</v>
      </c>
      <c r="S83">
        <v>0</v>
      </c>
      <c r="T83">
        <v>135</v>
      </c>
      <c r="U83" s="114">
        <f t="shared" si="9"/>
        <v>457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880</v>
      </c>
      <c r="C84">
        <f>BAWANA!G84</f>
        <v>0</v>
      </c>
      <c r="D84">
        <f>BAWANA!AP84</f>
        <v>457</v>
      </c>
      <c r="E84">
        <f>BAWANA!AQ84</f>
        <v>0</v>
      </c>
      <c r="F84">
        <f t="shared" si="11"/>
        <v>704</v>
      </c>
      <c r="G84">
        <f t="shared" si="12"/>
        <v>457</v>
      </c>
      <c r="H84" s="112"/>
      <c r="I84">
        <f>BRPL_EOD!AM84+BRPL_EOD!AN84</f>
        <v>250</v>
      </c>
      <c r="J84">
        <f>BYPL_EOD!AM84+BYPL_EOD!AN84</f>
        <v>72</v>
      </c>
      <c r="K84">
        <f>MES_EOD!AM84+MES_EOD!AN84</f>
        <v>0</v>
      </c>
      <c r="L84">
        <f>NDMC_EOD!AM84+NDMC_EOD!AN84</f>
        <v>0</v>
      </c>
      <c r="M84">
        <f>TPDDL_EOD!AM84+TPDDL_EOD!AN84</f>
        <v>135</v>
      </c>
      <c r="N84">
        <f t="shared" si="7"/>
        <v>457</v>
      </c>
      <c r="O84" s="112">
        <f t="shared" si="8"/>
        <v>0</v>
      </c>
      <c r="P84">
        <v>250</v>
      </c>
      <c r="Q84">
        <v>72</v>
      </c>
      <c r="R84">
        <v>0</v>
      </c>
      <c r="S84">
        <v>0</v>
      </c>
      <c r="T84">
        <v>135</v>
      </c>
      <c r="U84" s="114">
        <f t="shared" si="9"/>
        <v>457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880</v>
      </c>
      <c r="C85">
        <f>BAWANA!G85</f>
        <v>0</v>
      </c>
      <c r="D85">
        <f>BAWANA!AP85</f>
        <v>457</v>
      </c>
      <c r="E85">
        <f>BAWANA!AQ85</f>
        <v>0</v>
      </c>
      <c r="F85">
        <f t="shared" si="11"/>
        <v>704</v>
      </c>
      <c r="G85">
        <f t="shared" si="12"/>
        <v>457</v>
      </c>
      <c r="H85" s="112"/>
      <c r="I85">
        <f>BRPL_EOD!AM85+BRPL_EOD!AN85</f>
        <v>250</v>
      </c>
      <c r="J85">
        <f>BYPL_EOD!AM85+BYPL_EOD!AN85</f>
        <v>72</v>
      </c>
      <c r="K85">
        <f>MES_EOD!AM85+MES_EOD!AN85</f>
        <v>0</v>
      </c>
      <c r="L85">
        <f>NDMC_EOD!AM85+NDMC_EOD!AN85</f>
        <v>0</v>
      </c>
      <c r="M85">
        <f>TPDDL_EOD!AM85+TPDDL_EOD!AN85</f>
        <v>135</v>
      </c>
      <c r="N85">
        <f t="shared" si="7"/>
        <v>457</v>
      </c>
      <c r="O85" s="112">
        <f t="shared" si="8"/>
        <v>0</v>
      </c>
      <c r="P85">
        <v>250</v>
      </c>
      <c r="Q85">
        <v>72</v>
      </c>
      <c r="R85">
        <v>0</v>
      </c>
      <c r="S85">
        <v>0</v>
      </c>
      <c r="T85">
        <v>135</v>
      </c>
      <c r="U85" s="114">
        <f t="shared" si="9"/>
        <v>457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880</v>
      </c>
      <c r="C86">
        <f>BAWANA!G86</f>
        <v>0</v>
      </c>
      <c r="D86">
        <f>BAWANA!AP86</f>
        <v>457</v>
      </c>
      <c r="E86">
        <f>BAWANA!AQ86</f>
        <v>0</v>
      </c>
      <c r="F86">
        <f t="shared" si="11"/>
        <v>704</v>
      </c>
      <c r="G86">
        <f t="shared" si="12"/>
        <v>457</v>
      </c>
      <c r="H86" s="112"/>
      <c r="I86">
        <f>BRPL_EOD!AM86+BRPL_EOD!AN86</f>
        <v>250</v>
      </c>
      <c r="J86">
        <f>BYPL_EOD!AM86+BYPL_EOD!AN86</f>
        <v>72</v>
      </c>
      <c r="K86">
        <f>MES_EOD!AM86+MES_EOD!AN86</f>
        <v>0</v>
      </c>
      <c r="L86">
        <f>NDMC_EOD!AM86+NDMC_EOD!AN86</f>
        <v>0</v>
      </c>
      <c r="M86">
        <f>TPDDL_EOD!AM86+TPDDL_EOD!AN86</f>
        <v>135</v>
      </c>
      <c r="N86">
        <f t="shared" si="7"/>
        <v>457</v>
      </c>
      <c r="O86" s="112">
        <f t="shared" si="8"/>
        <v>0</v>
      </c>
      <c r="P86">
        <v>250</v>
      </c>
      <c r="Q86">
        <v>72</v>
      </c>
      <c r="R86">
        <v>0</v>
      </c>
      <c r="S86">
        <v>0</v>
      </c>
      <c r="T86">
        <v>135</v>
      </c>
      <c r="U86" s="114">
        <f t="shared" si="9"/>
        <v>457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880</v>
      </c>
      <c r="C87">
        <f>BAWANA!G87</f>
        <v>0</v>
      </c>
      <c r="D87">
        <f>BAWANA!AP87</f>
        <v>457</v>
      </c>
      <c r="E87">
        <f>BAWANA!AQ87</f>
        <v>0</v>
      </c>
      <c r="F87">
        <f t="shared" si="11"/>
        <v>704</v>
      </c>
      <c r="G87">
        <f t="shared" si="12"/>
        <v>457</v>
      </c>
      <c r="H87" s="112"/>
      <c r="I87">
        <f>BRPL_EOD!AM87+BRPL_EOD!AN87</f>
        <v>250</v>
      </c>
      <c r="J87">
        <f>BYPL_EOD!AM87+BYPL_EOD!AN87</f>
        <v>72</v>
      </c>
      <c r="K87">
        <f>MES_EOD!AM87+MES_EOD!AN87</f>
        <v>0</v>
      </c>
      <c r="L87">
        <f>NDMC_EOD!AM87+NDMC_EOD!AN87</f>
        <v>0</v>
      </c>
      <c r="M87">
        <f>TPDDL_EOD!AM87+TPDDL_EOD!AN87</f>
        <v>135</v>
      </c>
      <c r="N87">
        <f t="shared" si="7"/>
        <v>457</v>
      </c>
      <c r="O87" s="112">
        <f t="shared" si="8"/>
        <v>0</v>
      </c>
      <c r="P87">
        <v>250</v>
      </c>
      <c r="Q87">
        <v>72</v>
      </c>
      <c r="R87">
        <v>0</v>
      </c>
      <c r="S87">
        <v>0</v>
      </c>
      <c r="T87">
        <v>135</v>
      </c>
      <c r="U87" s="114">
        <f t="shared" si="9"/>
        <v>457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880</v>
      </c>
      <c r="C88">
        <f>BAWANA!G88</f>
        <v>0</v>
      </c>
      <c r="D88">
        <f>BAWANA!AP88</f>
        <v>530.92999999999995</v>
      </c>
      <c r="E88">
        <f>BAWANA!AQ88</f>
        <v>0</v>
      </c>
      <c r="F88">
        <f t="shared" si="11"/>
        <v>704</v>
      </c>
      <c r="G88">
        <f t="shared" si="12"/>
        <v>530.92999999999995</v>
      </c>
      <c r="H88" s="112"/>
      <c r="I88">
        <f>BRPL_EOD!AM88+BRPL_EOD!AN88</f>
        <v>323.93</v>
      </c>
      <c r="J88">
        <f>BYPL_EOD!AM88+BYPL_EOD!AN88</f>
        <v>72</v>
      </c>
      <c r="K88">
        <f>MES_EOD!AM88+MES_EOD!AN88</f>
        <v>0</v>
      </c>
      <c r="L88">
        <f>NDMC_EOD!AM88+NDMC_EOD!AN88</f>
        <v>0</v>
      </c>
      <c r="M88">
        <f>TPDDL_EOD!AM88+TPDDL_EOD!AN88</f>
        <v>135</v>
      </c>
      <c r="N88">
        <f t="shared" si="7"/>
        <v>530.93000000000006</v>
      </c>
      <c r="O88" s="112">
        <f t="shared" si="8"/>
        <v>0</v>
      </c>
      <c r="P88">
        <v>323.92999999999995</v>
      </c>
      <c r="Q88">
        <v>71.999999999999986</v>
      </c>
      <c r="R88">
        <v>0</v>
      </c>
      <c r="S88">
        <v>0</v>
      </c>
      <c r="T88">
        <v>134.99999999999997</v>
      </c>
      <c r="U88" s="114">
        <f t="shared" si="9"/>
        <v>530.92999999999995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880</v>
      </c>
      <c r="C89">
        <f>BAWANA!G89</f>
        <v>0</v>
      </c>
      <c r="D89">
        <f>BAWANA!AP89</f>
        <v>560.92999999999995</v>
      </c>
      <c r="E89">
        <f>BAWANA!AQ89</f>
        <v>0</v>
      </c>
      <c r="F89">
        <f t="shared" si="11"/>
        <v>704</v>
      </c>
      <c r="G89">
        <f t="shared" si="12"/>
        <v>560.92999999999995</v>
      </c>
      <c r="H89" s="112"/>
      <c r="I89">
        <f>BRPL_EOD!AM89+BRPL_EOD!AN89</f>
        <v>353.93</v>
      </c>
      <c r="J89">
        <f>BYPL_EOD!AM89+BYPL_EOD!AN89</f>
        <v>72</v>
      </c>
      <c r="K89">
        <f>MES_EOD!AM89+MES_EOD!AN89</f>
        <v>0</v>
      </c>
      <c r="L89">
        <f>NDMC_EOD!AM89+NDMC_EOD!AN89</f>
        <v>0</v>
      </c>
      <c r="M89">
        <f>TPDDL_EOD!AM89+TPDDL_EOD!AN89</f>
        <v>135</v>
      </c>
      <c r="N89">
        <f t="shared" si="7"/>
        <v>560.93000000000006</v>
      </c>
      <c r="O89" s="112">
        <f t="shared" si="8"/>
        <v>0</v>
      </c>
      <c r="P89">
        <v>353.92999999999995</v>
      </c>
      <c r="Q89">
        <v>71.999999999999986</v>
      </c>
      <c r="R89">
        <v>0</v>
      </c>
      <c r="S89">
        <v>0</v>
      </c>
      <c r="T89">
        <v>134.99999999999997</v>
      </c>
      <c r="U89" s="114">
        <f t="shared" si="9"/>
        <v>560.92999999999995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880</v>
      </c>
      <c r="C90">
        <f>BAWANA!G90</f>
        <v>0</v>
      </c>
      <c r="D90">
        <f>BAWANA!AP90</f>
        <v>580</v>
      </c>
      <c r="E90">
        <f>BAWANA!AQ90</f>
        <v>0</v>
      </c>
      <c r="F90">
        <f t="shared" si="11"/>
        <v>704</v>
      </c>
      <c r="G90">
        <f t="shared" si="12"/>
        <v>580</v>
      </c>
      <c r="H90" s="112"/>
      <c r="I90">
        <f>BRPL_EOD!AM90+BRPL_EOD!AN90</f>
        <v>389.71</v>
      </c>
      <c r="J90">
        <f>BYPL_EOD!AM90+BYPL_EOD!AN90</f>
        <v>66.19</v>
      </c>
      <c r="K90">
        <f>MES_EOD!AM90+MES_EOD!AN90</f>
        <v>0</v>
      </c>
      <c r="L90">
        <f>NDMC_EOD!AM90+NDMC_EOD!AN90</f>
        <v>0</v>
      </c>
      <c r="M90">
        <f>TPDDL_EOD!AM90+TPDDL_EOD!AN90</f>
        <v>124.1</v>
      </c>
      <c r="N90">
        <f t="shared" si="7"/>
        <v>580</v>
      </c>
      <c r="O90" s="112">
        <f t="shared" si="8"/>
        <v>0</v>
      </c>
      <c r="P90">
        <v>389.71</v>
      </c>
      <c r="Q90">
        <v>66.19</v>
      </c>
      <c r="R90">
        <v>0</v>
      </c>
      <c r="S90">
        <v>0</v>
      </c>
      <c r="T90">
        <v>124.1</v>
      </c>
      <c r="U90" s="114">
        <f t="shared" si="9"/>
        <v>580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880</v>
      </c>
      <c r="C91">
        <f>BAWANA!G91</f>
        <v>0</v>
      </c>
      <c r="D91">
        <f>BAWANA!AP91</f>
        <v>580</v>
      </c>
      <c r="E91">
        <f>BAWANA!AQ91</f>
        <v>0</v>
      </c>
      <c r="F91">
        <f t="shared" si="11"/>
        <v>704</v>
      </c>
      <c r="G91">
        <f t="shared" si="12"/>
        <v>580</v>
      </c>
      <c r="H91" s="112"/>
      <c r="I91">
        <f>BRPL_EOD!AM91+BRPL_EOD!AN91</f>
        <v>373.33</v>
      </c>
      <c r="J91">
        <f>BYPL_EOD!AM91+BYPL_EOD!AN91</f>
        <v>71.89</v>
      </c>
      <c r="K91">
        <f>MES_EOD!AM91+MES_EOD!AN91</f>
        <v>0</v>
      </c>
      <c r="L91">
        <f>NDMC_EOD!AM91+NDMC_EOD!AN91</f>
        <v>0</v>
      </c>
      <c r="M91">
        <f>TPDDL_EOD!AM91+TPDDL_EOD!AN91</f>
        <v>134.78</v>
      </c>
      <c r="N91">
        <f t="shared" si="7"/>
        <v>580</v>
      </c>
      <c r="O91" s="112">
        <f t="shared" si="8"/>
        <v>0</v>
      </c>
      <c r="P91">
        <v>373.33</v>
      </c>
      <c r="Q91">
        <v>71.89</v>
      </c>
      <c r="R91">
        <v>0</v>
      </c>
      <c r="S91">
        <v>0</v>
      </c>
      <c r="T91">
        <v>134.78</v>
      </c>
      <c r="U91" s="114">
        <f t="shared" si="9"/>
        <v>580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880</v>
      </c>
      <c r="C92">
        <f>BAWANA!G92</f>
        <v>0</v>
      </c>
      <c r="D92">
        <f>BAWANA!AP92</f>
        <v>580</v>
      </c>
      <c r="E92">
        <f>BAWANA!AQ92</f>
        <v>0</v>
      </c>
      <c r="F92">
        <f t="shared" si="11"/>
        <v>704</v>
      </c>
      <c r="G92">
        <f t="shared" si="12"/>
        <v>580</v>
      </c>
      <c r="H92" s="112"/>
      <c r="I92">
        <f>BRPL_EOD!AM92+BRPL_EOD!AN92</f>
        <v>389.71</v>
      </c>
      <c r="J92">
        <f>BYPL_EOD!AM92+BYPL_EOD!AN92</f>
        <v>66.19</v>
      </c>
      <c r="K92">
        <f>MES_EOD!AM92+MES_EOD!AN92</f>
        <v>0</v>
      </c>
      <c r="L92">
        <f>NDMC_EOD!AM92+NDMC_EOD!AN92</f>
        <v>0</v>
      </c>
      <c r="M92">
        <f>TPDDL_EOD!AM92+TPDDL_EOD!AN92</f>
        <v>124.1</v>
      </c>
      <c r="N92">
        <f t="shared" si="7"/>
        <v>580</v>
      </c>
      <c r="O92" s="112">
        <f t="shared" si="8"/>
        <v>0</v>
      </c>
      <c r="P92">
        <v>389.71</v>
      </c>
      <c r="Q92">
        <v>66.19</v>
      </c>
      <c r="R92">
        <v>0</v>
      </c>
      <c r="S92">
        <v>0</v>
      </c>
      <c r="T92">
        <v>124.1</v>
      </c>
      <c r="U92" s="114">
        <f t="shared" si="9"/>
        <v>580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880</v>
      </c>
      <c r="C93">
        <f>BAWANA!G93</f>
        <v>0</v>
      </c>
      <c r="D93">
        <f>BAWANA!AP93</f>
        <v>530.92999999999995</v>
      </c>
      <c r="E93">
        <f>BAWANA!AQ93</f>
        <v>0</v>
      </c>
      <c r="F93">
        <f t="shared" si="11"/>
        <v>704</v>
      </c>
      <c r="G93">
        <f t="shared" si="12"/>
        <v>530.92999999999995</v>
      </c>
      <c r="H93" s="112"/>
      <c r="I93">
        <f>BRPL_EOD!AM93+BRPL_EOD!AN93</f>
        <v>323.93</v>
      </c>
      <c r="J93">
        <f>BYPL_EOD!AM93+BYPL_EOD!AN93</f>
        <v>72</v>
      </c>
      <c r="K93">
        <f>MES_EOD!AM93+MES_EOD!AN93</f>
        <v>0</v>
      </c>
      <c r="L93">
        <f>NDMC_EOD!AM93+NDMC_EOD!AN93</f>
        <v>0</v>
      </c>
      <c r="M93">
        <f>TPDDL_EOD!AM93+TPDDL_EOD!AN93</f>
        <v>135</v>
      </c>
      <c r="N93">
        <f t="shared" si="7"/>
        <v>530.93000000000006</v>
      </c>
      <c r="O93" s="112">
        <f t="shared" si="8"/>
        <v>0</v>
      </c>
      <c r="P93">
        <v>323.92999999999995</v>
      </c>
      <c r="Q93">
        <v>71.999999999999986</v>
      </c>
      <c r="R93">
        <v>0</v>
      </c>
      <c r="S93">
        <v>0</v>
      </c>
      <c r="T93">
        <v>134.99999999999997</v>
      </c>
      <c r="U93" s="114">
        <f t="shared" si="9"/>
        <v>530.92999999999995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880</v>
      </c>
      <c r="C94">
        <f>BAWANA!G94</f>
        <v>0</v>
      </c>
      <c r="D94">
        <f>BAWANA!AP94</f>
        <v>580</v>
      </c>
      <c r="E94">
        <f>BAWANA!AQ94</f>
        <v>0</v>
      </c>
      <c r="F94">
        <f t="shared" si="11"/>
        <v>704</v>
      </c>
      <c r="G94">
        <f t="shared" si="12"/>
        <v>580</v>
      </c>
      <c r="H94" s="112"/>
      <c r="I94">
        <f>BRPL_EOD!AM94+BRPL_EOD!AN94</f>
        <v>373.33</v>
      </c>
      <c r="J94">
        <f>BYPL_EOD!AM94+BYPL_EOD!AN94</f>
        <v>71.89</v>
      </c>
      <c r="K94">
        <f>MES_EOD!AM94+MES_EOD!AN94</f>
        <v>0</v>
      </c>
      <c r="L94">
        <f>NDMC_EOD!AM94+NDMC_EOD!AN94</f>
        <v>0</v>
      </c>
      <c r="M94">
        <f>TPDDL_EOD!AM94+TPDDL_EOD!AN94</f>
        <v>134.78</v>
      </c>
      <c r="N94">
        <f t="shared" si="7"/>
        <v>580</v>
      </c>
      <c r="O94" s="112">
        <f t="shared" si="8"/>
        <v>0</v>
      </c>
      <c r="P94">
        <v>373.33</v>
      </c>
      <c r="Q94">
        <v>71.89</v>
      </c>
      <c r="R94">
        <v>0</v>
      </c>
      <c r="S94">
        <v>0</v>
      </c>
      <c r="T94">
        <v>134.78</v>
      </c>
      <c r="U94" s="114">
        <f t="shared" si="9"/>
        <v>580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880</v>
      </c>
      <c r="C95">
        <f>BAWANA!G95</f>
        <v>0</v>
      </c>
      <c r="D95">
        <f>BAWANA!AP95</f>
        <v>580</v>
      </c>
      <c r="E95">
        <f>BAWANA!AQ95</f>
        <v>0</v>
      </c>
      <c r="F95">
        <f t="shared" si="11"/>
        <v>704</v>
      </c>
      <c r="G95">
        <f t="shared" si="12"/>
        <v>580</v>
      </c>
      <c r="H95" s="112"/>
      <c r="I95">
        <f>BRPL_EOD!AM95+BRPL_EOD!AN95</f>
        <v>389.71</v>
      </c>
      <c r="J95">
        <f>BYPL_EOD!AM95+BYPL_EOD!AN95</f>
        <v>66.19</v>
      </c>
      <c r="K95">
        <f>MES_EOD!AM95+MES_EOD!AN95</f>
        <v>0</v>
      </c>
      <c r="L95">
        <f>NDMC_EOD!AM95+NDMC_EOD!AN95</f>
        <v>0</v>
      </c>
      <c r="M95">
        <f>TPDDL_EOD!AM95+TPDDL_EOD!AN95</f>
        <v>124.1</v>
      </c>
      <c r="N95">
        <f t="shared" si="7"/>
        <v>580</v>
      </c>
      <c r="O95" s="112">
        <f t="shared" si="8"/>
        <v>0</v>
      </c>
      <c r="P95">
        <v>389.71</v>
      </c>
      <c r="Q95">
        <v>66.19</v>
      </c>
      <c r="R95">
        <v>0</v>
      </c>
      <c r="S95">
        <v>0</v>
      </c>
      <c r="T95">
        <v>124.1</v>
      </c>
      <c r="U95" s="114">
        <f t="shared" si="9"/>
        <v>580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880</v>
      </c>
      <c r="C96">
        <f>BAWANA!G96</f>
        <v>0</v>
      </c>
      <c r="D96">
        <f>BAWANA!AP96</f>
        <v>580</v>
      </c>
      <c r="E96">
        <f>BAWANA!AQ96</f>
        <v>0</v>
      </c>
      <c r="F96">
        <f t="shared" si="11"/>
        <v>704</v>
      </c>
      <c r="G96">
        <f t="shared" si="12"/>
        <v>580</v>
      </c>
      <c r="H96" s="112"/>
      <c r="I96">
        <f>BRPL_EOD!AM96+BRPL_EOD!AN96</f>
        <v>389.71</v>
      </c>
      <c r="J96">
        <f>BYPL_EOD!AM96+BYPL_EOD!AN96</f>
        <v>66.19</v>
      </c>
      <c r="K96">
        <f>MES_EOD!AM96+MES_EOD!AN96</f>
        <v>0</v>
      </c>
      <c r="L96">
        <f>NDMC_EOD!AM96+NDMC_EOD!AN96</f>
        <v>0</v>
      </c>
      <c r="M96">
        <f>TPDDL_EOD!AM96+TPDDL_EOD!AN96</f>
        <v>124.1</v>
      </c>
      <c r="N96">
        <f t="shared" si="7"/>
        <v>580</v>
      </c>
      <c r="O96" s="112">
        <f t="shared" si="8"/>
        <v>0</v>
      </c>
      <c r="P96">
        <v>389.71</v>
      </c>
      <c r="Q96">
        <v>66.19</v>
      </c>
      <c r="R96">
        <v>0</v>
      </c>
      <c r="S96">
        <v>0</v>
      </c>
      <c r="T96">
        <v>124.1</v>
      </c>
      <c r="U96" s="114">
        <f t="shared" si="9"/>
        <v>580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880</v>
      </c>
      <c r="C97">
        <f>BAWANA!G97</f>
        <v>0</v>
      </c>
      <c r="D97">
        <f>BAWANA!AP97</f>
        <v>580</v>
      </c>
      <c r="E97">
        <f>BAWANA!AQ97</f>
        <v>0</v>
      </c>
      <c r="F97">
        <f t="shared" si="11"/>
        <v>704</v>
      </c>
      <c r="G97">
        <f t="shared" si="12"/>
        <v>580</v>
      </c>
      <c r="H97" s="112"/>
      <c r="I97">
        <f>BRPL_EOD!AM97+BRPL_EOD!AN97</f>
        <v>389.71</v>
      </c>
      <c r="J97">
        <f>BYPL_EOD!AM97+BYPL_EOD!AN97</f>
        <v>66.19</v>
      </c>
      <c r="K97">
        <f>MES_EOD!AM97+MES_EOD!AN97</f>
        <v>0</v>
      </c>
      <c r="L97">
        <f>NDMC_EOD!AM97+NDMC_EOD!AN97</f>
        <v>0</v>
      </c>
      <c r="M97">
        <f>TPDDL_EOD!AM97+TPDDL_EOD!AN97</f>
        <v>124.1</v>
      </c>
      <c r="N97">
        <f t="shared" si="7"/>
        <v>580</v>
      </c>
      <c r="O97" s="112">
        <f t="shared" si="8"/>
        <v>0</v>
      </c>
      <c r="P97">
        <v>389.71</v>
      </c>
      <c r="Q97">
        <v>66.19</v>
      </c>
      <c r="R97">
        <v>0</v>
      </c>
      <c r="S97">
        <v>0</v>
      </c>
      <c r="T97">
        <v>124.1</v>
      </c>
      <c r="U97" s="114">
        <f t="shared" si="9"/>
        <v>580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880</v>
      </c>
      <c r="C98">
        <f>BAWANA!G98</f>
        <v>0</v>
      </c>
      <c r="D98">
        <f>BAWANA!AP98</f>
        <v>580</v>
      </c>
      <c r="E98">
        <f>BAWANA!AQ98</f>
        <v>0</v>
      </c>
      <c r="F98">
        <f t="shared" si="11"/>
        <v>704</v>
      </c>
      <c r="G98">
        <f t="shared" si="12"/>
        <v>580</v>
      </c>
      <c r="H98" s="112"/>
      <c r="I98">
        <f>BRPL_EOD!AM98+BRPL_EOD!AN98</f>
        <v>389.71</v>
      </c>
      <c r="J98">
        <f>BYPL_EOD!AM98+BYPL_EOD!AN98</f>
        <v>66.19</v>
      </c>
      <c r="K98">
        <f>MES_EOD!AM98+MES_EOD!AN98</f>
        <v>0</v>
      </c>
      <c r="L98">
        <f>NDMC_EOD!AM98+NDMC_EOD!AN98</f>
        <v>0</v>
      </c>
      <c r="M98">
        <f>TPDDL_EOD!AM98+TPDDL_EOD!AN98</f>
        <v>124.1</v>
      </c>
      <c r="N98">
        <f t="shared" si="7"/>
        <v>580</v>
      </c>
      <c r="O98" s="112">
        <f t="shared" si="8"/>
        <v>0</v>
      </c>
      <c r="P98">
        <v>389.71</v>
      </c>
      <c r="Q98">
        <v>66.19</v>
      </c>
      <c r="R98">
        <v>0</v>
      </c>
      <c r="S98">
        <v>0</v>
      </c>
      <c r="T98">
        <v>124.1</v>
      </c>
      <c r="U98" s="114">
        <f t="shared" si="9"/>
        <v>580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21.13</v>
      </c>
      <c r="C99" s="114">
        <f t="shared" ref="C99:U99" si="14">SUM(C3:C98)/4000</f>
        <v>0</v>
      </c>
      <c r="D99" s="114">
        <f t="shared" si="14"/>
        <v>14.598622500000019</v>
      </c>
      <c r="E99" s="114">
        <f t="shared" si="14"/>
        <v>0</v>
      </c>
      <c r="F99" s="114">
        <f t="shared" si="14"/>
        <v>16.904</v>
      </c>
      <c r="G99" s="114">
        <f t="shared" si="14"/>
        <v>14.598622500000019</v>
      </c>
      <c r="H99" s="114"/>
      <c r="I99" s="114">
        <f t="shared" si="14"/>
        <v>8.7796475000000118</v>
      </c>
      <c r="J99" s="114">
        <f t="shared" si="14"/>
        <v>2.4754300000000002</v>
      </c>
      <c r="K99" s="114">
        <f t="shared" si="14"/>
        <v>1.4299999999999992E-3</v>
      </c>
      <c r="L99" s="114">
        <f t="shared" si="14"/>
        <v>5.7600000000000012E-3</v>
      </c>
      <c r="M99" s="114">
        <f t="shared" si="14"/>
        <v>3.336380000000001</v>
      </c>
      <c r="N99" s="114">
        <f t="shared" si="14"/>
        <v>14.598647500000022</v>
      </c>
      <c r="O99" s="114">
        <f t="shared" si="14"/>
        <v>-2.4999999999977263E-5</v>
      </c>
      <c r="P99" s="114">
        <f t="shared" si="14"/>
        <v>8.7796331608374256</v>
      </c>
      <c r="Q99" s="114">
        <f t="shared" si="14"/>
        <v>2.4754259012564597</v>
      </c>
      <c r="R99" s="114">
        <f t="shared" si="14"/>
        <v>1.4299979106732446E-3</v>
      </c>
      <c r="S99" s="114">
        <f t="shared" si="14"/>
        <v>5.7599918034104258E-3</v>
      </c>
      <c r="T99" s="114">
        <f t="shared" si="14"/>
        <v>3.3363734481920448</v>
      </c>
      <c r="U99" s="114">
        <f t="shared" si="14"/>
        <v>14.598622500000019</v>
      </c>
      <c r="V99" s="114">
        <f t="shared" si="10"/>
        <v>0</v>
      </c>
      <c r="Y99" s="114">
        <f t="shared" ref="Y99:AD99" si="15">SUM(Y3:Y98)/4000</f>
        <v>7.9000000000000008E-3</v>
      </c>
      <c r="Z99" s="114">
        <f t="shared" si="15"/>
        <v>7.9000000000000008E-3</v>
      </c>
      <c r="AA99" s="114">
        <f t="shared" si="15"/>
        <v>7.9000000000000008E-3</v>
      </c>
      <c r="AB99" s="114">
        <f t="shared" si="15"/>
        <v>7.9000000000000008E-3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J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CS1" s="38"/>
      <c r="CT1" s="38"/>
      <c r="CU1" s="38"/>
      <c r="CV1" s="38"/>
      <c r="DQ1" t="s">
        <v>142</v>
      </c>
    </row>
    <row r="2" spans="1:121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77.578919999999997</v>
      </c>
      <c r="H3">
        <v>0</v>
      </c>
      <c r="I3">
        <v>0</v>
      </c>
      <c r="J3">
        <v>73.323684</v>
      </c>
      <c r="K3">
        <v>688.11594700000001</v>
      </c>
      <c r="L3">
        <v>422.44379900000001</v>
      </c>
      <c r="M3">
        <v>97.055942999999999</v>
      </c>
      <c r="N3">
        <v>124.384996</v>
      </c>
      <c r="O3">
        <v>130.58071699999999</v>
      </c>
      <c r="P3">
        <v>132.070807</v>
      </c>
      <c r="Q3">
        <v>22.630299000000001</v>
      </c>
      <c r="R3">
        <v>44.906624999999998</v>
      </c>
      <c r="S3">
        <v>27.638981000000001</v>
      </c>
      <c r="T3">
        <v>3.0945860000000001</v>
      </c>
      <c r="U3">
        <v>416.25</v>
      </c>
      <c r="V3">
        <v>20.801072000000001</v>
      </c>
      <c r="W3">
        <v>44.311</v>
      </c>
      <c r="X3">
        <v>148.30237500000001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46.486030999999997</v>
      </c>
      <c r="AH3">
        <v>179.96245400000001</v>
      </c>
      <c r="AI3">
        <v>0</v>
      </c>
      <c r="AJ3">
        <v>0</v>
      </c>
      <c r="AK3">
        <v>67.487245000000001</v>
      </c>
      <c r="AL3">
        <v>83.664000000000001</v>
      </c>
      <c r="AM3">
        <v>18.800616999999999</v>
      </c>
      <c r="AN3">
        <v>1.1261890000000001</v>
      </c>
      <c r="AO3">
        <v>7.35</v>
      </c>
      <c r="AP3">
        <v>6.4050000000000002</v>
      </c>
      <c r="AQ3">
        <v>0</v>
      </c>
      <c r="AR3">
        <v>36.432000000000002</v>
      </c>
      <c r="AS3">
        <v>37.890518999999998</v>
      </c>
      <c r="AT3">
        <v>20.001799999999999</v>
      </c>
      <c r="AU3">
        <v>0</v>
      </c>
      <c r="AV3">
        <v>50.181708</v>
      </c>
      <c r="AW3">
        <v>0</v>
      </c>
      <c r="AX3">
        <v>0</v>
      </c>
      <c r="AY3">
        <v>8.3406509999999994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3294.8441279999997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77.578919999999997</v>
      </c>
      <c r="H4">
        <v>0</v>
      </c>
      <c r="I4">
        <v>0</v>
      </c>
      <c r="J4">
        <v>73.323684</v>
      </c>
      <c r="K4">
        <v>688.11594700000001</v>
      </c>
      <c r="L4">
        <v>422.44379900000001</v>
      </c>
      <c r="M4">
        <v>97.055942999999999</v>
      </c>
      <c r="N4">
        <v>124.384996</v>
      </c>
      <c r="O4">
        <v>130.58071699999999</v>
      </c>
      <c r="P4">
        <v>132.070807</v>
      </c>
      <c r="Q4">
        <v>22.630299000000001</v>
      </c>
      <c r="R4">
        <v>44.906624999999998</v>
      </c>
      <c r="S4">
        <v>27.638981000000001</v>
      </c>
      <c r="T4">
        <v>3.0945860000000001</v>
      </c>
      <c r="U4">
        <v>416.25</v>
      </c>
      <c r="V4">
        <v>20.801072000000001</v>
      </c>
      <c r="W4">
        <v>44.311</v>
      </c>
      <c r="X4">
        <v>148.30237500000001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46.486030999999997</v>
      </c>
      <c r="AH4">
        <v>179.96245400000001</v>
      </c>
      <c r="AI4">
        <v>0</v>
      </c>
      <c r="AJ4">
        <v>0</v>
      </c>
      <c r="AK4">
        <v>67.487245000000001</v>
      </c>
      <c r="AL4">
        <v>83.664000000000001</v>
      </c>
      <c r="AM4">
        <v>18.800616999999999</v>
      </c>
      <c r="AN4">
        <v>1.1261890000000001</v>
      </c>
      <c r="AO4">
        <v>7.35</v>
      </c>
      <c r="AP4">
        <v>6.4050000000000002</v>
      </c>
      <c r="AQ4">
        <v>0</v>
      </c>
      <c r="AR4">
        <v>36.432000000000002</v>
      </c>
      <c r="AS4">
        <v>37.890518999999998</v>
      </c>
      <c r="AT4">
        <v>20.001799999999999</v>
      </c>
      <c r="AU4">
        <v>0</v>
      </c>
      <c r="AV4">
        <v>50.181708</v>
      </c>
      <c r="AW4">
        <v>0</v>
      </c>
      <c r="AX4">
        <v>0</v>
      </c>
      <c r="AY4">
        <v>8.3406509999999994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3294.8441279999997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77.578919999999997</v>
      </c>
      <c r="H5">
        <v>0</v>
      </c>
      <c r="I5">
        <v>0</v>
      </c>
      <c r="J5">
        <v>73.323684</v>
      </c>
      <c r="K5">
        <v>688.11594700000001</v>
      </c>
      <c r="L5">
        <v>422.44379900000001</v>
      </c>
      <c r="M5">
        <v>97.055942999999999</v>
      </c>
      <c r="N5">
        <v>124.384996</v>
      </c>
      <c r="O5">
        <v>130.58071699999999</v>
      </c>
      <c r="P5">
        <v>132.070807</v>
      </c>
      <c r="Q5">
        <v>22.630299000000001</v>
      </c>
      <c r="R5">
        <v>44.906624999999998</v>
      </c>
      <c r="S5">
        <v>27.638981000000001</v>
      </c>
      <c r="T5">
        <v>3.0945860000000001</v>
      </c>
      <c r="U5">
        <v>416.25</v>
      </c>
      <c r="V5">
        <v>20.801072000000001</v>
      </c>
      <c r="W5">
        <v>44.311</v>
      </c>
      <c r="X5">
        <v>148.30237500000001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46.486030999999997</v>
      </c>
      <c r="AH5">
        <v>179.96245400000001</v>
      </c>
      <c r="AI5">
        <v>0</v>
      </c>
      <c r="AJ5">
        <v>0</v>
      </c>
      <c r="AK5">
        <v>67.487245000000001</v>
      </c>
      <c r="AL5">
        <v>83.664000000000001</v>
      </c>
      <c r="AM5">
        <v>18.800616999999999</v>
      </c>
      <c r="AN5">
        <v>1.1261890000000001</v>
      </c>
      <c r="AO5">
        <v>7.35</v>
      </c>
      <c r="AP5">
        <v>6.4050000000000002</v>
      </c>
      <c r="AQ5">
        <v>0</v>
      </c>
      <c r="AR5">
        <v>36.432000000000002</v>
      </c>
      <c r="AS5">
        <v>37.890518999999998</v>
      </c>
      <c r="AT5">
        <v>20.001799999999999</v>
      </c>
      <c r="AU5">
        <v>0</v>
      </c>
      <c r="AV5">
        <v>50.181708</v>
      </c>
      <c r="AW5">
        <v>0</v>
      </c>
      <c r="AX5">
        <v>0</v>
      </c>
      <c r="AY5">
        <v>8.3406509999999994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3294.8441279999997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77.578919999999997</v>
      </c>
      <c r="H6">
        <v>0</v>
      </c>
      <c r="I6">
        <v>0</v>
      </c>
      <c r="J6">
        <v>73.323684</v>
      </c>
      <c r="K6">
        <v>688.11594700000001</v>
      </c>
      <c r="L6">
        <v>422.44379900000001</v>
      </c>
      <c r="M6">
        <v>97.055942999999999</v>
      </c>
      <c r="N6">
        <v>124.384996</v>
      </c>
      <c r="O6">
        <v>130.58071699999999</v>
      </c>
      <c r="P6">
        <v>132.070807</v>
      </c>
      <c r="Q6">
        <v>22.630299000000001</v>
      </c>
      <c r="R6">
        <v>44.906624999999998</v>
      </c>
      <c r="S6">
        <v>27.638981000000001</v>
      </c>
      <c r="T6">
        <v>3.0945860000000001</v>
      </c>
      <c r="U6">
        <v>416.25</v>
      </c>
      <c r="V6">
        <v>20.801072000000001</v>
      </c>
      <c r="W6">
        <v>44.311</v>
      </c>
      <c r="X6">
        <v>148.30237500000001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46.486030999999997</v>
      </c>
      <c r="AH6">
        <v>179.96245400000001</v>
      </c>
      <c r="AI6">
        <v>0</v>
      </c>
      <c r="AJ6">
        <v>0</v>
      </c>
      <c r="AK6">
        <v>67.487245000000001</v>
      </c>
      <c r="AL6">
        <v>83.664000000000001</v>
      </c>
      <c r="AM6">
        <v>18.800616999999999</v>
      </c>
      <c r="AN6">
        <v>1.1261890000000001</v>
      </c>
      <c r="AO6">
        <v>7.35</v>
      </c>
      <c r="AP6">
        <v>6.4050000000000002</v>
      </c>
      <c r="AQ6">
        <v>0</v>
      </c>
      <c r="AR6">
        <v>36.432000000000002</v>
      </c>
      <c r="AS6">
        <v>37.890518999999998</v>
      </c>
      <c r="AT6">
        <v>20.001799999999999</v>
      </c>
      <c r="AU6">
        <v>0</v>
      </c>
      <c r="AV6">
        <v>50.181708</v>
      </c>
      <c r="AW6">
        <v>0</v>
      </c>
      <c r="AX6">
        <v>0</v>
      </c>
      <c r="AY6">
        <v>8.3406509999999994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3294.8441279999997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77.578919999999997</v>
      </c>
      <c r="H7">
        <v>0</v>
      </c>
      <c r="I7">
        <v>0</v>
      </c>
      <c r="J7">
        <v>73.323684</v>
      </c>
      <c r="K7">
        <v>688.11594700000001</v>
      </c>
      <c r="L7">
        <v>422.44379900000001</v>
      </c>
      <c r="M7">
        <v>97.055942999999999</v>
      </c>
      <c r="N7">
        <v>124.384996</v>
      </c>
      <c r="O7">
        <v>130.58071699999999</v>
      </c>
      <c r="P7">
        <v>132.070807</v>
      </c>
      <c r="Q7">
        <v>22.630299000000001</v>
      </c>
      <c r="R7">
        <v>44.906624999999998</v>
      </c>
      <c r="S7">
        <v>27.638981000000001</v>
      </c>
      <c r="T7">
        <v>3.0945860000000001</v>
      </c>
      <c r="U7">
        <v>416.25</v>
      </c>
      <c r="V7">
        <v>20.801072000000001</v>
      </c>
      <c r="W7">
        <v>44.311</v>
      </c>
      <c r="X7">
        <v>148.30237500000001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46.486030999999997</v>
      </c>
      <c r="AH7">
        <v>179.96245400000001</v>
      </c>
      <c r="AI7">
        <v>0</v>
      </c>
      <c r="AJ7">
        <v>0</v>
      </c>
      <c r="AK7">
        <v>67.487245000000001</v>
      </c>
      <c r="AL7">
        <v>83.664000000000001</v>
      </c>
      <c r="AM7">
        <v>18.800616999999999</v>
      </c>
      <c r="AN7">
        <v>1.1261890000000001</v>
      </c>
      <c r="AO7">
        <v>8.5259999999999998</v>
      </c>
      <c r="AP7">
        <v>6.4050000000000002</v>
      </c>
      <c r="AQ7">
        <v>0</v>
      </c>
      <c r="AR7">
        <v>36.432000000000002</v>
      </c>
      <c r="AS7">
        <v>37.890518999999998</v>
      </c>
      <c r="AT7">
        <v>20.001799999999999</v>
      </c>
      <c r="AU7">
        <v>0</v>
      </c>
      <c r="AV7">
        <v>50.181708</v>
      </c>
      <c r="AW7">
        <v>0</v>
      </c>
      <c r="AX7">
        <v>0</v>
      </c>
      <c r="AY7">
        <v>8.3406509999999994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3274.2520599999998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77.578919999999997</v>
      </c>
      <c r="H8">
        <v>0</v>
      </c>
      <c r="I8">
        <v>0</v>
      </c>
      <c r="J8">
        <v>73.323684</v>
      </c>
      <c r="K8">
        <v>688.11594700000001</v>
      </c>
      <c r="L8">
        <v>422.44379900000001</v>
      </c>
      <c r="M8">
        <v>97.055942999999999</v>
      </c>
      <c r="N8">
        <v>124.384996</v>
      </c>
      <c r="O8">
        <v>130.58071699999999</v>
      </c>
      <c r="P8">
        <v>132.070807</v>
      </c>
      <c r="Q8">
        <v>22.630299000000001</v>
      </c>
      <c r="R8">
        <v>44.906624999999998</v>
      </c>
      <c r="S8">
        <v>27.638981000000001</v>
      </c>
      <c r="T8">
        <v>3.0945860000000001</v>
      </c>
      <c r="U8">
        <v>416.25</v>
      </c>
      <c r="V8">
        <v>20.801072000000001</v>
      </c>
      <c r="W8">
        <v>44.311</v>
      </c>
      <c r="X8">
        <v>148.30237500000001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46.486030999999997</v>
      </c>
      <c r="AH8">
        <v>179.96245400000001</v>
      </c>
      <c r="AI8">
        <v>0</v>
      </c>
      <c r="AJ8">
        <v>0</v>
      </c>
      <c r="AK8">
        <v>67.487245000000001</v>
      </c>
      <c r="AL8">
        <v>83.664000000000001</v>
      </c>
      <c r="AM8">
        <v>18.800616999999999</v>
      </c>
      <c r="AN8">
        <v>1.1261890000000001</v>
      </c>
      <c r="AO8">
        <v>8.5259999999999998</v>
      </c>
      <c r="AP8">
        <v>12.169499999999999</v>
      </c>
      <c r="AQ8">
        <v>0</v>
      </c>
      <c r="AR8">
        <v>36.432000000000002</v>
      </c>
      <c r="AS8">
        <v>37.890518999999998</v>
      </c>
      <c r="AT8">
        <v>20.001799999999999</v>
      </c>
      <c r="AU8">
        <v>0</v>
      </c>
      <c r="AV8">
        <v>50.181708</v>
      </c>
      <c r="AW8">
        <v>0</v>
      </c>
      <c r="AX8">
        <v>0</v>
      </c>
      <c r="AY8">
        <v>8.3406509999999994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3280.0165599999996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77.578919999999997</v>
      </c>
      <c r="H9">
        <v>0</v>
      </c>
      <c r="I9">
        <v>0</v>
      </c>
      <c r="J9">
        <v>73.323684</v>
      </c>
      <c r="K9">
        <v>688.11594700000001</v>
      </c>
      <c r="L9">
        <v>422.44379900000001</v>
      </c>
      <c r="M9">
        <v>97.055942999999999</v>
      </c>
      <c r="N9">
        <v>124.384996</v>
      </c>
      <c r="O9">
        <v>130.58071699999999</v>
      </c>
      <c r="P9">
        <v>132.070807</v>
      </c>
      <c r="Q9">
        <v>22.630299000000001</v>
      </c>
      <c r="R9">
        <v>44.906624999999998</v>
      </c>
      <c r="S9">
        <v>27.638981000000001</v>
      </c>
      <c r="T9">
        <v>3.0945860000000001</v>
      </c>
      <c r="U9">
        <v>416.25</v>
      </c>
      <c r="V9">
        <v>20.801072000000001</v>
      </c>
      <c r="W9">
        <v>44.311</v>
      </c>
      <c r="X9">
        <v>148.30237500000001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46.486030999999997</v>
      </c>
      <c r="AH9">
        <v>179.96245400000001</v>
      </c>
      <c r="AI9">
        <v>0</v>
      </c>
      <c r="AJ9">
        <v>0</v>
      </c>
      <c r="AK9">
        <v>67.487245000000001</v>
      </c>
      <c r="AL9">
        <v>83.664000000000001</v>
      </c>
      <c r="AM9">
        <v>18.800616999999999</v>
      </c>
      <c r="AN9">
        <v>1.1261890000000001</v>
      </c>
      <c r="AO9">
        <v>8.5259999999999998</v>
      </c>
      <c r="AP9">
        <v>5.7645</v>
      </c>
      <c r="AQ9">
        <v>0</v>
      </c>
      <c r="AR9">
        <v>36.432000000000002</v>
      </c>
      <c r="AS9">
        <v>37.890518999999998</v>
      </c>
      <c r="AT9">
        <v>20.001799999999999</v>
      </c>
      <c r="AU9">
        <v>0</v>
      </c>
      <c r="AV9">
        <v>50.181708</v>
      </c>
      <c r="AW9">
        <v>0</v>
      </c>
      <c r="AX9">
        <v>0</v>
      </c>
      <c r="AY9">
        <v>8.3406509999999994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3273.6115599999998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77.578919999999997</v>
      </c>
      <c r="H10">
        <v>0</v>
      </c>
      <c r="I10">
        <v>0</v>
      </c>
      <c r="J10">
        <v>73.323684</v>
      </c>
      <c r="K10">
        <v>688.11594700000001</v>
      </c>
      <c r="L10">
        <v>422.44379900000001</v>
      </c>
      <c r="M10">
        <v>97.055942999999999</v>
      </c>
      <c r="N10">
        <v>124.384996</v>
      </c>
      <c r="O10">
        <v>130.58071699999999</v>
      </c>
      <c r="P10">
        <v>132.070807</v>
      </c>
      <c r="Q10">
        <v>22.630299000000001</v>
      </c>
      <c r="R10">
        <v>44.906624999999998</v>
      </c>
      <c r="S10">
        <v>27.638981000000001</v>
      </c>
      <c r="T10">
        <v>3.0945860000000001</v>
      </c>
      <c r="U10">
        <v>416.25</v>
      </c>
      <c r="V10">
        <v>20.801072000000001</v>
      </c>
      <c r="W10">
        <v>44.311</v>
      </c>
      <c r="X10">
        <v>148.30237500000001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46.486030999999997</v>
      </c>
      <c r="AH10">
        <v>179.96245400000001</v>
      </c>
      <c r="AI10">
        <v>0</v>
      </c>
      <c r="AJ10">
        <v>0</v>
      </c>
      <c r="AK10">
        <v>67.487245000000001</v>
      </c>
      <c r="AL10">
        <v>83.664000000000001</v>
      </c>
      <c r="AM10">
        <v>18.800616999999999</v>
      </c>
      <c r="AN10">
        <v>1.1261890000000001</v>
      </c>
      <c r="AO10">
        <v>8.5259999999999998</v>
      </c>
      <c r="AP10">
        <v>5.7645</v>
      </c>
      <c r="AQ10">
        <v>0</v>
      </c>
      <c r="AR10">
        <v>36.432000000000002</v>
      </c>
      <c r="AS10">
        <v>37.890518999999998</v>
      </c>
      <c r="AT10">
        <v>20.001799999999999</v>
      </c>
      <c r="AU10">
        <v>0</v>
      </c>
      <c r="AV10">
        <v>50.181708</v>
      </c>
      <c r="AW10">
        <v>0</v>
      </c>
      <c r="AX10">
        <v>0</v>
      </c>
      <c r="AY10">
        <v>8.3406509999999994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3273.6115599999998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77.578919999999997</v>
      </c>
      <c r="H11">
        <v>0</v>
      </c>
      <c r="I11">
        <v>0</v>
      </c>
      <c r="J11">
        <v>73.323684</v>
      </c>
      <c r="K11">
        <v>688.11594700000001</v>
      </c>
      <c r="L11">
        <v>422.44379900000001</v>
      </c>
      <c r="M11">
        <v>97.055942999999999</v>
      </c>
      <c r="N11">
        <v>124.384996</v>
      </c>
      <c r="O11">
        <v>130.58071699999999</v>
      </c>
      <c r="P11">
        <v>132.070807</v>
      </c>
      <c r="Q11">
        <v>22.630299000000001</v>
      </c>
      <c r="R11">
        <v>44.906624999999998</v>
      </c>
      <c r="S11">
        <v>27.638981000000001</v>
      </c>
      <c r="T11">
        <v>3.0945860000000001</v>
      </c>
      <c r="U11">
        <v>416.25</v>
      </c>
      <c r="V11">
        <v>20.801072000000001</v>
      </c>
      <c r="W11">
        <v>44.311</v>
      </c>
      <c r="X11">
        <v>148.30237500000001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46.486030999999997</v>
      </c>
      <c r="AH11">
        <v>179.96245400000001</v>
      </c>
      <c r="AI11">
        <v>0</v>
      </c>
      <c r="AJ11">
        <v>0</v>
      </c>
      <c r="AK11">
        <v>67.487245000000001</v>
      </c>
      <c r="AL11">
        <v>83.664000000000001</v>
      </c>
      <c r="AM11">
        <v>18.800616999999999</v>
      </c>
      <c r="AN11">
        <v>1.1261890000000001</v>
      </c>
      <c r="AO11">
        <v>8.5259999999999998</v>
      </c>
      <c r="AP11">
        <v>5.7645</v>
      </c>
      <c r="AQ11">
        <v>0</v>
      </c>
      <c r="AR11">
        <v>36.432000000000002</v>
      </c>
      <c r="AS11">
        <v>37.890518999999998</v>
      </c>
      <c r="AT11">
        <v>20.001799999999999</v>
      </c>
      <c r="AU11">
        <v>0</v>
      </c>
      <c r="AV11">
        <v>50.572735000000002</v>
      </c>
      <c r="AW11">
        <v>0</v>
      </c>
      <c r="AX11">
        <v>0</v>
      </c>
      <c r="AY11">
        <v>8.3406509999999994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3274.0025869999999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77.578919999999997</v>
      </c>
      <c r="H12">
        <v>0</v>
      </c>
      <c r="I12">
        <v>0</v>
      </c>
      <c r="J12">
        <v>73.323684</v>
      </c>
      <c r="K12">
        <v>688.11594700000001</v>
      </c>
      <c r="L12">
        <v>422.44379900000001</v>
      </c>
      <c r="M12">
        <v>97.055942999999999</v>
      </c>
      <c r="N12">
        <v>124.384996</v>
      </c>
      <c r="O12">
        <v>130.58071699999999</v>
      </c>
      <c r="P12">
        <v>132.070807</v>
      </c>
      <c r="Q12">
        <v>22.630299000000001</v>
      </c>
      <c r="R12">
        <v>44.906624999999998</v>
      </c>
      <c r="S12">
        <v>27.638981000000001</v>
      </c>
      <c r="T12">
        <v>3.0945860000000001</v>
      </c>
      <c r="U12">
        <v>416.25</v>
      </c>
      <c r="V12">
        <v>20.801072000000001</v>
      </c>
      <c r="W12">
        <v>44.311</v>
      </c>
      <c r="X12">
        <v>148.30237500000001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46.486030999999997</v>
      </c>
      <c r="AH12">
        <v>179.96245400000001</v>
      </c>
      <c r="AI12">
        <v>0</v>
      </c>
      <c r="AJ12">
        <v>0</v>
      </c>
      <c r="AK12">
        <v>67.487245000000001</v>
      </c>
      <c r="AL12">
        <v>83.664000000000001</v>
      </c>
      <c r="AM12">
        <v>18.800616999999999</v>
      </c>
      <c r="AN12">
        <v>1.1261890000000001</v>
      </c>
      <c r="AO12">
        <v>8.5259999999999998</v>
      </c>
      <c r="AP12">
        <v>5.7645</v>
      </c>
      <c r="AQ12">
        <v>0</v>
      </c>
      <c r="AR12">
        <v>36.432000000000002</v>
      </c>
      <c r="AS12">
        <v>37.890518999999998</v>
      </c>
      <c r="AT12">
        <v>20.001799999999999</v>
      </c>
      <c r="AU12">
        <v>0</v>
      </c>
      <c r="AV12">
        <v>50.572735000000002</v>
      </c>
      <c r="AW12">
        <v>0</v>
      </c>
      <c r="AX12">
        <v>0</v>
      </c>
      <c r="AY12">
        <v>8.3406509999999994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3274.0025869999999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77.578919999999997</v>
      </c>
      <c r="H13">
        <v>0</v>
      </c>
      <c r="I13">
        <v>0</v>
      </c>
      <c r="J13">
        <v>73.323684</v>
      </c>
      <c r="K13">
        <v>688.11594700000001</v>
      </c>
      <c r="L13">
        <v>422.44379900000001</v>
      </c>
      <c r="M13">
        <v>97.055942999999999</v>
      </c>
      <c r="N13">
        <v>124.384996</v>
      </c>
      <c r="O13">
        <v>130.58071699999999</v>
      </c>
      <c r="P13">
        <v>132.070807</v>
      </c>
      <c r="Q13">
        <v>22.630299000000001</v>
      </c>
      <c r="R13">
        <v>44.906624999999998</v>
      </c>
      <c r="S13">
        <v>27.638981000000001</v>
      </c>
      <c r="T13">
        <v>3.0945860000000001</v>
      </c>
      <c r="U13">
        <v>416.25</v>
      </c>
      <c r="V13">
        <v>20.801072000000001</v>
      </c>
      <c r="W13">
        <v>44.311</v>
      </c>
      <c r="X13">
        <v>148.30237500000001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46.486030999999997</v>
      </c>
      <c r="AH13">
        <v>179.96245400000001</v>
      </c>
      <c r="AI13">
        <v>0</v>
      </c>
      <c r="AJ13">
        <v>0</v>
      </c>
      <c r="AK13">
        <v>67.487245000000001</v>
      </c>
      <c r="AL13">
        <v>83.664000000000001</v>
      </c>
      <c r="AM13">
        <v>12.527402</v>
      </c>
      <c r="AN13">
        <v>1.1261890000000001</v>
      </c>
      <c r="AO13">
        <v>8.5259999999999998</v>
      </c>
      <c r="AP13">
        <v>5.7645</v>
      </c>
      <c r="AQ13">
        <v>0</v>
      </c>
      <c r="AR13">
        <v>36.432000000000002</v>
      </c>
      <c r="AS13">
        <v>37.890518999999998</v>
      </c>
      <c r="AT13">
        <v>20.001799999999999</v>
      </c>
      <c r="AU13">
        <v>0</v>
      </c>
      <c r="AV13">
        <v>50.572735000000002</v>
      </c>
      <c r="AW13">
        <v>0</v>
      </c>
      <c r="AX13">
        <v>0</v>
      </c>
      <c r="AY13">
        <v>8.3406509999999994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3267.7293720000002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77.578919999999997</v>
      </c>
      <c r="H14">
        <v>0</v>
      </c>
      <c r="I14">
        <v>0</v>
      </c>
      <c r="J14">
        <v>73.323684</v>
      </c>
      <c r="K14">
        <v>688.11594700000001</v>
      </c>
      <c r="L14">
        <v>422.44379900000001</v>
      </c>
      <c r="M14">
        <v>97.055942999999999</v>
      </c>
      <c r="N14">
        <v>124.384996</v>
      </c>
      <c r="O14">
        <v>130.58071699999999</v>
      </c>
      <c r="P14">
        <v>132.070807</v>
      </c>
      <c r="Q14">
        <v>22.630299000000001</v>
      </c>
      <c r="R14">
        <v>44.906624999999998</v>
      </c>
      <c r="S14">
        <v>27.638981000000001</v>
      </c>
      <c r="T14">
        <v>3.0945860000000001</v>
      </c>
      <c r="U14">
        <v>416.25</v>
      </c>
      <c r="V14">
        <v>20.801072000000001</v>
      </c>
      <c r="W14">
        <v>44.311</v>
      </c>
      <c r="X14">
        <v>148.30237500000001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46.486030999999997</v>
      </c>
      <c r="AH14">
        <v>179.96245400000001</v>
      </c>
      <c r="AI14">
        <v>0</v>
      </c>
      <c r="AJ14">
        <v>0</v>
      </c>
      <c r="AK14">
        <v>67.487245000000001</v>
      </c>
      <c r="AL14">
        <v>83.664000000000001</v>
      </c>
      <c r="AM14">
        <v>6.0258390000000004</v>
      </c>
      <c r="AN14">
        <v>1.1261890000000001</v>
      </c>
      <c r="AO14">
        <v>8.5259999999999998</v>
      </c>
      <c r="AP14">
        <v>5.7645</v>
      </c>
      <c r="AQ14">
        <v>0</v>
      </c>
      <c r="AR14">
        <v>36.432000000000002</v>
      </c>
      <c r="AS14">
        <v>37.890518999999998</v>
      </c>
      <c r="AT14">
        <v>20.001799999999999</v>
      </c>
      <c r="AU14">
        <v>0</v>
      </c>
      <c r="AV14">
        <v>50.572735000000002</v>
      </c>
      <c r="AW14">
        <v>0</v>
      </c>
      <c r="AX14">
        <v>0</v>
      </c>
      <c r="AY14">
        <v>8.3406509999999994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3261.227809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77.578919999999997</v>
      </c>
      <c r="H15">
        <v>0</v>
      </c>
      <c r="I15">
        <v>0</v>
      </c>
      <c r="J15">
        <v>74.681529999999995</v>
      </c>
      <c r="K15">
        <v>688.11594700000001</v>
      </c>
      <c r="L15">
        <v>422.44379900000001</v>
      </c>
      <c r="M15">
        <v>97.055942999999999</v>
      </c>
      <c r="N15">
        <v>124.384996</v>
      </c>
      <c r="O15">
        <v>130.58071699999999</v>
      </c>
      <c r="P15">
        <v>132.070807</v>
      </c>
      <c r="Q15">
        <v>22.630299000000001</v>
      </c>
      <c r="R15">
        <v>44.906624999999998</v>
      </c>
      <c r="S15">
        <v>27.638981000000001</v>
      </c>
      <c r="T15">
        <v>3.0945860000000001</v>
      </c>
      <c r="U15">
        <v>416.25</v>
      </c>
      <c r="V15">
        <v>20.801072000000001</v>
      </c>
      <c r="W15">
        <v>44.311</v>
      </c>
      <c r="X15">
        <v>148.30237500000001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46.486030999999997</v>
      </c>
      <c r="AH15">
        <v>179.96245400000001</v>
      </c>
      <c r="AI15">
        <v>0</v>
      </c>
      <c r="AJ15">
        <v>0</v>
      </c>
      <c r="AK15">
        <v>67.487245000000001</v>
      </c>
      <c r="AL15">
        <v>77.853999999999999</v>
      </c>
      <c r="AM15">
        <v>0</v>
      </c>
      <c r="AN15">
        <v>1.1261890000000001</v>
      </c>
      <c r="AO15">
        <v>10.29</v>
      </c>
      <c r="AP15">
        <v>7.6859999999999999</v>
      </c>
      <c r="AQ15">
        <v>0</v>
      </c>
      <c r="AR15">
        <v>36.432000000000002</v>
      </c>
      <c r="AS15">
        <v>37.890518999999998</v>
      </c>
      <c r="AT15">
        <v>20.001799999999999</v>
      </c>
      <c r="AU15">
        <v>0</v>
      </c>
      <c r="AV15">
        <v>50.572735000000002</v>
      </c>
      <c r="AW15">
        <v>0</v>
      </c>
      <c r="AX15">
        <v>0</v>
      </c>
      <c r="AY15">
        <v>8.3406509999999994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3254.4353160000001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77.578919999999997</v>
      </c>
      <c r="H16">
        <v>0</v>
      </c>
      <c r="I16">
        <v>0</v>
      </c>
      <c r="J16">
        <v>74.681529999999995</v>
      </c>
      <c r="K16">
        <v>688.11594700000001</v>
      </c>
      <c r="L16">
        <v>422.44379900000001</v>
      </c>
      <c r="M16">
        <v>97.055942999999999</v>
      </c>
      <c r="N16">
        <v>124.384996</v>
      </c>
      <c r="O16">
        <v>130.58071699999999</v>
      </c>
      <c r="P16">
        <v>132.070807</v>
      </c>
      <c r="Q16">
        <v>22.630299000000001</v>
      </c>
      <c r="R16">
        <v>44.906624999999998</v>
      </c>
      <c r="S16">
        <v>27.638981000000001</v>
      </c>
      <c r="T16">
        <v>3.0945860000000001</v>
      </c>
      <c r="U16">
        <v>416.25</v>
      </c>
      <c r="V16">
        <v>20.801072000000001</v>
      </c>
      <c r="W16">
        <v>44.311</v>
      </c>
      <c r="X16">
        <v>148.30237500000001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46.486030999999997</v>
      </c>
      <c r="AH16">
        <v>179.96245400000001</v>
      </c>
      <c r="AI16">
        <v>0</v>
      </c>
      <c r="AJ16">
        <v>0</v>
      </c>
      <c r="AK16">
        <v>67.487245000000001</v>
      </c>
      <c r="AL16">
        <v>77.853999999999999</v>
      </c>
      <c r="AM16">
        <v>0</v>
      </c>
      <c r="AN16">
        <v>1.1261890000000001</v>
      </c>
      <c r="AO16">
        <v>10.29</v>
      </c>
      <c r="AP16">
        <v>7.6859999999999999</v>
      </c>
      <c r="AQ16">
        <v>0</v>
      </c>
      <c r="AR16">
        <v>36.432000000000002</v>
      </c>
      <c r="AS16">
        <v>37.890518999999998</v>
      </c>
      <c r="AT16">
        <v>20.001799999999999</v>
      </c>
      <c r="AU16">
        <v>0</v>
      </c>
      <c r="AV16">
        <v>50.572735000000002</v>
      </c>
      <c r="AW16">
        <v>0</v>
      </c>
      <c r="AX16">
        <v>0</v>
      </c>
      <c r="AY16">
        <v>8.3406509999999994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3254.4353160000001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77.578919999999997</v>
      </c>
      <c r="H17">
        <v>0</v>
      </c>
      <c r="I17">
        <v>0</v>
      </c>
      <c r="J17">
        <v>74.681529999999995</v>
      </c>
      <c r="K17">
        <v>688.11594700000001</v>
      </c>
      <c r="L17">
        <v>422.44379900000001</v>
      </c>
      <c r="M17">
        <v>97.055942999999999</v>
      </c>
      <c r="N17">
        <v>124.384996</v>
      </c>
      <c r="O17">
        <v>130.58071699999999</v>
      </c>
      <c r="P17">
        <v>132.070807</v>
      </c>
      <c r="Q17">
        <v>22.630299000000001</v>
      </c>
      <c r="R17">
        <v>44.906624999999998</v>
      </c>
      <c r="S17">
        <v>27.638981000000001</v>
      </c>
      <c r="T17">
        <v>3.0945860000000001</v>
      </c>
      <c r="U17">
        <v>416.25</v>
      </c>
      <c r="V17">
        <v>20.801072000000001</v>
      </c>
      <c r="W17">
        <v>44.311</v>
      </c>
      <c r="X17">
        <v>148.30237500000001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46.486030999999997</v>
      </c>
      <c r="AH17">
        <v>179.96245400000001</v>
      </c>
      <c r="AI17">
        <v>0</v>
      </c>
      <c r="AJ17">
        <v>0</v>
      </c>
      <c r="AK17">
        <v>67.487245000000001</v>
      </c>
      <c r="AL17">
        <v>77.853999999999999</v>
      </c>
      <c r="AM17">
        <v>0</v>
      </c>
      <c r="AN17">
        <v>1.1261890000000001</v>
      </c>
      <c r="AO17">
        <v>10.29</v>
      </c>
      <c r="AP17">
        <v>7.6859999999999999</v>
      </c>
      <c r="AQ17">
        <v>0</v>
      </c>
      <c r="AR17">
        <v>36.432000000000002</v>
      </c>
      <c r="AS17">
        <v>37.890518999999998</v>
      </c>
      <c r="AT17">
        <v>20.001799999999999</v>
      </c>
      <c r="AU17">
        <v>0</v>
      </c>
      <c r="AV17">
        <v>50.572735000000002</v>
      </c>
      <c r="AW17">
        <v>0</v>
      </c>
      <c r="AX17">
        <v>0</v>
      </c>
      <c r="AY17">
        <v>8.3406509999999994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3260.9561160000003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77.578919999999997</v>
      </c>
      <c r="H18">
        <v>0</v>
      </c>
      <c r="I18">
        <v>0</v>
      </c>
      <c r="J18">
        <v>74.681529999999995</v>
      </c>
      <c r="K18">
        <v>688.11594700000001</v>
      </c>
      <c r="L18">
        <v>422.44379900000001</v>
      </c>
      <c r="M18">
        <v>97.055942999999999</v>
      </c>
      <c r="N18">
        <v>124.384996</v>
      </c>
      <c r="O18">
        <v>130.58071699999999</v>
      </c>
      <c r="P18">
        <v>132.070807</v>
      </c>
      <c r="Q18">
        <v>22.630299000000001</v>
      </c>
      <c r="R18">
        <v>44.906624999999998</v>
      </c>
      <c r="S18">
        <v>27.638981000000001</v>
      </c>
      <c r="T18">
        <v>3.0945860000000001</v>
      </c>
      <c r="U18">
        <v>416.25</v>
      </c>
      <c r="V18">
        <v>20.801072000000001</v>
      </c>
      <c r="W18">
        <v>44.311</v>
      </c>
      <c r="X18">
        <v>148.30237500000001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46.486030999999997</v>
      </c>
      <c r="AH18">
        <v>179.96245400000001</v>
      </c>
      <c r="AI18">
        <v>0</v>
      </c>
      <c r="AJ18">
        <v>0</v>
      </c>
      <c r="AK18">
        <v>67.487245000000001</v>
      </c>
      <c r="AL18">
        <v>77.853999999999999</v>
      </c>
      <c r="AM18">
        <v>0</v>
      </c>
      <c r="AN18">
        <v>1.1261890000000001</v>
      </c>
      <c r="AO18">
        <v>10.29</v>
      </c>
      <c r="AP18">
        <v>7.6859999999999999</v>
      </c>
      <c r="AQ18">
        <v>0</v>
      </c>
      <c r="AR18">
        <v>36.432000000000002</v>
      </c>
      <c r="AS18">
        <v>37.890518999999998</v>
      </c>
      <c r="AT18">
        <v>20.001799999999999</v>
      </c>
      <c r="AU18">
        <v>0</v>
      </c>
      <c r="AV18">
        <v>50.572735000000002</v>
      </c>
      <c r="AW18">
        <v>0</v>
      </c>
      <c r="AX18">
        <v>0</v>
      </c>
      <c r="AY18">
        <v>8.3406509999999994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3260.9561160000003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77.578919999999997</v>
      </c>
      <c r="H19">
        <v>0</v>
      </c>
      <c r="I19">
        <v>0</v>
      </c>
      <c r="J19">
        <v>74.681529999999995</v>
      </c>
      <c r="K19">
        <v>688.11594700000001</v>
      </c>
      <c r="L19">
        <v>422.44379900000001</v>
      </c>
      <c r="M19">
        <v>97.055942999999999</v>
      </c>
      <c r="N19">
        <v>124.384996</v>
      </c>
      <c r="O19">
        <v>130.58071699999999</v>
      </c>
      <c r="P19">
        <v>132.070807</v>
      </c>
      <c r="Q19">
        <v>22.630299000000001</v>
      </c>
      <c r="R19">
        <v>44.906624999999998</v>
      </c>
      <c r="S19">
        <v>27.638981000000001</v>
      </c>
      <c r="T19">
        <v>3.0945860000000001</v>
      </c>
      <c r="U19">
        <v>416.25</v>
      </c>
      <c r="V19">
        <v>20.801072000000001</v>
      </c>
      <c r="W19">
        <v>44.311</v>
      </c>
      <c r="X19">
        <v>148.30237500000001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46.486030999999997</v>
      </c>
      <c r="AH19">
        <v>179.96245400000001</v>
      </c>
      <c r="AI19">
        <v>0</v>
      </c>
      <c r="AJ19">
        <v>0</v>
      </c>
      <c r="AK19">
        <v>67.487245000000001</v>
      </c>
      <c r="AL19">
        <v>77.853999999999999</v>
      </c>
      <c r="AM19">
        <v>0</v>
      </c>
      <c r="AN19">
        <v>1.1261890000000001</v>
      </c>
      <c r="AO19">
        <v>10.29</v>
      </c>
      <c r="AP19">
        <v>7.6859999999999999</v>
      </c>
      <c r="AQ19">
        <v>0</v>
      </c>
      <c r="AR19">
        <v>36.432000000000002</v>
      </c>
      <c r="AS19">
        <v>37.890518999999998</v>
      </c>
      <c r="AT19">
        <v>20.001799999999999</v>
      </c>
      <c r="AU19">
        <v>0</v>
      </c>
      <c r="AV19">
        <v>50.833418999999999</v>
      </c>
      <c r="AW19">
        <v>0</v>
      </c>
      <c r="AX19">
        <v>0</v>
      </c>
      <c r="AY19">
        <v>8.3406509999999994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3261.2168000000001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77.578919999999997</v>
      </c>
      <c r="H20">
        <v>0</v>
      </c>
      <c r="I20">
        <v>0</v>
      </c>
      <c r="J20">
        <v>74.681529999999995</v>
      </c>
      <c r="K20">
        <v>688.11594700000001</v>
      </c>
      <c r="L20">
        <v>422.44379900000001</v>
      </c>
      <c r="M20">
        <v>97.055942999999999</v>
      </c>
      <c r="N20">
        <v>124.384996</v>
      </c>
      <c r="O20">
        <v>130.58071699999999</v>
      </c>
      <c r="P20">
        <v>132.070807</v>
      </c>
      <c r="Q20">
        <v>22.630299000000001</v>
      </c>
      <c r="R20">
        <v>44.906624999999998</v>
      </c>
      <c r="S20">
        <v>27.638981000000001</v>
      </c>
      <c r="T20">
        <v>3.0945860000000001</v>
      </c>
      <c r="U20">
        <v>416.25</v>
      </c>
      <c r="V20">
        <v>20.801072000000001</v>
      </c>
      <c r="W20">
        <v>44.311</v>
      </c>
      <c r="X20">
        <v>148.30237500000001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46.486030999999997</v>
      </c>
      <c r="AH20">
        <v>179.96245400000001</v>
      </c>
      <c r="AI20">
        <v>0</v>
      </c>
      <c r="AJ20">
        <v>0</v>
      </c>
      <c r="AK20">
        <v>67.487245000000001</v>
      </c>
      <c r="AL20">
        <v>77.853999999999999</v>
      </c>
      <c r="AM20">
        <v>0</v>
      </c>
      <c r="AN20">
        <v>1.1261890000000001</v>
      </c>
      <c r="AO20">
        <v>10.29</v>
      </c>
      <c r="AP20">
        <v>7.6859999999999999</v>
      </c>
      <c r="AQ20">
        <v>0</v>
      </c>
      <c r="AR20">
        <v>36.432000000000002</v>
      </c>
      <c r="AS20">
        <v>37.890518999999998</v>
      </c>
      <c r="AT20">
        <v>20.001799999999999</v>
      </c>
      <c r="AU20">
        <v>0</v>
      </c>
      <c r="AV20">
        <v>50.833418999999999</v>
      </c>
      <c r="AW20">
        <v>0</v>
      </c>
      <c r="AX20">
        <v>0</v>
      </c>
      <c r="AY20">
        <v>8.3406509999999994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3261.2168000000001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77.578919999999997</v>
      </c>
      <c r="H21">
        <v>0</v>
      </c>
      <c r="I21">
        <v>0</v>
      </c>
      <c r="J21">
        <v>74.681529999999995</v>
      </c>
      <c r="K21">
        <v>688.11594700000001</v>
      </c>
      <c r="L21">
        <v>422.44379900000001</v>
      </c>
      <c r="M21">
        <v>97.055942999999999</v>
      </c>
      <c r="N21">
        <v>124.384996</v>
      </c>
      <c r="O21">
        <v>130.58071699999999</v>
      </c>
      <c r="P21">
        <v>132.070807</v>
      </c>
      <c r="Q21">
        <v>22.630299000000001</v>
      </c>
      <c r="R21">
        <v>44.906624999999998</v>
      </c>
      <c r="S21">
        <v>27.638981000000001</v>
      </c>
      <c r="T21">
        <v>3.0945860000000001</v>
      </c>
      <c r="U21">
        <v>416.25</v>
      </c>
      <c r="V21">
        <v>20.801072000000001</v>
      </c>
      <c r="W21">
        <v>44.311</v>
      </c>
      <c r="X21">
        <v>148.30237500000001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46.486030999999997</v>
      </c>
      <c r="AH21">
        <v>179.96245400000001</v>
      </c>
      <c r="AI21">
        <v>0</v>
      </c>
      <c r="AJ21">
        <v>0</v>
      </c>
      <c r="AK21">
        <v>67.487245000000001</v>
      </c>
      <c r="AL21">
        <v>77.853999999999999</v>
      </c>
      <c r="AM21">
        <v>0</v>
      </c>
      <c r="AN21">
        <v>1.1261890000000001</v>
      </c>
      <c r="AO21">
        <v>10.29</v>
      </c>
      <c r="AP21">
        <v>7.6859999999999999</v>
      </c>
      <c r="AQ21">
        <v>0</v>
      </c>
      <c r="AR21">
        <v>36.432000000000002</v>
      </c>
      <c r="AS21">
        <v>37.890518999999998</v>
      </c>
      <c r="AT21">
        <v>20.001799999999999</v>
      </c>
      <c r="AU21">
        <v>0</v>
      </c>
      <c r="AV21">
        <v>50.833418999999999</v>
      </c>
      <c r="AW21">
        <v>0</v>
      </c>
      <c r="AX21">
        <v>0</v>
      </c>
      <c r="AY21">
        <v>8.3406509999999994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3261.2168000000001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77.578919999999997</v>
      </c>
      <c r="H22">
        <v>0</v>
      </c>
      <c r="I22">
        <v>0</v>
      </c>
      <c r="J22">
        <v>74.681529999999995</v>
      </c>
      <c r="K22">
        <v>688.11594700000001</v>
      </c>
      <c r="L22">
        <v>422.44379900000001</v>
      </c>
      <c r="M22">
        <v>97.055942999999999</v>
      </c>
      <c r="N22">
        <v>124.384996</v>
      </c>
      <c r="O22">
        <v>130.58071699999999</v>
      </c>
      <c r="P22">
        <v>132.070807</v>
      </c>
      <c r="Q22">
        <v>22.630299000000001</v>
      </c>
      <c r="R22">
        <v>44.906624999999998</v>
      </c>
      <c r="S22">
        <v>27.638981000000001</v>
      </c>
      <c r="T22">
        <v>3.0945860000000001</v>
      </c>
      <c r="U22">
        <v>416.25</v>
      </c>
      <c r="V22">
        <v>20.801072000000001</v>
      </c>
      <c r="W22">
        <v>44.311</v>
      </c>
      <c r="X22">
        <v>148.30237500000001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46.486030999999997</v>
      </c>
      <c r="AH22">
        <v>179.96245400000001</v>
      </c>
      <c r="AI22">
        <v>0</v>
      </c>
      <c r="AJ22">
        <v>0</v>
      </c>
      <c r="AK22">
        <v>67.487245000000001</v>
      </c>
      <c r="AL22">
        <v>77.853999999999999</v>
      </c>
      <c r="AM22">
        <v>0</v>
      </c>
      <c r="AN22">
        <v>1.1261890000000001</v>
      </c>
      <c r="AO22">
        <v>10.29</v>
      </c>
      <c r="AP22">
        <v>7.6859999999999999</v>
      </c>
      <c r="AQ22">
        <v>0</v>
      </c>
      <c r="AR22">
        <v>36.432000000000002</v>
      </c>
      <c r="AS22">
        <v>37.890518999999998</v>
      </c>
      <c r="AT22">
        <v>20.001799999999999</v>
      </c>
      <c r="AU22">
        <v>0</v>
      </c>
      <c r="AV22">
        <v>50.833418999999999</v>
      </c>
      <c r="AW22">
        <v>0</v>
      </c>
      <c r="AX22">
        <v>0</v>
      </c>
      <c r="AY22">
        <v>8.3406509999999994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3261.2168000000001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77.578919999999997</v>
      </c>
      <c r="H23">
        <v>0</v>
      </c>
      <c r="I23">
        <v>0</v>
      </c>
      <c r="J23">
        <v>74.681529999999995</v>
      </c>
      <c r="K23">
        <v>688.11594700000001</v>
      </c>
      <c r="L23">
        <v>422.44379900000001</v>
      </c>
      <c r="M23">
        <v>97.055942999999999</v>
      </c>
      <c r="N23">
        <v>124.384996</v>
      </c>
      <c r="O23">
        <v>130.58071699999999</v>
      </c>
      <c r="P23">
        <v>132.070807</v>
      </c>
      <c r="Q23">
        <v>22.630299000000001</v>
      </c>
      <c r="R23">
        <v>44.906624999999998</v>
      </c>
      <c r="S23">
        <v>27.638981000000001</v>
      </c>
      <c r="T23">
        <v>3.0945860000000001</v>
      </c>
      <c r="U23">
        <v>416.25</v>
      </c>
      <c r="V23">
        <v>20.801072000000001</v>
      </c>
      <c r="W23">
        <v>44.311</v>
      </c>
      <c r="X23">
        <v>148.30237500000001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46.486030999999997</v>
      </c>
      <c r="AH23">
        <v>179.96245400000001</v>
      </c>
      <c r="AI23">
        <v>0</v>
      </c>
      <c r="AJ23">
        <v>0</v>
      </c>
      <c r="AK23">
        <v>67.487245000000001</v>
      </c>
      <c r="AL23">
        <v>77.853999999999999</v>
      </c>
      <c r="AM23">
        <v>0</v>
      </c>
      <c r="AN23">
        <v>1.1261890000000001</v>
      </c>
      <c r="AO23">
        <v>7.9379999999999997</v>
      </c>
      <c r="AP23">
        <v>7.6859999999999999</v>
      </c>
      <c r="AQ23">
        <v>0</v>
      </c>
      <c r="AR23">
        <v>36.432000000000002</v>
      </c>
      <c r="AS23">
        <v>37.890518999999998</v>
      </c>
      <c r="AT23">
        <v>20.001799999999999</v>
      </c>
      <c r="AU23">
        <v>0</v>
      </c>
      <c r="AV23">
        <v>50.833418999999999</v>
      </c>
      <c r="AW23">
        <v>0</v>
      </c>
      <c r="AX23">
        <v>0</v>
      </c>
      <c r="AY23">
        <v>8.3406509999999994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3258.8648000000003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77.578919999999997</v>
      </c>
      <c r="H24">
        <v>0</v>
      </c>
      <c r="I24">
        <v>0</v>
      </c>
      <c r="J24">
        <v>74.681529999999995</v>
      </c>
      <c r="K24">
        <v>688.11594700000001</v>
      </c>
      <c r="L24">
        <v>422.44379900000001</v>
      </c>
      <c r="M24">
        <v>97.055942999999999</v>
      </c>
      <c r="N24">
        <v>124.384996</v>
      </c>
      <c r="O24">
        <v>130.58071699999999</v>
      </c>
      <c r="P24">
        <v>132.070807</v>
      </c>
      <c r="Q24">
        <v>22.630299000000001</v>
      </c>
      <c r="R24">
        <v>44.906624999999998</v>
      </c>
      <c r="S24">
        <v>27.638981000000001</v>
      </c>
      <c r="T24">
        <v>3.0945860000000001</v>
      </c>
      <c r="U24">
        <v>416.25</v>
      </c>
      <c r="V24">
        <v>20.801072000000001</v>
      </c>
      <c r="W24">
        <v>44.311</v>
      </c>
      <c r="X24">
        <v>148.30237500000001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46.486030999999997</v>
      </c>
      <c r="AH24">
        <v>179.96245400000001</v>
      </c>
      <c r="AI24">
        <v>3.0514939999999999</v>
      </c>
      <c r="AJ24">
        <v>0</v>
      </c>
      <c r="AK24">
        <v>67.487245000000001</v>
      </c>
      <c r="AL24">
        <v>77.853999999999999</v>
      </c>
      <c r="AM24">
        <v>0</v>
      </c>
      <c r="AN24">
        <v>1.1261890000000001</v>
      </c>
      <c r="AO24">
        <v>7.9379999999999997</v>
      </c>
      <c r="AP24">
        <v>7.6859999999999999</v>
      </c>
      <c r="AQ24">
        <v>0</v>
      </c>
      <c r="AR24">
        <v>36.432000000000002</v>
      </c>
      <c r="AS24">
        <v>37.890518999999998</v>
      </c>
      <c r="AT24">
        <v>20.001799999999999</v>
      </c>
      <c r="AU24">
        <v>0</v>
      </c>
      <c r="AV24">
        <v>50.833418999999999</v>
      </c>
      <c r="AW24">
        <v>0</v>
      </c>
      <c r="AX24">
        <v>0</v>
      </c>
      <c r="AY24">
        <v>8.3406509999999994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3261.9162940000001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77.578919999999997</v>
      </c>
      <c r="H25">
        <v>0</v>
      </c>
      <c r="I25">
        <v>0</v>
      </c>
      <c r="J25">
        <v>74.681529999999995</v>
      </c>
      <c r="K25">
        <v>688.11594700000001</v>
      </c>
      <c r="L25">
        <v>422.44379900000001</v>
      </c>
      <c r="M25">
        <v>97.055942999999999</v>
      </c>
      <c r="N25">
        <v>124.384996</v>
      </c>
      <c r="O25">
        <v>130.58071699999999</v>
      </c>
      <c r="P25">
        <v>132.070807</v>
      </c>
      <c r="Q25">
        <v>22.630299000000001</v>
      </c>
      <c r="R25">
        <v>44.906624999999998</v>
      </c>
      <c r="S25">
        <v>27.638981000000001</v>
      </c>
      <c r="T25">
        <v>3.0945860000000001</v>
      </c>
      <c r="U25">
        <v>416.25</v>
      </c>
      <c r="V25">
        <v>20.801072000000001</v>
      </c>
      <c r="W25">
        <v>44.311</v>
      </c>
      <c r="X25">
        <v>148.30237500000001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46.486030999999997</v>
      </c>
      <c r="AH25">
        <v>179.96245400000001</v>
      </c>
      <c r="AI25">
        <v>9.1544819999999998</v>
      </c>
      <c r="AJ25">
        <v>0</v>
      </c>
      <c r="AK25">
        <v>67.487245000000001</v>
      </c>
      <c r="AL25">
        <v>77.853999999999999</v>
      </c>
      <c r="AM25">
        <v>0</v>
      </c>
      <c r="AN25">
        <v>1.1261890000000001</v>
      </c>
      <c r="AO25">
        <v>7.9379999999999997</v>
      </c>
      <c r="AP25">
        <v>7.6859999999999999</v>
      </c>
      <c r="AQ25">
        <v>0</v>
      </c>
      <c r="AR25">
        <v>36.432000000000002</v>
      </c>
      <c r="AS25">
        <v>37.890518999999998</v>
      </c>
      <c r="AT25">
        <v>20.001799999999999</v>
      </c>
      <c r="AU25">
        <v>0</v>
      </c>
      <c r="AV25">
        <v>50.833418999999999</v>
      </c>
      <c r="AW25">
        <v>0</v>
      </c>
      <c r="AX25">
        <v>0</v>
      </c>
      <c r="AY25">
        <v>8.3406509999999994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3268.0192820000002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77.578919999999997</v>
      </c>
      <c r="H26">
        <v>0</v>
      </c>
      <c r="I26">
        <v>0</v>
      </c>
      <c r="J26">
        <v>74.681529999999995</v>
      </c>
      <c r="K26">
        <v>688.11594700000001</v>
      </c>
      <c r="L26">
        <v>422.44379900000001</v>
      </c>
      <c r="M26">
        <v>97.055942999999999</v>
      </c>
      <c r="N26">
        <v>124.384996</v>
      </c>
      <c r="O26">
        <v>130.58071699999999</v>
      </c>
      <c r="P26">
        <v>132.070807</v>
      </c>
      <c r="Q26">
        <v>22.630299000000001</v>
      </c>
      <c r="R26">
        <v>44.906624999999998</v>
      </c>
      <c r="S26">
        <v>27.638981000000001</v>
      </c>
      <c r="T26">
        <v>3.0945860000000001</v>
      </c>
      <c r="U26">
        <v>416.25</v>
      </c>
      <c r="V26">
        <v>20.801072000000001</v>
      </c>
      <c r="W26">
        <v>44.311</v>
      </c>
      <c r="X26">
        <v>148.30237500000001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46.486030999999997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77.853999999999999</v>
      </c>
      <c r="AM26">
        <v>0</v>
      </c>
      <c r="AN26">
        <v>1.1261890000000001</v>
      </c>
      <c r="AO26">
        <v>7.9379999999999997</v>
      </c>
      <c r="AP26">
        <v>7.6859999999999999</v>
      </c>
      <c r="AQ26">
        <v>0</v>
      </c>
      <c r="AR26">
        <v>36.432000000000002</v>
      </c>
      <c r="AS26">
        <v>37.890518999999998</v>
      </c>
      <c r="AT26">
        <v>20.001799999999999</v>
      </c>
      <c r="AU26">
        <v>0</v>
      </c>
      <c r="AV26">
        <v>50.833418999999999</v>
      </c>
      <c r="AW26">
        <v>0</v>
      </c>
      <c r="AX26">
        <v>0</v>
      </c>
      <c r="AY26">
        <v>8.3406509999999994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3318.3689330000002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77.578919999999997</v>
      </c>
      <c r="H27">
        <v>0</v>
      </c>
      <c r="I27">
        <v>0</v>
      </c>
      <c r="J27">
        <v>73.323684</v>
      </c>
      <c r="K27">
        <v>688.11594700000001</v>
      </c>
      <c r="L27">
        <v>422.44379900000001</v>
      </c>
      <c r="M27">
        <v>97.055942999999999</v>
      </c>
      <c r="N27">
        <v>124.384996</v>
      </c>
      <c r="O27">
        <v>130.58071699999999</v>
      </c>
      <c r="P27">
        <v>132.070807</v>
      </c>
      <c r="Q27">
        <v>22.630299000000001</v>
      </c>
      <c r="R27">
        <v>44.906624999999998</v>
      </c>
      <c r="S27">
        <v>27.638981000000001</v>
      </c>
      <c r="T27">
        <v>3.0945860000000001</v>
      </c>
      <c r="U27">
        <v>416.25</v>
      </c>
      <c r="V27">
        <v>20.801072000000001</v>
      </c>
      <c r="W27">
        <v>44.311</v>
      </c>
      <c r="X27">
        <v>148.30237500000001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46.486030999999997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77.853999999999999</v>
      </c>
      <c r="AM27">
        <v>0</v>
      </c>
      <c r="AN27">
        <v>1.1261890000000001</v>
      </c>
      <c r="AO27">
        <v>0</v>
      </c>
      <c r="AP27">
        <v>7.6859999999999999</v>
      </c>
      <c r="AQ27">
        <v>0</v>
      </c>
      <c r="AR27">
        <v>36.432000000000002</v>
      </c>
      <c r="AS27">
        <v>37.890518999999998</v>
      </c>
      <c r="AT27">
        <v>20.001799999999999</v>
      </c>
      <c r="AU27">
        <v>0</v>
      </c>
      <c r="AV27">
        <v>50.442393000000003</v>
      </c>
      <c r="AW27">
        <v>0</v>
      </c>
      <c r="AX27">
        <v>0</v>
      </c>
      <c r="AY27">
        <v>8.3406509999999994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3308.6820609999995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77.578919999999997</v>
      </c>
      <c r="H28">
        <v>0</v>
      </c>
      <c r="I28">
        <v>0</v>
      </c>
      <c r="J28">
        <v>73.323684</v>
      </c>
      <c r="K28">
        <v>656.11594700000001</v>
      </c>
      <c r="L28">
        <v>419.04379899999998</v>
      </c>
      <c r="M28">
        <v>97.055942999999999</v>
      </c>
      <c r="N28">
        <v>124.384996</v>
      </c>
      <c r="O28">
        <v>130.58071699999999</v>
      </c>
      <c r="P28">
        <v>132.070807</v>
      </c>
      <c r="Q28">
        <v>22.630299000000001</v>
      </c>
      <c r="R28">
        <v>44.906624999999998</v>
      </c>
      <c r="S28">
        <v>27.638981000000001</v>
      </c>
      <c r="T28">
        <v>3.0945860000000001</v>
      </c>
      <c r="U28">
        <v>416.25</v>
      </c>
      <c r="V28">
        <v>20.801072000000001</v>
      </c>
      <c r="W28">
        <v>44.311</v>
      </c>
      <c r="X28">
        <v>148.30237500000001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46.486030999999997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77.853999999999999</v>
      </c>
      <c r="AM28">
        <v>0</v>
      </c>
      <c r="AN28">
        <v>1.1261890000000001</v>
      </c>
      <c r="AO28">
        <v>0</v>
      </c>
      <c r="AP28">
        <v>7.6859999999999999</v>
      </c>
      <c r="AQ28">
        <v>0</v>
      </c>
      <c r="AR28">
        <v>36.432000000000002</v>
      </c>
      <c r="AS28">
        <v>37.890518999999998</v>
      </c>
      <c r="AT28">
        <v>20.001799999999999</v>
      </c>
      <c r="AU28">
        <v>0</v>
      </c>
      <c r="AV28">
        <v>50.442393000000003</v>
      </c>
      <c r="AW28">
        <v>0</v>
      </c>
      <c r="AX28">
        <v>0</v>
      </c>
      <c r="AY28">
        <v>8.3406509999999994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3273.2820609999999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77.578919999999997</v>
      </c>
      <c r="H29">
        <v>0</v>
      </c>
      <c r="I29">
        <v>0</v>
      </c>
      <c r="J29">
        <v>73.323684</v>
      </c>
      <c r="K29">
        <v>656.11594700000001</v>
      </c>
      <c r="L29">
        <v>407.04379899999998</v>
      </c>
      <c r="M29">
        <v>97.055942999999999</v>
      </c>
      <c r="N29">
        <v>124.384996</v>
      </c>
      <c r="O29">
        <v>130.58071699999999</v>
      </c>
      <c r="P29">
        <v>132.070807</v>
      </c>
      <c r="Q29">
        <v>22.630299000000001</v>
      </c>
      <c r="R29">
        <v>44.906624999999998</v>
      </c>
      <c r="S29">
        <v>27.638981000000001</v>
      </c>
      <c r="T29">
        <v>3.0945860000000001</v>
      </c>
      <c r="U29">
        <v>416.25</v>
      </c>
      <c r="V29">
        <v>20.801072000000001</v>
      </c>
      <c r="W29">
        <v>44.311</v>
      </c>
      <c r="X29">
        <v>148.30237500000001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46.486030999999997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77.853999999999999</v>
      </c>
      <c r="AM29">
        <v>0</v>
      </c>
      <c r="AN29">
        <v>1.1261890000000001</v>
      </c>
      <c r="AO29">
        <v>0</v>
      </c>
      <c r="AP29">
        <v>7.6859999999999999</v>
      </c>
      <c r="AQ29">
        <v>0</v>
      </c>
      <c r="AR29">
        <v>36.432000000000002</v>
      </c>
      <c r="AS29">
        <v>37.890518999999998</v>
      </c>
      <c r="AT29">
        <v>20.001799999999999</v>
      </c>
      <c r="AU29">
        <v>0</v>
      </c>
      <c r="AV29">
        <v>50.442393000000003</v>
      </c>
      <c r="AW29">
        <v>0</v>
      </c>
      <c r="AX29">
        <v>0</v>
      </c>
      <c r="AY29">
        <v>8.3406509999999994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3261.2820609999999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77.578919999999997</v>
      </c>
      <c r="H30">
        <v>0</v>
      </c>
      <c r="I30">
        <v>0</v>
      </c>
      <c r="J30">
        <v>73.323684</v>
      </c>
      <c r="K30">
        <v>656.11594700000001</v>
      </c>
      <c r="L30">
        <v>407.04379899999998</v>
      </c>
      <c r="M30">
        <v>97.055942999999999</v>
      </c>
      <c r="N30">
        <v>124.384996</v>
      </c>
      <c r="O30">
        <v>130.58071699999999</v>
      </c>
      <c r="P30">
        <v>132.070807</v>
      </c>
      <c r="Q30">
        <v>22.630299000000001</v>
      </c>
      <c r="R30">
        <v>44.906624999999998</v>
      </c>
      <c r="S30">
        <v>27.638981000000001</v>
      </c>
      <c r="T30">
        <v>3.0945860000000001</v>
      </c>
      <c r="U30">
        <v>416.25</v>
      </c>
      <c r="V30">
        <v>20.801072000000001</v>
      </c>
      <c r="W30">
        <v>44.311</v>
      </c>
      <c r="X30">
        <v>148.30237500000001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46.486030999999997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77.853999999999999</v>
      </c>
      <c r="AM30">
        <v>0</v>
      </c>
      <c r="AN30">
        <v>1.1261890000000001</v>
      </c>
      <c r="AO30">
        <v>0</v>
      </c>
      <c r="AP30">
        <v>7.6859999999999999</v>
      </c>
      <c r="AQ30">
        <v>0</v>
      </c>
      <c r="AR30">
        <v>36.432000000000002</v>
      </c>
      <c r="AS30">
        <v>37.890518999999998</v>
      </c>
      <c r="AT30">
        <v>20.001799999999999</v>
      </c>
      <c r="AU30">
        <v>0</v>
      </c>
      <c r="AV30">
        <v>50.442393000000003</v>
      </c>
      <c r="AW30">
        <v>0</v>
      </c>
      <c r="AX30">
        <v>0</v>
      </c>
      <c r="AY30">
        <v>8.3406509999999994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3261.2820609999999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77.578919999999997</v>
      </c>
      <c r="H31">
        <v>0</v>
      </c>
      <c r="I31">
        <v>0</v>
      </c>
      <c r="J31">
        <v>73.323684</v>
      </c>
      <c r="K31">
        <v>586.11594700000001</v>
      </c>
      <c r="L31">
        <v>383.04379899999998</v>
      </c>
      <c r="M31">
        <v>97.055942999999999</v>
      </c>
      <c r="N31">
        <v>124.384996</v>
      </c>
      <c r="O31">
        <v>130.58071699999999</v>
      </c>
      <c r="P31">
        <v>132.070807</v>
      </c>
      <c r="Q31">
        <v>22.630299000000001</v>
      </c>
      <c r="R31">
        <v>44.906624999999998</v>
      </c>
      <c r="S31">
        <v>27.638981000000001</v>
      </c>
      <c r="T31">
        <v>3.0945860000000001</v>
      </c>
      <c r="U31">
        <v>416.25</v>
      </c>
      <c r="V31">
        <v>20.801072000000001</v>
      </c>
      <c r="W31">
        <v>44.311</v>
      </c>
      <c r="X31">
        <v>148.30237500000001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46.486030999999997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77.853999999999999</v>
      </c>
      <c r="AM31">
        <v>0</v>
      </c>
      <c r="AN31">
        <v>1.1261890000000001</v>
      </c>
      <c r="AO31">
        <v>0</v>
      </c>
      <c r="AP31">
        <v>7.6859999999999999</v>
      </c>
      <c r="AQ31">
        <v>0</v>
      </c>
      <c r="AR31">
        <v>36.432000000000002</v>
      </c>
      <c r="AS31">
        <v>37.890518999999998</v>
      </c>
      <c r="AT31">
        <v>20.001799999999999</v>
      </c>
      <c r="AU31">
        <v>0</v>
      </c>
      <c r="AV31">
        <v>50.442393000000003</v>
      </c>
      <c r="AW31">
        <v>0</v>
      </c>
      <c r="AX31">
        <v>0</v>
      </c>
      <c r="AY31">
        <v>8.3406509999999994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3167.2820609999999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77.578919999999997</v>
      </c>
      <c r="H32">
        <v>0</v>
      </c>
      <c r="I32">
        <v>0</v>
      </c>
      <c r="J32">
        <v>73.323684</v>
      </c>
      <c r="K32">
        <v>576.11594700000001</v>
      </c>
      <c r="L32">
        <v>376.04379899999998</v>
      </c>
      <c r="M32">
        <v>97.055942999999999</v>
      </c>
      <c r="N32">
        <v>124.384996</v>
      </c>
      <c r="O32">
        <v>130.58071699999999</v>
      </c>
      <c r="P32">
        <v>132.070807</v>
      </c>
      <c r="Q32">
        <v>22.630299000000001</v>
      </c>
      <c r="R32">
        <v>44.906624999999998</v>
      </c>
      <c r="S32">
        <v>27.638981000000001</v>
      </c>
      <c r="T32">
        <v>3.0945860000000001</v>
      </c>
      <c r="U32">
        <v>416.25</v>
      </c>
      <c r="V32">
        <v>20.801072000000001</v>
      </c>
      <c r="W32">
        <v>44.311</v>
      </c>
      <c r="X32">
        <v>148.30237500000001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46.486030999999997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77.853999999999999</v>
      </c>
      <c r="AM32">
        <v>0</v>
      </c>
      <c r="AN32">
        <v>1.1261890000000001</v>
      </c>
      <c r="AO32">
        <v>0</v>
      </c>
      <c r="AP32">
        <v>7.6859999999999999</v>
      </c>
      <c r="AQ32">
        <v>0</v>
      </c>
      <c r="AR32">
        <v>36.432000000000002</v>
      </c>
      <c r="AS32">
        <v>37.890518999999998</v>
      </c>
      <c r="AT32">
        <v>20.001799999999999</v>
      </c>
      <c r="AU32">
        <v>0</v>
      </c>
      <c r="AV32">
        <v>50.442393000000003</v>
      </c>
      <c r="AW32">
        <v>0</v>
      </c>
      <c r="AX32">
        <v>0</v>
      </c>
      <c r="AY32">
        <v>8.3406509999999994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3098.4066629999998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77.578919999999997</v>
      </c>
      <c r="H33">
        <v>0</v>
      </c>
      <c r="I33">
        <v>0</v>
      </c>
      <c r="J33">
        <v>73.323684</v>
      </c>
      <c r="K33">
        <v>526.11594700000001</v>
      </c>
      <c r="L33">
        <v>422.44379900000001</v>
      </c>
      <c r="M33">
        <v>97.055942999999999</v>
      </c>
      <c r="N33">
        <v>124.384996</v>
      </c>
      <c r="O33">
        <v>130.58071699999999</v>
      </c>
      <c r="P33">
        <v>132.070807</v>
      </c>
      <c r="Q33">
        <v>22.630299000000001</v>
      </c>
      <c r="R33">
        <v>44.906624999999998</v>
      </c>
      <c r="S33">
        <v>27.638981000000001</v>
      </c>
      <c r="T33">
        <v>3.0945860000000001</v>
      </c>
      <c r="U33">
        <v>416.25</v>
      </c>
      <c r="V33">
        <v>20.801072000000001</v>
      </c>
      <c r="W33">
        <v>44.311</v>
      </c>
      <c r="X33">
        <v>148.30237500000001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46.486030999999997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77.853999999999999</v>
      </c>
      <c r="AM33">
        <v>0</v>
      </c>
      <c r="AN33">
        <v>1.1261890000000001</v>
      </c>
      <c r="AO33">
        <v>0</v>
      </c>
      <c r="AP33">
        <v>7.6859999999999999</v>
      </c>
      <c r="AQ33">
        <v>0</v>
      </c>
      <c r="AR33">
        <v>36.432000000000002</v>
      </c>
      <c r="AS33">
        <v>37.890518999999998</v>
      </c>
      <c r="AT33">
        <v>20.001799999999999</v>
      </c>
      <c r="AU33">
        <v>0</v>
      </c>
      <c r="AV33">
        <v>50.442393000000003</v>
      </c>
      <c r="AW33">
        <v>0</v>
      </c>
      <c r="AX33">
        <v>0</v>
      </c>
      <c r="AY33">
        <v>8.3406509999999994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3091.4500189999994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77.578919999999997</v>
      </c>
      <c r="H34">
        <v>0</v>
      </c>
      <c r="I34">
        <v>0</v>
      </c>
      <c r="J34">
        <v>73.323684</v>
      </c>
      <c r="K34">
        <v>688.71594700000003</v>
      </c>
      <c r="L34">
        <v>422.44379900000001</v>
      </c>
      <c r="M34">
        <v>97.055942999999999</v>
      </c>
      <c r="N34">
        <v>124.384996</v>
      </c>
      <c r="O34">
        <v>130.58071699999999</v>
      </c>
      <c r="P34">
        <v>132.070807</v>
      </c>
      <c r="Q34">
        <v>22.630299000000001</v>
      </c>
      <c r="R34">
        <v>44.906624999999998</v>
      </c>
      <c r="S34">
        <v>27.638981000000001</v>
      </c>
      <c r="T34">
        <v>3.0945860000000001</v>
      </c>
      <c r="U34">
        <v>416.25</v>
      </c>
      <c r="V34">
        <v>20.801072000000001</v>
      </c>
      <c r="W34">
        <v>44.311</v>
      </c>
      <c r="X34">
        <v>148.30237500000001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46.486030999999997</v>
      </c>
      <c r="AH34">
        <v>179.96245400000001</v>
      </c>
      <c r="AI34">
        <v>4.2720909999999996</v>
      </c>
      <c r="AJ34">
        <v>0</v>
      </c>
      <c r="AK34">
        <v>67.487245000000001</v>
      </c>
      <c r="AL34">
        <v>77.853999999999999</v>
      </c>
      <c r="AM34">
        <v>0</v>
      </c>
      <c r="AN34">
        <v>1.1261890000000001</v>
      </c>
      <c r="AO34">
        <v>0</v>
      </c>
      <c r="AP34">
        <v>7.6859999999999999</v>
      </c>
      <c r="AQ34">
        <v>0</v>
      </c>
      <c r="AR34">
        <v>36.432000000000002</v>
      </c>
      <c r="AS34">
        <v>37.890518999999998</v>
      </c>
      <c r="AT34">
        <v>20.001799999999999</v>
      </c>
      <c r="AU34">
        <v>0</v>
      </c>
      <c r="AV34">
        <v>50.442393000000003</v>
      </c>
      <c r="AW34">
        <v>0</v>
      </c>
      <c r="AX34">
        <v>0</v>
      </c>
      <c r="AY34">
        <v>8.3406509999999994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3254.0500189999998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77.578919999999997</v>
      </c>
      <c r="H35">
        <v>0</v>
      </c>
      <c r="I35">
        <v>0</v>
      </c>
      <c r="J35">
        <v>73.323684</v>
      </c>
      <c r="K35">
        <v>688.71594700000003</v>
      </c>
      <c r="L35">
        <v>422.44379900000001</v>
      </c>
      <c r="M35">
        <v>97.055942999999999</v>
      </c>
      <c r="N35">
        <v>124.384996</v>
      </c>
      <c r="O35">
        <v>130.58071699999999</v>
      </c>
      <c r="P35">
        <v>132.070807</v>
      </c>
      <c r="Q35">
        <v>22.630299000000001</v>
      </c>
      <c r="R35">
        <v>44.906624999999998</v>
      </c>
      <c r="S35">
        <v>27.638981000000001</v>
      </c>
      <c r="T35">
        <v>3.0945860000000001</v>
      </c>
      <c r="U35">
        <v>405</v>
      </c>
      <c r="V35">
        <v>20.801072000000001</v>
      </c>
      <c r="W35">
        <v>44.311</v>
      </c>
      <c r="X35">
        <v>148.30237500000001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46.486030999999997</v>
      </c>
      <c r="AH35">
        <v>179.96245400000001</v>
      </c>
      <c r="AI35">
        <v>4.2720909999999996</v>
      </c>
      <c r="AJ35">
        <v>0</v>
      </c>
      <c r="AK35">
        <v>67.487245000000001</v>
      </c>
      <c r="AL35">
        <v>77.853999999999999</v>
      </c>
      <c r="AM35">
        <v>0</v>
      </c>
      <c r="AN35">
        <v>1.1261890000000001</v>
      </c>
      <c r="AO35">
        <v>0</v>
      </c>
      <c r="AP35">
        <v>7.6859999999999999</v>
      </c>
      <c r="AQ35">
        <v>0</v>
      </c>
      <c r="AR35">
        <v>36.432000000000002</v>
      </c>
      <c r="AS35">
        <v>37.890518999999998</v>
      </c>
      <c r="AT35">
        <v>20.001799999999999</v>
      </c>
      <c r="AU35">
        <v>0</v>
      </c>
      <c r="AV35">
        <v>50.051366999999999</v>
      </c>
      <c r="AW35">
        <v>0</v>
      </c>
      <c r="AX35">
        <v>0</v>
      </c>
      <c r="AY35">
        <v>8.3406509999999994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3242.408993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77.578919999999997</v>
      </c>
      <c r="H36">
        <v>0</v>
      </c>
      <c r="I36">
        <v>0</v>
      </c>
      <c r="J36">
        <v>73.323684</v>
      </c>
      <c r="K36">
        <v>688.71594700000003</v>
      </c>
      <c r="L36">
        <v>422.44379900000001</v>
      </c>
      <c r="M36">
        <v>97.055942999999999</v>
      </c>
      <c r="N36">
        <v>124.384996</v>
      </c>
      <c r="O36">
        <v>130.58071699999999</v>
      </c>
      <c r="P36">
        <v>132.070807</v>
      </c>
      <c r="Q36">
        <v>22.630299000000001</v>
      </c>
      <c r="R36">
        <v>44.906624999999998</v>
      </c>
      <c r="S36">
        <v>27.638981000000001</v>
      </c>
      <c r="T36">
        <v>3.0945860000000001</v>
      </c>
      <c r="U36">
        <v>405</v>
      </c>
      <c r="V36">
        <v>20.801072000000001</v>
      </c>
      <c r="W36">
        <v>44.311</v>
      </c>
      <c r="X36">
        <v>148.30237500000001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46.486030999999997</v>
      </c>
      <c r="AH36">
        <v>179.96245400000001</v>
      </c>
      <c r="AI36">
        <v>4.2720909999999996</v>
      </c>
      <c r="AJ36">
        <v>0</v>
      </c>
      <c r="AK36">
        <v>67.487245000000001</v>
      </c>
      <c r="AL36">
        <v>77.853999999999999</v>
      </c>
      <c r="AM36">
        <v>0</v>
      </c>
      <c r="AN36">
        <v>1.1261890000000001</v>
      </c>
      <c r="AO36">
        <v>0</v>
      </c>
      <c r="AP36">
        <v>7.6859999999999999</v>
      </c>
      <c r="AQ36">
        <v>0</v>
      </c>
      <c r="AR36">
        <v>36.432000000000002</v>
      </c>
      <c r="AS36">
        <v>37.890518999999998</v>
      </c>
      <c r="AT36">
        <v>20.001799999999999</v>
      </c>
      <c r="AU36">
        <v>0</v>
      </c>
      <c r="AV36">
        <v>50.051366999999999</v>
      </c>
      <c r="AW36">
        <v>0</v>
      </c>
      <c r="AX36">
        <v>0</v>
      </c>
      <c r="AY36">
        <v>8.3406509999999994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3242.408993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77.578919999999997</v>
      </c>
      <c r="H37">
        <v>0</v>
      </c>
      <c r="I37">
        <v>0</v>
      </c>
      <c r="J37">
        <v>73.323684</v>
      </c>
      <c r="K37">
        <v>688.71594700000003</v>
      </c>
      <c r="L37">
        <v>422.44379900000001</v>
      </c>
      <c r="M37">
        <v>97.055942999999999</v>
      </c>
      <c r="N37">
        <v>124.384996</v>
      </c>
      <c r="O37">
        <v>130.58071699999999</v>
      </c>
      <c r="P37">
        <v>132.070807</v>
      </c>
      <c r="Q37">
        <v>22.630299000000001</v>
      </c>
      <c r="R37">
        <v>44.906624999999998</v>
      </c>
      <c r="S37">
        <v>27.638981000000001</v>
      </c>
      <c r="T37">
        <v>3.0945860000000001</v>
      </c>
      <c r="U37">
        <v>405</v>
      </c>
      <c r="V37">
        <v>20.801072000000001</v>
      </c>
      <c r="W37">
        <v>44.311</v>
      </c>
      <c r="X37">
        <v>148.30237500000001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46.486030999999997</v>
      </c>
      <c r="AH37">
        <v>179.96245400000001</v>
      </c>
      <c r="AI37">
        <v>4.2720909999999996</v>
      </c>
      <c r="AJ37">
        <v>0</v>
      </c>
      <c r="AK37">
        <v>67.487245000000001</v>
      </c>
      <c r="AL37">
        <v>77.853999999999999</v>
      </c>
      <c r="AM37">
        <v>0</v>
      </c>
      <c r="AN37">
        <v>1.1261890000000001</v>
      </c>
      <c r="AO37">
        <v>0</v>
      </c>
      <c r="AP37">
        <v>7.6859999999999999</v>
      </c>
      <c r="AQ37">
        <v>0</v>
      </c>
      <c r="AR37">
        <v>36.432000000000002</v>
      </c>
      <c r="AS37">
        <v>37.890518999999998</v>
      </c>
      <c r="AT37">
        <v>20.001799999999999</v>
      </c>
      <c r="AU37">
        <v>0</v>
      </c>
      <c r="AV37">
        <v>50.051366999999999</v>
      </c>
      <c r="AW37">
        <v>0</v>
      </c>
      <c r="AX37">
        <v>0</v>
      </c>
      <c r="AY37">
        <v>8.3406509999999994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3242.408993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77.578919999999997</v>
      </c>
      <c r="H38">
        <v>0</v>
      </c>
      <c r="I38">
        <v>0</v>
      </c>
      <c r="J38">
        <v>73.323684</v>
      </c>
      <c r="K38">
        <v>688.71594700000003</v>
      </c>
      <c r="L38">
        <v>422.44379900000001</v>
      </c>
      <c r="M38">
        <v>97.055942999999999</v>
      </c>
      <c r="N38">
        <v>124.384996</v>
      </c>
      <c r="O38">
        <v>130.58071699999999</v>
      </c>
      <c r="P38">
        <v>132.070807</v>
      </c>
      <c r="Q38">
        <v>22.630299000000001</v>
      </c>
      <c r="R38">
        <v>44.906624999999998</v>
      </c>
      <c r="S38">
        <v>27.638981000000001</v>
      </c>
      <c r="T38">
        <v>3.0945860000000001</v>
      </c>
      <c r="U38">
        <v>405</v>
      </c>
      <c r="V38">
        <v>20.801072000000001</v>
      </c>
      <c r="W38">
        <v>44.311</v>
      </c>
      <c r="X38">
        <v>148.30237500000001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46.486030999999997</v>
      </c>
      <c r="AH38">
        <v>179.96245400000001</v>
      </c>
      <c r="AI38">
        <v>4.2720909999999996</v>
      </c>
      <c r="AJ38">
        <v>0</v>
      </c>
      <c r="AK38">
        <v>67.487245000000001</v>
      </c>
      <c r="AL38">
        <v>77.853999999999999</v>
      </c>
      <c r="AM38">
        <v>0</v>
      </c>
      <c r="AN38">
        <v>1.1261890000000001</v>
      </c>
      <c r="AO38">
        <v>0</v>
      </c>
      <c r="AP38">
        <v>7.6859999999999999</v>
      </c>
      <c r="AQ38">
        <v>0</v>
      </c>
      <c r="AR38">
        <v>36.432000000000002</v>
      </c>
      <c r="AS38">
        <v>37.890518999999998</v>
      </c>
      <c r="AT38">
        <v>20.001799999999999</v>
      </c>
      <c r="AU38">
        <v>0</v>
      </c>
      <c r="AV38">
        <v>50.051366999999999</v>
      </c>
      <c r="AW38">
        <v>0</v>
      </c>
      <c r="AX38">
        <v>0</v>
      </c>
      <c r="AY38">
        <v>8.3406509999999994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3242.408993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77.578919999999997</v>
      </c>
      <c r="H39">
        <v>0</v>
      </c>
      <c r="I39">
        <v>0</v>
      </c>
      <c r="J39">
        <v>71.965839000000003</v>
      </c>
      <c r="K39">
        <v>688.71594700000003</v>
      </c>
      <c r="L39">
        <v>422.44379900000001</v>
      </c>
      <c r="M39">
        <v>97.055942999999999</v>
      </c>
      <c r="N39">
        <v>124.384996</v>
      </c>
      <c r="O39">
        <v>130.58071699999999</v>
      </c>
      <c r="P39">
        <v>132.070807</v>
      </c>
      <c r="Q39">
        <v>22.630299000000001</v>
      </c>
      <c r="R39">
        <v>44.906624999999998</v>
      </c>
      <c r="S39">
        <v>27.638981000000001</v>
      </c>
      <c r="T39">
        <v>3.0945860000000001</v>
      </c>
      <c r="U39">
        <v>405</v>
      </c>
      <c r="V39">
        <v>20.801072000000001</v>
      </c>
      <c r="W39">
        <v>44.311</v>
      </c>
      <c r="X39">
        <v>148.30237500000001</v>
      </c>
      <c r="Y39">
        <v>0</v>
      </c>
      <c r="Z39">
        <v>6.5208000000000004</v>
      </c>
      <c r="AA39">
        <v>14.04936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46.486030999999997</v>
      </c>
      <c r="AH39">
        <v>179.96245400000001</v>
      </c>
      <c r="AI39">
        <v>4.2720909999999996</v>
      </c>
      <c r="AJ39">
        <v>0</v>
      </c>
      <c r="AK39">
        <v>67.487245000000001</v>
      </c>
      <c r="AL39">
        <v>77.853999999999999</v>
      </c>
      <c r="AM39">
        <v>0</v>
      </c>
      <c r="AN39">
        <v>1.1261890000000001</v>
      </c>
      <c r="AO39">
        <v>0</v>
      </c>
      <c r="AP39">
        <v>7.6859999999999999</v>
      </c>
      <c r="AQ39">
        <v>0</v>
      </c>
      <c r="AR39">
        <v>44.16</v>
      </c>
      <c r="AS39">
        <v>37.890518999999998</v>
      </c>
      <c r="AT39">
        <v>20.001799999999999</v>
      </c>
      <c r="AU39">
        <v>0</v>
      </c>
      <c r="AV39">
        <v>50.051366999999999</v>
      </c>
      <c r="AW39">
        <v>0</v>
      </c>
      <c r="AX39">
        <v>0</v>
      </c>
      <c r="AY39">
        <v>8.3406509999999994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3214.1596279999999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77.578919999999997</v>
      </c>
      <c r="H40">
        <v>0</v>
      </c>
      <c r="I40">
        <v>0</v>
      </c>
      <c r="J40">
        <v>71.965839000000003</v>
      </c>
      <c r="K40">
        <v>688.71594700000003</v>
      </c>
      <c r="L40">
        <v>422.44379900000001</v>
      </c>
      <c r="M40">
        <v>97.055942999999999</v>
      </c>
      <c r="N40">
        <v>124.384996</v>
      </c>
      <c r="O40">
        <v>130.58071699999999</v>
      </c>
      <c r="P40">
        <v>132.070807</v>
      </c>
      <c r="Q40">
        <v>22.630299000000001</v>
      </c>
      <c r="R40">
        <v>44.906624999999998</v>
      </c>
      <c r="S40">
        <v>27.638981000000001</v>
      </c>
      <c r="T40">
        <v>3.0945860000000001</v>
      </c>
      <c r="U40">
        <v>405</v>
      </c>
      <c r="V40">
        <v>20.801072000000001</v>
      </c>
      <c r="W40">
        <v>44.311</v>
      </c>
      <c r="X40">
        <v>148.30237500000001</v>
      </c>
      <c r="Y40">
        <v>0</v>
      </c>
      <c r="Z40">
        <v>6.5208000000000004</v>
      </c>
      <c r="AA40">
        <v>14.04936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46.486030999999997</v>
      </c>
      <c r="AH40">
        <v>179.96245400000001</v>
      </c>
      <c r="AI40">
        <v>4.2720909999999996</v>
      </c>
      <c r="AJ40">
        <v>0</v>
      </c>
      <c r="AK40">
        <v>67.487245000000001</v>
      </c>
      <c r="AL40">
        <v>77.853999999999999</v>
      </c>
      <c r="AM40">
        <v>0</v>
      </c>
      <c r="AN40">
        <v>1.1261890000000001</v>
      </c>
      <c r="AO40">
        <v>0</v>
      </c>
      <c r="AP40">
        <v>7.6859999999999999</v>
      </c>
      <c r="AQ40">
        <v>0</v>
      </c>
      <c r="AR40">
        <v>44.16</v>
      </c>
      <c r="AS40">
        <v>37.890518999999998</v>
      </c>
      <c r="AT40">
        <v>20.001799999999999</v>
      </c>
      <c r="AU40">
        <v>0</v>
      </c>
      <c r="AV40">
        <v>50.051366999999999</v>
      </c>
      <c r="AW40">
        <v>0</v>
      </c>
      <c r="AX40">
        <v>0</v>
      </c>
      <c r="AY40">
        <v>8.3406509999999994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3214.1596279999999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77.578919999999997</v>
      </c>
      <c r="H41">
        <v>0</v>
      </c>
      <c r="I41">
        <v>0</v>
      </c>
      <c r="J41">
        <v>71.965839000000003</v>
      </c>
      <c r="K41">
        <v>688.71594700000003</v>
      </c>
      <c r="L41">
        <v>422.44379900000001</v>
      </c>
      <c r="M41">
        <v>97.055942999999999</v>
      </c>
      <c r="N41">
        <v>124.384996</v>
      </c>
      <c r="O41">
        <v>130.58071699999999</v>
      </c>
      <c r="P41">
        <v>132.070807</v>
      </c>
      <c r="Q41">
        <v>22.630299000000001</v>
      </c>
      <c r="R41">
        <v>44.906624999999998</v>
      </c>
      <c r="S41">
        <v>27.638981000000001</v>
      </c>
      <c r="T41">
        <v>3.0945860000000001</v>
      </c>
      <c r="U41">
        <v>405</v>
      </c>
      <c r="V41">
        <v>20.801072000000001</v>
      </c>
      <c r="W41">
        <v>44.311</v>
      </c>
      <c r="X41">
        <v>148.30237500000001</v>
      </c>
      <c r="Y41">
        <v>0</v>
      </c>
      <c r="Z41">
        <v>6.5208000000000004</v>
      </c>
      <c r="AA41">
        <v>14.04936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46.486030999999997</v>
      </c>
      <c r="AH41">
        <v>179.96245400000001</v>
      </c>
      <c r="AI41">
        <v>0</v>
      </c>
      <c r="AJ41">
        <v>0</v>
      </c>
      <c r="AK41">
        <v>67.487245000000001</v>
      </c>
      <c r="AL41">
        <v>74.367999999999995</v>
      </c>
      <c r="AM41">
        <v>0</v>
      </c>
      <c r="AN41">
        <v>1.1261890000000001</v>
      </c>
      <c r="AO41">
        <v>0</v>
      </c>
      <c r="AP41">
        <v>7.6859999999999999</v>
      </c>
      <c r="AQ41">
        <v>0</v>
      </c>
      <c r="AR41">
        <v>36.432000000000002</v>
      </c>
      <c r="AS41">
        <v>37.890518999999998</v>
      </c>
      <c r="AT41">
        <v>20.001799999999999</v>
      </c>
      <c r="AU41">
        <v>0</v>
      </c>
      <c r="AV41">
        <v>50.051366999999999</v>
      </c>
      <c r="AW41">
        <v>0</v>
      </c>
      <c r="AX41">
        <v>0</v>
      </c>
      <c r="AY41">
        <v>8.3406509999999994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3198.6735370000001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77.578919999999997</v>
      </c>
      <c r="H42">
        <v>0</v>
      </c>
      <c r="I42">
        <v>0</v>
      </c>
      <c r="J42">
        <v>71.965839000000003</v>
      </c>
      <c r="K42">
        <v>688.71594700000003</v>
      </c>
      <c r="L42">
        <v>422.44379900000001</v>
      </c>
      <c r="M42">
        <v>97.055942999999999</v>
      </c>
      <c r="N42">
        <v>124.384996</v>
      </c>
      <c r="O42">
        <v>130.58071699999999</v>
      </c>
      <c r="P42">
        <v>132.070807</v>
      </c>
      <c r="Q42">
        <v>22.630299000000001</v>
      </c>
      <c r="R42">
        <v>44.906624999999998</v>
      </c>
      <c r="S42">
        <v>27.638981000000001</v>
      </c>
      <c r="T42">
        <v>3.0945860000000001</v>
      </c>
      <c r="U42">
        <v>405</v>
      </c>
      <c r="V42">
        <v>20.801072000000001</v>
      </c>
      <c r="W42">
        <v>44.311</v>
      </c>
      <c r="X42">
        <v>148.30237500000001</v>
      </c>
      <c r="Y42">
        <v>0</v>
      </c>
      <c r="Z42">
        <v>6.5208000000000004</v>
      </c>
      <c r="AA42">
        <v>14.04936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46.486030999999997</v>
      </c>
      <c r="AH42">
        <v>179.96245400000001</v>
      </c>
      <c r="AI42">
        <v>0</v>
      </c>
      <c r="AJ42">
        <v>0</v>
      </c>
      <c r="AK42">
        <v>67.487245000000001</v>
      </c>
      <c r="AL42">
        <v>74.367999999999995</v>
      </c>
      <c r="AM42">
        <v>0</v>
      </c>
      <c r="AN42">
        <v>1.1261890000000001</v>
      </c>
      <c r="AO42">
        <v>0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20.001799999999999</v>
      </c>
      <c r="AU42">
        <v>0</v>
      </c>
      <c r="AV42">
        <v>50.051366999999999</v>
      </c>
      <c r="AW42">
        <v>0</v>
      </c>
      <c r="AX42">
        <v>0</v>
      </c>
      <c r="AY42">
        <v>8.3406509999999994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3198.6735370000001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77.578919999999997</v>
      </c>
      <c r="H43">
        <v>0</v>
      </c>
      <c r="I43">
        <v>0</v>
      </c>
      <c r="J43">
        <v>71.965838000000005</v>
      </c>
      <c r="K43">
        <v>688.71594700000003</v>
      </c>
      <c r="L43">
        <v>422.44379900000001</v>
      </c>
      <c r="M43">
        <v>97.055942999999999</v>
      </c>
      <c r="N43">
        <v>124.384996</v>
      </c>
      <c r="O43">
        <v>130.58071699999999</v>
      </c>
      <c r="P43">
        <v>132.070807</v>
      </c>
      <c r="Q43">
        <v>22.630299000000001</v>
      </c>
      <c r="R43">
        <v>44.906624999999998</v>
      </c>
      <c r="S43">
        <v>27.638981000000001</v>
      </c>
      <c r="T43">
        <v>3.0945860000000001</v>
      </c>
      <c r="U43">
        <v>405</v>
      </c>
      <c r="V43">
        <v>20.801072000000001</v>
      </c>
      <c r="W43">
        <v>44.311</v>
      </c>
      <c r="X43">
        <v>148.30237500000001</v>
      </c>
      <c r="Y43">
        <v>0</v>
      </c>
      <c r="Z43">
        <v>6.5208000000000004</v>
      </c>
      <c r="AA43">
        <v>14.04936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46.486030999999997</v>
      </c>
      <c r="AH43">
        <v>179.96245400000001</v>
      </c>
      <c r="AI43">
        <v>0</v>
      </c>
      <c r="AJ43">
        <v>0</v>
      </c>
      <c r="AK43">
        <v>67.487245000000001</v>
      </c>
      <c r="AL43">
        <v>74.367999999999995</v>
      </c>
      <c r="AM43">
        <v>0</v>
      </c>
      <c r="AN43">
        <v>1.1261890000000001</v>
      </c>
      <c r="AO43">
        <v>0</v>
      </c>
      <c r="AP43">
        <v>7.6859999999999999</v>
      </c>
      <c r="AQ43">
        <v>0</v>
      </c>
      <c r="AR43">
        <v>44.16</v>
      </c>
      <c r="AS43">
        <v>37.890518999999998</v>
      </c>
      <c r="AT43">
        <v>20.001799999999999</v>
      </c>
      <c r="AU43">
        <v>0</v>
      </c>
      <c r="AV43">
        <v>49.529998999999997</v>
      </c>
      <c r="AW43">
        <v>0</v>
      </c>
      <c r="AX43">
        <v>0</v>
      </c>
      <c r="AY43">
        <v>8.3406509999999994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3205.8801680000001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77.578919999999997</v>
      </c>
      <c r="H44">
        <v>0</v>
      </c>
      <c r="I44">
        <v>0</v>
      </c>
      <c r="J44">
        <v>71.965838000000005</v>
      </c>
      <c r="K44">
        <v>688.71594700000003</v>
      </c>
      <c r="L44">
        <v>422.44379900000001</v>
      </c>
      <c r="M44">
        <v>97.055942999999999</v>
      </c>
      <c r="N44">
        <v>124.384996</v>
      </c>
      <c r="O44">
        <v>130.58071699999999</v>
      </c>
      <c r="P44">
        <v>132.070807</v>
      </c>
      <c r="Q44">
        <v>22.630299000000001</v>
      </c>
      <c r="R44">
        <v>44.906624999999998</v>
      </c>
      <c r="S44">
        <v>27.638981000000001</v>
      </c>
      <c r="T44">
        <v>3.0945860000000001</v>
      </c>
      <c r="U44">
        <v>405</v>
      </c>
      <c r="V44">
        <v>20.801072000000001</v>
      </c>
      <c r="W44">
        <v>44.311</v>
      </c>
      <c r="X44">
        <v>148.30237500000001</v>
      </c>
      <c r="Y44">
        <v>0</v>
      </c>
      <c r="Z44">
        <v>6.5208000000000004</v>
      </c>
      <c r="AA44">
        <v>14.04936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46.486030999999997</v>
      </c>
      <c r="AH44">
        <v>179.96245400000001</v>
      </c>
      <c r="AI44">
        <v>0</v>
      </c>
      <c r="AJ44">
        <v>0</v>
      </c>
      <c r="AK44">
        <v>67.487245000000001</v>
      </c>
      <c r="AL44">
        <v>74.367999999999995</v>
      </c>
      <c r="AM44">
        <v>0</v>
      </c>
      <c r="AN44">
        <v>1.1261890000000001</v>
      </c>
      <c r="AO44">
        <v>0</v>
      </c>
      <c r="AP44">
        <v>7.6859999999999999</v>
      </c>
      <c r="AQ44">
        <v>0</v>
      </c>
      <c r="AR44">
        <v>44.16</v>
      </c>
      <c r="AS44">
        <v>37.890518999999998</v>
      </c>
      <c r="AT44">
        <v>20.001799999999999</v>
      </c>
      <c r="AU44">
        <v>0</v>
      </c>
      <c r="AV44">
        <v>49.529998999999997</v>
      </c>
      <c r="AW44">
        <v>0</v>
      </c>
      <c r="AX44">
        <v>0</v>
      </c>
      <c r="AY44">
        <v>8.3406509999999994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3205.8801680000001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77.578919999999997</v>
      </c>
      <c r="H45">
        <v>0</v>
      </c>
      <c r="I45">
        <v>0</v>
      </c>
      <c r="J45">
        <v>71.965838000000005</v>
      </c>
      <c r="K45">
        <v>688.71594700000003</v>
      </c>
      <c r="L45">
        <v>422.44379900000001</v>
      </c>
      <c r="M45">
        <v>97.055942999999999</v>
      </c>
      <c r="N45">
        <v>124.384996</v>
      </c>
      <c r="O45">
        <v>130.58071699999999</v>
      </c>
      <c r="P45">
        <v>132.070807</v>
      </c>
      <c r="Q45">
        <v>22.630299000000001</v>
      </c>
      <c r="R45">
        <v>44.906624999999998</v>
      </c>
      <c r="S45">
        <v>27.638981000000001</v>
      </c>
      <c r="T45">
        <v>3.0945860000000001</v>
      </c>
      <c r="U45">
        <v>405</v>
      </c>
      <c r="V45">
        <v>20.801072000000001</v>
      </c>
      <c r="W45">
        <v>44.311</v>
      </c>
      <c r="X45">
        <v>148.30237500000001</v>
      </c>
      <c r="Y45">
        <v>0</v>
      </c>
      <c r="Z45">
        <v>6.5208000000000004</v>
      </c>
      <c r="AA45">
        <v>14.04936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46.486030999999997</v>
      </c>
      <c r="AH45">
        <v>179.96245400000001</v>
      </c>
      <c r="AI45">
        <v>0</v>
      </c>
      <c r="AJ45">
        <v>0</v>
      </c>
      <c r="AK45">
        <v>67.487245000000001</v>
      </c>
      <c r="AL45">
        <v>74.367999999999995</v>
      </c>
      <c r="AM45">
        <v>0</v>
      </c>
      <c r="AN45">
        <v>1.1261890000000001</v>
      </c>
      <c r="AO45">
        <v>0</v>
      </c>
      <c r="AP45">
        <v>7.6859999999999999</v>
      </c>
      <c r="AQ45">
        <v>0</v>
      </c>
      <c r="AR45">
        <v>44.16</v>
      </c>
      <c r="AS45">
        <v>37.890518999999998</v>
      </c>
      <c r="AT45">
        <v>20.001799999999999</v>
      </c>
      <c r="AU45">
        <v>0</v>
      </c>
      <c r="AV45">
        <v>49.529998999999997</v>
      </c>
      <c r="AW45">
        <v>0</v>
      </c>
      <c r="AX45">
        <v>0</v>
      </c>
      <c r="AY45">
        <v>8.3406509999999994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3205.8801680000001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77.578919999999997</v>
      </c>
      <c r="H46">
        <v>0</v>
      </c>
      <c r="I46">
        <v>0</v>
      </c>
      <c r="J46">
        <v>71.965838000000005</v>
      </c>
      <c r="K46">
        <v>688.71594700000003</v>
      </c>
      <c r="L46">
        <v>422.44379900000001</v>
      </c>
      <c r="M46">
        <v>97.055942999999999</v>
      </c>
      <c r="N46">
        <v>124.384996</v>
      </c>
      <c r="O46">
        <v>130.58071699999999</v>
      </c>
      <c r="P46">
        <v>132.070807</v>
      </c>
      <c r="Q46">
        <v>22.630299000000001</v>
      </c>
      <c r="R46">
        <v>44.906624999999998</v>
      </c>
      <c r="S46">
        <v>27.638981000000001</v>
      </c>
      <c r="T46">
        <v>3.0945860000000001</v>
      </c>
      <c r="U46">
        <v>405</v>
      </c>
      <c r="V46">
        <v>20.801072000000001</v>
      </c>
      <c r="W46">
        <v>44.311</v>
      </c>
      <c r="X46">
        <v>148.30237500000001</v>
      </c>
      <c r="Y46">
        <v>0</v>
      </c>
      <c r="Z46">
        <v>6.5208000000000004</v>
      </c>
      <c r="AA46">
        <v>14.04936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46.486030999999997</v>
      </c>
      <c r="AH46">
        <v>179.96245400000001</v>
      </c>
      <c r="AI46">
        <v>0</v>
      </c>
      <c r="AJ46">
        <v>0</v>
      </c>
      <c r="AK46">
        <v>67.487245000000001</v>
      </c>
      <c r="AL46">
        <v>74.367999999999995</v>
      </c>
      <c r="AM46">
        <v>0</v>
      </c>
      <c r="AN46">
        <v>1.1261890000000001</v>
      </c>
      <c r="AO46">
        <v>0</v>
      </c>
      <c r="AP46">
        <v>7.6859999999999999</v>
      </c>
      <c r="AQ46">
        <v>0</v>
      </c>
      <c r="AR46">
        <v>44.16</v>
      </c>
      <c r="AS46">
        <v>37.890518999999998</v>
      </c>
      <c r="AT46">
        <v>20.001799999999999</v>
      </c>
      <c r="AU46">
        <v>0</v>
      </c>
      <c r="AV46">
        <v>49.529998999999997</v>
      </c>
      <c r="AW46">
        <v>0</v>
      </c>
      <c r="AX46">
        <v>0</v>
      </c>
      <c r="AY46">
        <v>8.3406509999999994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3205.8801680000001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77.578919999999997</v>
      </c>
      <c r="H47">
        <v>0</v>
      </c>
      <c r="I47">
        <v>0</v>
      </c>
      <c r="J47">
        <v>71.965838000000005</v>
      </c>
      <c r="K47">
        <v>688.71594700000003</v>
      </c>
      <c r="L47">
        <v>422.44379900000001</v>
      </c>
      <c r="M47">
        <v>97.055942999999999</v>
      </c>
      <c r="N47">
        <v>124.384996</v>
      </c>
      <c r="O47">
        <v>130.58071699999999</v>
      </c>
      <c r="P47">
        <v>132.070807</v>
      </c>
      <c r="Q47">
        <v>22.630299000000001</v>
      </c>
      <c r="R47">
        <v>44.906624999999998</v>
      </c>
      <c r="S47">
        <v>27.638981000000001</v>
      </c>
      <c r="T47">
        <v>3.0945860000000001</v>
      </c>
      <c r="U47">
        <v>405</v>
      </c>
      <c r="V47">
        <v>20.801072000000001</v>
      </c>
      <c r="W47">
        <v>44.311</v>
      </c>
      <c r="X47">
        <v>148.30237500000001</v>
      </c>
      <c r="Y47">
        <v>0</v>
      </c>
      <c r="Z47">
        <v>6.5208000000000004</v>
      </c>
      <c r="AA47">
        <v>14.04936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46.486030999999997</v>
      </c>
      <c r="AH47">
        <v>179.96245400000001</v>
      </c>
      <c r="AI47">
        <v>0</v>
      </c>
      <c r="AJ47">
        <v>0</v>
      </c>
      <c r="AK47">
        <v>67.487245000000001</v>
      </c>
      <c r="AL47">
        <v>46.48</v>
      </c>
      <c r="AM47">
        <v>0</v>
      </c>
      <c r="AN47">
        <v>1.1261890000000001</v>
      </c>
      <c r="AO47">
        <v>0</v>
      </c>
      <c r="AP47">
        <v>7.6859999999999999</v>
      </c>
      <c r="AQ47">
        <v>0</v>
      </c>
      <c r="AR47">
        <v>44.16</v>
      </c>
      <c r="AS47">
        <v>37.890518999999998</v>
      </c>
      <c r="AT47">
        <v>20.001799999999999</v>
      </c>
      <c r="AU47">
        <v>0</v>
      </c>
      <c r="AV47">
        <v>49.529998999999997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3175.2119510000002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77.578919999999997</v>
      </c>
      <c r="H48">
        <v>0</v>
      </c>
      <c r="I48">
        <v>0</v>
      </c>
      <c r="J48">
        <v>71.965838000000005</v>
      </c>
      <c r="K48">
        <v>688.71594700000003</v>
      </c>
      <c r="L48">
        <v>422.44379900000001</v>
      </c>
      <c r="M48">
        <v>97.055942999999999</v>
      </c>
      <c r="N48">
        <v>124.384996</v>
      </c>
      <c r="O48">
        <v>130.58071699999999</v>
      </c>
      <c r="P48">
        <v>132.070807</v>
      </c>
      <c r="Q48">
        <v>22.630299000000001</v>
      </c>
      <c r="R48">
        <v>44.906624999999998</v>
      </c>
      <c r="S48">
        <v>27.638981000000001</v>
      </c>
      <c r="T48">
        <v>3.0945860000000001</v>
      </c>
      <c r="U48">
        <v>405</v>
      </c>
      <c r="V48">
        <v>20.801072000000001</v>
      </c>
      <c r="W48">
        <v>44.311</v>
      </c>
      <c r="X48">
        <v>148.30237500000001</v>
      </c>
      <c r="Y48">
        <v>0</v>
      </c>
      <c r="Z48">
        <v>6.5208000000000004</v>
      </c>
      <c r="AA48">
        <v>14.04936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46.486030999999997</v>
      </c>
      <c r="AH48">
        <v>179.96245400000001</v>
      </c>
      <c r="AI48">
        <v>0</v>
      </c>
      <c r="AJ48">
        <v>0</v>
      </c>
      <c r="AK48">
        <v>67.487245000000001</v>
      </c>
      <c r="AL48">
        <v>46.48</v>
      </c>
      <c r="AM48">
        <v>0</v>
      </c>
      <c r="AN48">
        <v>1.1261890000000001</v>
      </c>
      <c r="AO48">
        <v>0</v>
      </c>
      <c r="AP48">
        <v>7.6859999999999999</v>
      </c>
      <c r="AQ48">
        <v>0</v>
      </c>
      <c r="AR48">
        <v>44.16</v>
      </c>
      <c r="AS48">
        <v>37.890518999999998</v>
      </c>
      <c r="AT48">
        <v>20.001799999999999</v>
      </c>
      <c r="AU48">
        <v>0</v>
      </c>
      <c r="AV48">
        <v>49.529998999999997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3175.2119510000002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77.578919999999997</v>
      </c>
      <c r="H49">
        <v>0</v>
      </c>
      <c r="I49">
        <v>0</v>
      </c>
      <c r="J49">
        <v>71.965838000000005</v>
      </c>
      <c r="K49">
        <v>688.71594700000003</v>
      </c>
      <c r="L49">
        <v>422.44379900000001</v>
      </c>
      <c r="M49">
        <v>97.055942999999999</v>
      </c>
      <c r="N49">
        <v>124.384996</v>
      </c>
      <c r="O49">
        <v>130.58071699999999</v>
      </c>
      <c r="P49">
        <v>132.070807</v>
      </c>
      <c r="Q49">
        <v>22.630299000000001</v>
      </c>
      <c r="R49">
        <v>44.906624999999998</v>
      </c>
      <c r="S49">
        <v>27.638981000000001</v>
      </c>
      <c r="T49">
        <v>3.0945860000000001</v>
      </c>
      <c r="U49">
        <v>405</v>
      </c>
      <c r="V49">
        <v>20.801072000000001</v>
      </c>
      <c r="W49">
        <v>44.311</v>
      </c>
      <c r="X49">
        <v>148.30237500000001</v>
      </c>
      <c r="Y49">
        <v>0</v>
      </c>
      <c r="Z49">
        <v>6.5208000000000004</v>
      </c>
      <c r="AA49">
        <v>14.04936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46.486030999999997</v>
      </c>
      <c r="AH49">
        <v>179.96245400000001</v>
      </c>
      <c r="AI49">
        <v>0</v>
      </c>
      <c r="AJ49">
        <v>0</v>
      </c>
      <c r="AK49">
        <v>67.487245000000001</v>
      </c>
      <c r="AL49">
        <v>52.29</v>
      </c>
      <c r="AM49">
        <v>0</v>
      </c>
      <c r="AN49">
        <v>1.0612159999999999</v>
      </c>
      <c r="AO49">
        <v>0.88200000000000001</v>
      </c>
      <c r="AP49">
        <v>7.6859999999999999</v>
      </c>
      <c r="AQ49">
        <v>0</v>
      </c>
      <c r="AR49">
        <v>44.16</v>
      </c>
      <c r="AS49">
        <v>37.890518999999998</v>
      </c>
      <c r="AT49">
        <v>20.001799999999999</v>
      </c>
      <c r="AU49">
        <v>0</v>
      </c>
      <c r="AV49">
        <v>49.529998999999997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3181.8389780000002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77.578919999999997</v>
      </c>
      <c r="H50">
        <v>0</v>
      </c>
      <c r="I50">
        <v>0</v>
      </c>
      <c r="J50">
        <v>71.965838000000005</v>
      </c>
      <c r="K50">
        <v>688.71594700000003</v>
      </c>
      <c r="L50">
        <v>422.44379900000001</v>
      </c>
      <c r="M50">
        <v>97.055942999999999</v>
      </c>
      <c r="N50">
        <v>124.384996</v>
      </c>
      <c r="O50">
        <v>130.58071699999999</v>
      </c>
      <c r="P50">
        <v>132.070807</v>
      </c>
      <c r="Q50">
        <v>22.630299000000001</v>
      </c>
      <c r="R50">
        <v>44.906624999999998</v>
      </c>
      <c r="S50">
        <v>27.638981000000001</v>
      </c>
      <c r="T50">
        <v>3.0945860000000001</v>
      </c>
      <c r="U50">
        <v>405</v>
      </c>
      <c r="V50">
        <v>20.801072000000001</v>
      </c>
      <c r="W50">
        <v>44.311</v>
      </c>
      <c r="X50">
        <v>148.30237500000001</v>
      </c>
      <c r="Y50">
        <v>0</v>
      </c>
      <c r="Z50">
        <v>6.5208000000000004</v>
      </c>
      <c r="AA50">
        <v>14.04936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46.486030999999997</v>
      </c>
      <c r="AH50">
        <v>179.96245400000001</v>
      </c>
      <c r="AI50">
        <v>0</v>
      </c>
      <c r="AJ50">
        <v>0</v>
      </c>
      <c r="AK50">
        <v>67.487245000000001</v>
      </c>
      <c r="AL50">
        <v>52.29</v>
      </c>
      <c r="AM50">
        <v>0</v>
      </c>
      <c r="AN50">
        <v>1.0612159999999999</v>
      </c>
      <c r="AO50">
        <v>0.88200000000000001</v>
      </c>
      <c r="AP50">
        <v>7.6859999999999999</v>
      </c>
      <c r="AQ50">
        <v>0</v>
      </c>
      <c r="AR50">
        <v>44.16</v>
      </c>
      <c r="AS50">
        <v>37.890518999999998</v>
      </c>
      <c r="AT50">
        <v>20.001799999999999</v>
      </c>
      <c r="AU50">
        <v>0</v>
      </c>
      <c r="AV50">
        <v>49.529998999999997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3181.8389780000002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77.578919999999997</v>
      </c>
      <c r="H51">
        <v>0</v>
      </c>
      <c r="I51">
        <v>0</v>
      </c>
      <c r="J51">
        <v>71.965838000000005</v>
      </c>
      <c r="K51">
        <v>688.71594700000003</v>
      </c>
      <c r="L51">
        <v>422.44379900000001</v>
      </c>
      <c r="M51">
        <v>97.055942999999999</v>
      </c>
      <c r="N51">
        <v>124.384996</v>
      </c>
      <c r="O51">
        <v>130.58071699999999</v>
      </c>
      <c r="P51">
        <v>132.070807</v>
      </c>
      <c r="Q51">
        <v>22.630299000000001</v>
      </c>
      <c r="R51">
        <v>44.906624999999998</v>
      </c>
      <c r="S51">
        <v>27.638981000000001</v>
      </c>
      <c r="T51">
        <v>3.0945860000000001</v>
      </c>
      <c r="U51">
        <v>405</v>
      </c>
      <c r="V51">
        <v>20.801072000000001</v>
      </c>
      <c r="W51">
        <v>38.241</v>
      </c>
      <c r="X51">
        <v>148.30237500000001</v>
      </c>
      <c r="Y51">
        <v>0</v>
      </c>
      <c r="Z51">
        <v>6.5208000000000004</v>
      </c>
      <c r="AA51">
        <v>14.04936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46.486030999999997</v>
      </c>
      <c r="AH51">
        <v>179.96245400000001</v>
      </c>
      <c r="AI51">
        <v>0</v>
      </c>
      <c r="AJ51">
        <v>0</v>
      </c>
      <c r="AK51">
        <v>67.487245000000001</v>
      </c>
      <c r="AL51">
        <v>79.376220000000004</v>
      </c>
      <c r="AM51">
        <v>0</v>
      </c>
      <c r="AN51">
        <v>1.0612159999999999</v>
      </c>
      <c r="AO51">
        <v>0.88200000000000001</v>
      </c>
      <c r="AP51">
        <v>7.6859999999999999</v>
      </c>
      <c r="AQ51">
        <v>0</v>
      </c>
      <c r="AR51">
        <v>44.16</v>
      </c>
      <c r="AS51">
        <v>37.890518999999998</v>
      </c>
      <c r="AT51">
        <v>20.001799999999999</v>
      </c>
      <c r="AU51">
        <v>0</v>
      </c>
      <c r="AV51">
        <v>49.138972000000003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3202.4641710000005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77.578919999999997</v>
      </c>
      <c r="H52">
        <v>0</v>
      </c>
      <c r="I52">
        <v>0</v>
      </c>
      <c r="J52">
        <v>71.965838000000005</v>
      </c>
      <c r="K52">
        <v>688.71594700000003</v>
      </c>
      <c r="L52">
        <v>422.44379900000001</v>
      </c>
      <c r="M52">
        <v>97.055942999999999</v>
      </c>
      <c r="N52">
        <v>124.384996</v>
      </c>
      <c r="O52">
        <v>130.58071699999999</v>
      </c>
      <c r="P52">
        <v>132.070807</v>
      </c>
      <c r="Q52">
        <v>22.630299000000001</v>
      </c>
      <c r="R52">
        <v>44.906624999999998</v>
      </c>
      <c r="S52">
        <v>27.638981000000001</v>
      </c>
      <c r="T52">
        <v>3.0945860000000001</v>
      </c>
      <c r="U52">
        <v>405</v>
      </c>
      <c r="V52">
        <v>20.801072000000001</v>
      </c>
      <c r="W52">
        <v>36.42</v>
      </c>
      <c r="X52">
        <v>148.30237500000001</v>
      </c>
      <c r="Y52">
        <v>0</v>
      </c>
      <c r="Z52">
        <v>6.5208000000000004</v>
      </c>
      <c r="AA52">
        <v>14.04936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46.486030999999997</v>
      </c>
      <c r="AH52">
        <v>179.96245400000001</v>
      </c>
      <c r="AI52">
        <v>0</v>
      </c>
      <c r="AJ52">
        <v>0</v>
      </c>
      <c r="AK52">
        <v>67.487245000000001</v>
      </c>
      <c r="AL52">
        <v>79.376220000000004</v>
      </c>
      <c r="AM52">
        <v>0</v>
      </c>
      <c r="AN52">
        <v>1.0612159999999999</v>
      </c>
      <c r="AO52">
        <v>0.88200000000000001</v>
      </c>
      <c r="AP52">
        <v>7.6859999999999999</v>
      </c>
      <c r="AQ52">
        <v>0</v>
      </c>
      <c r="AR52">
        <v>44.16</v>
      </c>
      <c r="AS52">
        <v>37.890518999999998</v>
      </c>
      <c r="AT52">
        <v>20.001799999999999</v>
      </c>
      <c r="AU52">
        <v>0</v>
      </c>
      <c r="AV52">
        <v>49.138972000000003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3200.6431710000006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77.578919999999997</v>
      </c>
      <c r="H53">
        <v>0</v>
      </c>
      <c r="I53">
        <v>0</v>
      </c>
      <c r="J53">
        <v>71.965838000000005</v>
      </c>
      <c r="K53">
        <v>688.71594700000003</v>
      </c>
      <c r="L53">
        <v>422.44379900000001</v>
      </c>
      <c r="M53">
        <v>97.055942999999999</v>
      </c>
      <c r="N53">
        <v>124.384996</v>
      </c>
      <c r="O53">
        <v>130.58071699999999</v>
      </c>
      <c r="P53">
        <v>132.070807</v>
      </c>
      <c r="Q53">
        <v>22.630299000000001</v>
      </c>
      <c r="R53">
        <v>44.906624999999998</v>
      </c>
      <c r="S53">
        <v>27.638981000000001</v>
      </c>
      <c r="T53">
        <v>3.0945860000000001</v>
      </c>
      <c r="U53">
        <v>405</v>
      </c>
      <c r="V53">
        <v>20.801072000000001</v>
      </c>
      <c r="W53">
        <v>36.42</v>
      </c>
      <c r="X53">
        <v>148.30237500000001</v>
      </c>
      <c r="Y53">
        <v>0</v>
      </c>
      <c r="Z53">
        <v>6.5208000000000004</v>
      </c>
      <c r="AA53">
        <v>14.04936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46.486030999999997</v>
      </c>
      <c r="AH53">
        <v>179.96245400000001</v>
      </c>
      <c r="AI53">
        <v>0</v>
      </c>
      <c r="AJ53">
        <v>0</v>
      </c>
      <c r="AK53">
        <v>67.487245000000001</v>
      </c>
      <c r="AL53">
        <v>79.376220000000004</v>
      </c>
      <c r="AM53">
        <v>0</v>
      </c>
      <c r="AN53">
        <v>1.0612159999999999</v>
      </c>
      <c r="AO53">
        <v>0.88200000000000001</v>
      </c>
      <c r="AP53">
        <v>7.6859999999999999</v>
      </c>
      <c r="AQ53">
        <v>0</v>
      </c>
      <c r="AR53">
        <v>36.432000000000002</v>
      </c>
      <c r="AS53">
        <v>37.890518999999998</v>
      </c>
      <c r="AT53">
        <v>20.001799999999999</v>
      </c>
      <c r="AU53">
        <v>0</v>
      </c>
      <c r="AV53">
        <v>49.138972000000003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3192.9151710000006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77.578919999999997</v>
      </c>
      <c r="H54">
        <v>0</v>
      </c>
      <c r="I54">
        <v>0</v>
      </c>
      <c r="J54">
        <v>71.965838000000005</v>
      </c>
      <c r="K54">
        <v>688.71594700000003</v>
      </c>
      <c r="L54">
        <v>422.44379900000001</v>
      </c>
      <c r="M54">
        <v>97.055942999999999</v>
      </c>
      <c r="N54">
        <v>124.384996</v>
      </c>
      <c r="O54">
        <v>130.58071699999999</v>
      </c>
      <c r="P54">
        <v>132.070807</v>
      </c>
      <c r="Q54">
        <v>22.630299000000001</v>
      </c>
      <c r="R54">
        <v>44.906624999999998</v>
      </c>
      <c r="S54">
        <v>27.638981000000001</v>
      </c>
      <c r="T54">
        <v>3.0945860000000001</v>
      </c>
      <c r="U54">
        <v>405</v>
      </c>
      <c r="V54">
        <v>20.801072000000001</v>
      </c>
      <c r="W54">
        <v>36.42</v>
      </c>
      <c r="X54">
        <v>148.30237500000001</v>
      </c>
      <c r="Y54">
        <v>0</v>
      </c>
      <c r="Z54">
        <v>6.5208000000000004</v>
      </c>
      <c r="AA54">
        <v>14.04936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46.486030999999997</v>
      </c>
      <c r="AH54">
        <v>179.96245400000001</v>
      </c>
      <c r="AI54">
        <v>0</v>
      </c>
      <c r="AJ54">
        <v>0</v>
      </c>
      <c r="AK54">
        <v>67.487245000000001</v>
      </c>
      <c r="AL54">
        <v>79.376220000000004</v>
      </c>
      <c r="AM54">
        <v>0</v>
      </c>
      <c r="AN54">
        <v>1.0612159999999999</v>
      </c>
      <c r="AO54">
        <v>0.88200000000000001</v>
      </c>
      <c r="AP54">
        <v>7.6859999999999999</v>
      </c>
      <c r="AQ54">
        <v>0</v>
      </c>
      <c r="AR54">
        <v>36.432000000000002</v>
      </c>
      <c r="AS54">
        <v>37.890518999999998</v>
      </c>
      <c r="AT54">
        <v>20.001799999999999</v>
      </c>
      <c r="AU54">
        <v>0</v>
      </c>
      <c r="AV54">
        <v>49.138972000000003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3192.9151710000006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77.578919999999997</v>
      </c>
      <c r="H55">
        <v>0</v>
      </c>
      <c r="I55">
        <v>0</v>
      </c>
      <c r="J55">
        <v>71.965838000000005</v>
      </c>
      <c r="K55">
        <v>688.71594700000003</v>
      </c>
      <c r="L55">
        <v>422.44379900000001</v>
      </c>
      <c r="M55">
        <v>97.055942999999999</v>
      </c>
      <c r="N55">
        <v>124.384996</v>
      </c>
      <c r="O55">
        <v>130.58071699999999</v>
      </c>
      <c r="P55">
        <v>132.070807</v>
      </c>
      <c r="Q55">
        <v>22.630299000000001</v>
      </c>
      <c r="R55">
        <v>44.906624999999998</v>
      </c>
      <c r="S55">
        <v>27.638981000000001</v>
      </c>
      <c r="T55">
        <v>3.0945860000000001</v>
      </c>
      <c r="U55">
        <v>405</v>
      </c>
      <c r="V55">
        <v>20.801072000000001</v>
      </c>
      <c r="W55">
        <v>36.42</v>
      </c>
      <c r="X55">
        <v>148.30237500000001</v>
      </c>
      <c r="Y55">
        <v>0</v>
      </c>
      <c r="Z55">
        <v>6.5208000000000004</v>
      </c>
      <c r="AA55">
        <v>14.04936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46.486030999999997</v>
      </c>
      <c r="AH55">
        <v>179.96245400000001</v>
      </c>
      <c r="AI55">
        <v>0</v>
      </c>
      <c r="AJ55">
        <v>0</v>
      </c>
      <c r="AK55">
        <v>67.487245000000001</v>
      </c>
      <c r="AL55">
        <v>79.376220000000004</v>
      </c>
      <c r="AM55">
        <v>0</v>
      </c>
      <c r="AN55">
        <v>1.0612159999999999</v>
      </c>
      <c r="AO55">
        <v>0.88200000000000001</v>
      </c>
      <c r="AP55">
        <v>7.6859999999999999</v>
      </c>
      <c r="AQ55">
        <v>0</v>
      </c>
      <c r="AR55">
        <v>36.432000000000002</v>
      </c>
      <c r="AS55">
        <v>37.890518999999998</v>
      </c>
      <c r="AT55">
        <v>20.001799999999999</v>
      </c>
      <c r="AU55">
        <v>0</v>
      </c>
      <c r="AV55">
        <v>49.138972000000003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3192.9151710000006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77.578919999999997</v>
      </c>
      <c r="H56">
        <v>0</v>
      </c>
      <c r="I56">
        <v>0</v>
      </c>
      <c r="J56">
        <v>71.965838000000005</v>
      </c>
      <c r="K56">
        <v>688.71594700000003</v>
      </c>
      <c r="L56">
        <v>422.44379900000001</v>
      </c>
      <c r="M56">
        <v>97.055942999999999</v>
      </c>
      <c r="N56">
        <v>124.384996</v>
      </c>
      <c r="O56">
        <v>130.58071699999999</v>
      </c>
      <c r="P56">
        <v>132.070807</v>
      </c>
      <c r="Q56">
        <v>22.630299000000001</v>
      </c>
      <c r="R56">
        <v>44.906624999999998</v>
      </c>
      <c r="S56">
        <v>27.638981000000001</v>
      </c>
      <c r="T56">
        <v>3.0945860000000001</v>
      </c>
      <c r="U56">
        <v>405</v>
      </c>
      <c r="V56">
        <v>20.801072000000001</v>
      </c>
      <c r="W56">
        <v>36.42</v>
      </c>
      <c r="X56">
        <v>148.30237500000001</v>
      </c>
      <c r="Y56">
        <v>0</v>
      </c>
      <c r="Z56">
        <v>6.5208000000000004</v>
      </c>
      <c r="AA56">
        <v>14.04936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46.486030999999997</v>
      </c>
      <c r="AH56">
        <v>179.96245400000001</v>
      </c>
      <c r="AI56">
        <v>0</v>
      </c>
      <c r="AJ56">
        <v>0</v>
      </c>
      <c r="AK56">
        <v>67.487245000000001</v>
      </c>
      <c r="AL56">
        <v>79.376220000000004</v>
      </c>
      <c r="AM56">
        <v>0</v>
      </c>
      <c r="AN56">
        <v>1.0612159999999999</v>
      </c>
      <c r="AO56">
        <v>0.88200000000000001</v>
      </c>
      <c r="AP56">
        <v>7.6859999999999999</v>
      </c>
      <c r="AQ56">
        <v>0</v>
      </c>
      <c r="AR56">
        <v>36.432000000000002</v>
      </c>
      <c r="AS56">
        <v>37.890518999999998</v>
      </c>
      <c r="AT56">
        <v>20.001799999999999</v>
      </c>
      <c r="AU56">
        <v>0</v>
      </c>
      <c r="AV56">
        <v>49.138972000000003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3192.9151710000006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77.578919999999997</v>
      </c>
      <c r="H57">
        <v>0</v>
      </c>
      <c r="I57">
        <v>0</v>
      </c>
      <c r="J57">
        <v>71.965838000000005</v>
      </c>
      <c r="K57">
        <v>688.71594700000003</v>
      </c>
      <c r="L57">
        <v>422.44379900000001</v>
      </c>
      <c r="M57">
        <v>97.055942999999999</v>
      </c>
      <c r="N57">
        <v>124.384996</v>
      </c>
      <c r="O57">
        <v>130.58071699999999</v>
      </c>
      <c r="P57">
        <v>132.87611699999999</v>
      </c>
      <c r="Q57">
        <v>22.630299000000001</v>
      </c>
      <c r="R57">
        <v>44.906624999999998</v>
      </c>
      <c r="S57">
        <v>27.638981000000001</v>
      </c>
      <c r="T57">
        <v>3.0945860000000001</v>
      </c>
      <c r="U57">
        <v>405</v>
      </c>
      <c r="V57">
        <v>20.801072000000001</v>
      </c>
      <c r="W57">
        <v>36.42</v>
      </c>
      <c r="X57">
        <v>148.30237500000001</v>
      </c>
      <c r="Y57">
        <v>0</v>
      </c>
      <c r="Z57">
        <v>6.5208000000000004</v>
      </c>
      <c r="AA57">
        <v>14.04936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46.486030999999997</v>
      </c>
      <c r="AH57">
        <v>179.96245400000001</v>
      </c>
      <c r="AI57">
        <v>0</v>
      </c>
      <c r="AJ57">
        <v>0</v>
      </c>
      <c r="AK57">
        <v>67.487245000000001</v>
      </c>
      <c r="AL57">
        <v>77.853999999999999</v>
      </c>
      <c r="AM57">
        <v>0</v>
      </c>
      <c r="AN57">
        <v>1.0612159999999999</v>
      </c>
      <c r="AO57">
        <v>0.88200000000000001</v>
      </c>
      <c r="AP57">
        <v>7.6859999999999999</v>
      </c>
      <c r="AQ57">
        <v>0</v>
      </c>
      <c r="AR57">
        <v>36.432000000000002</v>
      </c>
      <c r="AS57">
        <v>37.890518999999998</v>
      </c>
      <c r="AT57">
        <v>20.001799999999999</v>
      </c>
      <c r="AU57">
        <v>0</v>
      </c>
      <c r="AV57">
        <v>49.138972000000003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3192.198261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77.578919999999997</v>
      </c>
      <c r="H58">
        <v>0</v>
      </c>
      <c r="I58">
        <v>0</v>
      </c>
      <c r="J58">
        <v>71.965838000000005</v>
      </c>
      <c r="K58">
        <v>688.71594700000003</v>
      </c>
      <c r="L58">
        <v>422.44379900000001</v>
      </c>
      <c r="M58">
        <v>97.055942999999999</v>
      </c>
      <c r="N58">
        <v>124.384996</v>
      </c>
      <c r="O58">
        <v>130.58071699999999</v>
      </c>
      <c r="P58">
        <v>132.87611699999999</v>
      </c>
      <c r="Q58">
        <v>22.630299000000001</v>
      </c>
      <c r="R58">
        <v>44.906624999999998</v>
      </c>
      <c r="S58">
        <v>27.638981000000001</v>
      </c>
      <c r="T58">
        <v>3.0945860000000001</v>
      </c>
      <c r="U58">
        <v>405</v>
      </c>
      <c r="V58">
        <v>20.801072000000001</v>
      </c>
      <c r="W58">
        <v>36.42</v>
      </c>
      <c r="X58">
        <v>148.30237500000001</v>
      </c>
      <c r="Y58">
        <v>0</v>
      </c>
      <c r="Z58">
        <v>6.5208000000000004</v>
      </c>
      <c r="AA58">
        <v>14.04936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46.486030999999997</v>
      </c>
      <c r="AH58">
        <v>179.96245400000001</v>
      </c>
      <c r="AI58">
        <v>0</v>
      </c>
      <c r="AJ58">
        <v>0</v>
      </c>
      <c r="AK58">
        <v>67.487245000000001</v>
      </c>
      <c r="AL58">
        <v>77.853999999999999</v>
      </c>
      <c r="AM58">
        <v>0</v>
      </c>
      <c r="AN58">
        <v>1.0612159999999999</v>
      </c>
      <c r="AO58">
        <v>0.88200000000000001</v>
      </c>
      <c r="AP58">
        <v>7.6859999999999999</v>
      </c>
      <c r="AQ58">
        <v>0</v>
      </c>
      <c r="AR58">
        <v>36.432000000000002</v>
      </c>
      <c r="AS58">
        <v>37.890518999999998</v>
      </c>
      <c r="AT58">
        <v>20.001799999999999</v>
      </c>
      <c r="AU58">
        <v>0</v>
      </c>
      <c r="AV58">
        <v>49.138972000000003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3192.198261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77.578919999999997</v>
      </c>
      <c r="H59">
        <v>0</v>
      </c>
      <c r="I59">
        <v>0</v>
      </c>
      <c r="J59">
        <v>71.965838000000005</v>
      </c>
      <c r="K59">
        <v>688.71594700000003</v>
      </c>
      <c r="L59">
        <v>422.44379900000001</v>
      </c>
      <c r="M59">
        <v>97.055942999999999</v>
      </c>
      <c r="N59">
        <v>124.384996</v>
      </c>
      <c r="O59">
        <v>130.58071699999999</v>
      </c>
      <c r="P59">
        <v>132.87611699999999</v>
      </c>
      <c r="Q59">
        <v>22.630299000000001</v>
      </c>
      <c r="R59">
        <v>39.206625000000003</v>
      </c>
      <c r="S59">
        <v>23.938980999999998</v>
      </c>
      <c r="T59">
        <v>3.0945860000000001</v>
      </c>
      <c r="U59">
        <v>405</v>
      </c>
      <c r="V59">
        <v>20.801072000000001</v>
      </c>
      <c r="W59">
        <v>36.42</v>
      </c>
      <c r="X59">
        <v>148.30237500000001</v>
      </c>
      <c r="Y59">
        <v>0</v>
      </c>
      <c r="Z59">
        <v>6.5208000000000004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46.486030999999997</v>
      </c>
      <c r="AH59">
        <v>179.96245400000001</v>
      </c>
      <c r="AI59">
        <v>0</v>
      </c>
      <c r="AJ59">
        <v>0</v>
      </c>
      <c r="AK59">
        <v>67.487245000000001</v>
      </c>
      <c r="AL59">
        <v>77.853999999999999</v>
      </c>
      <c r="AM59">
        <v>0</v>
      </c>
      <c r="AN59">
        <v>1.0612159999999999</v>
      </c>
      <c r="AO59">
        <v>0.88200000000000001</v>
      </c>
      <c r="AP59">
        <v>7.6859999999999999</v>
      </c>
      <c r="AQ59">
        <v>0</v>
      </c>
      <c r="AR59">
        <v>36.432000000000002</v>
      </c>
      <c r="AS59">
        <v>37.890518999999998</v>
      </c>
      <c r="AT59">
        <v>20.001799999999999</v>
      </c>
      <c r="AU59">
        <v>0</v>
      </c>
      <c r="AV59">
        <v>49.138972000000003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3182.7982609999999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77.578919999999997</v>
      </c>
      <c r="H60">
        <v>0</v>
      </c>
      <c r="I60">
        <v>0</v>
      </c>
      <c r="J60">
        <v>71.965838000000005</v>
      </c>
      <c r="K60">
        <v>688.71594700000003</v>
      </c>
      <c r="L60">
        <v>422.44379900000001</v>
      </c>
      <c r="M60">
        <v>97.055942999999999</v>
      </c>
      <c r="N60">
        <v>124.384996</v>
      </c>
      <c r="O60">
        <v>130.58071699999999</v>
      </c>
      <c r="P60">
        <v>132.87611699999999</v>
      </c>
      <c r="Q60">
        <v>19.130299000000001</v>
      </c>
      <c r="R60">
        <v>39.206625000000003</v>
      </c>
      <c r="S60">
        <v>23.938980999999998</v>
      </c>
      <c r="T60">
        <v>3.0945860000000001</v>
      </c>
      <c r="U60">
        <v>405</v>
      </c>
      <c r="V60">
        <v>20.801072000000001</v>
      </c>
      <c r="W60">
        <v>36.42</v>
      </c>
      <c r="X60">
        <v>148.30237500000001</v>
      </c>
      <c r="Y60">
        <v>0</v>
      </c>
      <c r="Z60">
        <v>6.5208000000000004</v>
      </c>
      <c r="AA60">
        <v>14.04936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46.486030999999997</v>
      </c>
      <c r="AH60">
        <v>179.96245400000001</v>
      </c>
      <c r="AI60">
        <v>0</v>
      </c>
      <c r="AJ60">
        <v>0</v>
      </c>
      <c r="AK60">
        <v>67.487245000000001</v>
      </c>
      <c r="AL60">
        <v>77.853999999999999</v>
      </c>
      <c r="AM60">
        <v>0</v>
      </c>
      <c r="AN60">
        <v>1.0612159999999999</v>
      </c>
      <c r="AO60">
        <v>0.88200000000000001</v>
      </c>
      <c r="AP60">
        <v>7.6859999999999999</v>
      </c>
      <c r="AQ60">
        <v>0</v>
      </c>
      <c r="AR60">
        <v>36.432000000000002</v>
      </c>
      <c r="AS60">
        <v>37.890518999999998</v>
      </c>
      <c r="AT60">
        <v>20.001799999999999</v>
      </c>
      <c r="AU60">
        <v>0</v>
      </c>
      <c r="AV60">
        <v>49.138972000000003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3179.2982609999999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77.578919999999997</v>
      </c>
      <c r="H61">
        <v>0</v>
      </c>
      <c r="I61">
        <v>0</v>
      </c>
      <c r="J61">
        <v>71.965838000000005</v>
      </c>
      <c r="K61">
        <v>688.71594700000003</v>
      </c>
      <c r="L61">
        <v>422.44379900000001</v>
      </c>
      <c r="M61">
        <v>97.055942999999999</v>
      </c>
      <c r="N61">
        <v>124.384996</v>
      </c>
      <c r="O61">
        <v>130.58071699999999</v>
      </c>
      <c r="P61">
        <v>132.87611699999999</v>
      </c>
      <c r="Q61">
        <v>19.130299000000001</v>
      </c>
      <c r="R61">
        <v>39.206625000000003</v>
      </c>
      <c r="S61">
        <v>23.938980999999998</v>
      </c>
      <c r="T61">
        <v>3.0945860000000001</v>
      </c>
      <c r="U61">
        <v>405</v>
      </c>
      <c r="V61">
        <v>20.801072000000001</v>
      </c>
      <c r="W61">
        <v>40.061999999999998</v>
      </c>
      <c r="X61">
        <v>148.30237500000001</v>
      </c>
      <c r="Y61">
        <v>0</v>
      </c>
      <c r="Z61">
        <v>6.5208000000000004</v>
      </c>
      <c r="AA61">
        <v>14.04936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46.486030999999997</v>
      </c>
      <c r="AH61">
        <v>179.96245400000001</v>
      </c>
      <c r="AI61">
        <v>0</v>
      </c>
      <c r="AJ61">
        <v>0</v>
      </c>
      <c r="AK61">
        <v>67.487245000000001</v>
      </c>
      <c r="AL61">
        <v>77.853999999999999</v>
      </c>
      <c r="AM61">
        <v>0</v>
      </c>
      <c r="AN61">
        <v>1.1045309999999999</v>
      </c>
      <c r="AO61">
        <v>0.88200000000000001</v>
      </c>
      <c r="AP61">
        <v>7.6859999999999999</v>
      </c>
      <c r="AQ61">
        <v>0</v>
      </c>
      <c r="AR61">
        <v>36.432000000000002</v>
      </c>
      <c r="AS61">
        <v>37.890518999999998</v>
      </c>
      <c r="AT61">
        <v>20.001799999999999</v>
      </c>
      <c r="AU61">
        <v>0</v>
      </c>
      <c r="AV61">
        <v>48.878287999999998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3182.7228919999993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77.578919999999997</v>
      </c>
      <c r="H62">
        <v>0</v>
      </c>
      <c r="I62">
        <v>0</v>
      </c>
      <c r="J62">
        <v>71.965838000000005</v>
      </c>
      <c r="K62">
        <v>688.71594700000003</v>
      </c>
      <c r="L62">
        <v>422.44379900000001</v>
      </c>
      <c r="M62">
        <v>97.055942999999999</v>
      </c>
      <c r="N62">
        <v>124.384996</v>
      </c>
      <c r="O62">
        <v>130.58071699999999</v>
      </c>
      <c r="P62">
        <v>132.87611699999999</v>
      </c>
      <c r="Q62">
        <v>19.130299000000001</v>
      </c>
      <c r="R62">
        <v>39.206625000000003</v>
      </c>
      <c r="S62">
        <v>23.938980999999998</v>
      </c>
      <c r="T62">
        <v>3.0945860000000001</v>
      </c>
      <c r="U62">
        <v>405</v>
      </c>
      <c r="V62">
        <v>20.801072000000001</v>
      </c>
      <c r="W62">
        <v>44.311</v>
      </c>
      <c r="X62">
        <v>148.30237500000001</v>
      </c>
      <c r="Y62">
        <v>0</v>
      </c>
      <c r="Z62">
        <v>6.5208000000000004</v>
      </c>
      <c r="AA62">
        <v>14.04936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46.486030999999997</v>
      </c>
      <c r="AH62">
        <v>179.96245400000001</v>
      </c>
      <c r="AI62">
        <v>0</v>
      </c>
      <c r="AJ62">
        <v>0</v>
      </c>
      <c r="AK62">
        <v>67.487245000000001</v>
      </c>
      <c r="AL62">
        <v>77.853999999999999</v>
      </c>
      <c r="AM62">
        <v>0</v>
      </c>
      <c r="AN62">
        <v>1.1045309999999999</v>
      </c>
      <c r="AO62">
        <v>0.88200000000000001</v>
      </c>
      <c r="AP62">
        <v>7.6859999999999999</v>
      </c>
      <c r="AQ62">
        <v>0</v>
      </c>
      <c r="AR62">
        <v>36.432000000000002</v>
      </c>
      <c r="AS62">
        <v>37.890518999999998</v>
      </c>
      <c r="AT62">
        <v>20.001799999999999</v>
      </c>
      <c r="AU62">
        <v>0</v>
      </c>
      <c r="AV62">
        <v>48.878287999999998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3186.9718919999996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77.578919999999997</v>
      </c>
      <c r="H63">
        <v>0</v>
      </c>
      <c r="I63">
        <v>0</v>
      </c>
      <c r="J63">
        <v>70.607991999999996</v>
      </c>
      <c r="K63">
        <v>688.71594700000003</v>
      </c>
      <c r="L63">
        <v>422.44379900000001</v>
      </c>
      <c r="M63">
        <v>97.055942999999999</v>
      </c>
      <c r="N63">
        <v>124.384996</v>
      </c>
      <c r="O63">
        <v>130.58071699999999</v>
      </c>
      <c r="P63">
        <v>132.87611699999999</v>
      </c>
      <c r="Q63">
        <v>22.630299000000001</v>
      </c>
      <c r="R63">
        <v>44.906624999999998</v>
      </c>
      <c r="S63">
        <v>27.638981000000001</v>
      </c>
      <c r="T63">
        <v>3.0945860000000001</v>
      </c>
      <c r="U63">
        <v>405</v>
      </c>
      <c r="V63">
        <v>20.801072000000001</v>
      </c>
      <c r="W63">
        <v>44.311</v>
      </c>
      <c r="X63">
        <v>148.30237500000001</v>
      </c>
      <c r="Y63">
        <v>0</v>
      </c>
      <c r="Z63">
        <v>6.5208000000000004</v>
      </c>
      <c r="AA63">
        <v>14.04936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46.486030999999997</v>
      </c>
      <c r="AH63">
        <v>179.96245400000001</v>
      </c>
      <c r="AI63">
        <v>0</v>
      </c>
      <c r="AJ63">
        <v>0</v>
      </c>
      <c r="AK63">
        <v>67.487245000000001</v>
      </c>
      <c r="AL63">
        <v>77.853999999999999</v>
      </c>
      <c r="AM63">
        <v>0</v>
      </c>
      <c r="AN63">
        <v>1.1045309999999999</v>
      </c>
      <c r="AO63">
        <v>0.88200000000000001</v>
      </c>
      <c r="AP63">
        <v>7.6859999999999999</v>
      </c>
      <c r="AQ63">
        <v>0</v>
      </c>
      <c r="AR63">
        <v>36.432000000000002</v>
      </c>
      <c r="AS63">
        <v>37.890518999999998</v>
      </c>
      <c r="AT63">
        <v>20.001799999999999</v>
      </c>
      <c r="AU63">
        <v>0</v>
      </c>
      <c r="AV63">
        <v>48.878287999999998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3198.5140459999998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77.578919999999997</v>
      </c>
      <c r="H64">
        <v>0</v>
      </c>
      <c r="I64">
        <v>0</v>
      </c>
      <c r="J64">
        <v>70.607991999999996</v>
      </c>
      <c r="K64">
        <v>688.71594700000003</v>
      </c>
      <c r="L64">
        <v>422.44379900000001</v>
      </c>
      <c r="M64">
        <v>97.055942999999999</v>
      </c>
      <c r="N64">
        <v>124.384996</v>
      </c>
      <c r="O64">
        <v>130.58071699999999</v>
      </c>
      <c r="P64">
        <v>132.87611699999999</v>
      </c>
      <c r="Q64">
        <v>22.630299000000001</v>
      </c>
      <c r="R64">
        <v>44.906624999999998</v>
      </c>
      <c r="S64">
        <v>27.638981000000001</v>
      </c>
      <c r="T64">
        <v>3.0945860000000001</v>
      </c>
      <c r="U64">
        <v>405</v>
      </c>
      <c r="V64">
        <v>20.801072000000001</v>
      </c>
      <c r="W64">
        <v>44.311</v>
      </c>
      <c r="X64">
        <v>148.30237500000001</v>
      </c>
      <c r="Y64">
        <v>0</v>
      </c>
      <c r="Z64">
        <v>6.5208000000000004</v>
      </c>
      <c r="AA64">
        <v>14.04936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46.486030999999997</v>
      </c>
      <c r="AH64">
        <v>179.96245400000001</v>
      </c>
      <c r="AI64">
        <v>0</v>
      </c>
      <c r="AJ64">
        <v>0</v>
      </c>
      <c r="AK64">
        <v>67.487245000000001</v>
      </c>
      <c r="AL64">
        <v>77.853999999999999</v>
      </c>
      <c r="AM64">
        <v>0</v>
      </c>
      <c r="AN64">
        <v>1.1045309999999999</v>
      </c>
      <c r="AO64">
        <v>0.88200000000000001</v>
      </c>
      <c r="AP64">
        <v>7.6859999999999999</v>
      </c>
      <c r="AQ64">
        <v>0</v>
      </c>
      <c r="AR64">
        <v>36.432000000000002</v>
      </c>
      <c r="AS64">
        <v>37.890518999999998</v>
      </c>
      <c r="AT64">
        <v>20.001799999999999</v>
      </c>
      <c r="AU64">
        <v>0</v>
      </c>
      <c r="AV64">
        <v>48.878287999999998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3198.5140459999998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77.578919999999997</v>
      </c>
      <c r="H65">
        <v>0</v>
      </c>
      <c r="I65">
        <v>0</v>
      </c>
      <c r="J65">
        <v>70.607991999999996</v>
      </c>
      <c r="K65">
        <v>356.91594700000002</v>
      </c>
      <c r="L65">
        <v>422.44379900000001</v>
      </c>
      <c r="M65">
        <v>97.055942999999999</v>
      </c>
      <c r="N65">
        <v>124.384996</v>
      </c>
      <c r="O65">
        <v>130.58071699999999</v>
      </c>
      <c r="P65">
        <v>132.87611699999999</v>
      </c>
      <c r="Q65">
        <v>22.630299000000001</v>
      </c>
      <c r="R65">
        <v>44.906624999999998</v>
      </c>
      <c r="S65">
        <v>27.638981000000001</v>
      </c>
      <c r="T65">
        <v>3.0945860000000001</v>
      </c>
      <c r="U65">
        <v>405</v>
      </c>
      <c r="V65">
        <v>20.801072000000001</v>
      </c>
      <c r="W65">
        <v>44.311</v>
      </c>
      <c r="X65">
        <v>148.30237500000001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21.768069000000001</v>
      </c>
      <c r="AE65">
        <v>39.450268999999999</v>
      </c>
      <c r="AF65">
        <v>0</v>
      </c>
      <c r="AG65">
        <v>46.486030999999997</v>
      </c>
      <c r="AH65">
        <v>179.96245400000001</v>
      </c>
      <c r="AI65">
        <v>0</v>
      </c>
      <c r="AJ65">
        <v>0</v>
      </c>
      <c r="AK65">
        <v>67.487245000000001</v>
      </c>
      <c r="AL65">
        <v>77.853999999999999</v>
      </c>
      <c r="AM65">
        <v>0</v>
      </c>
      <c r="AN65">
        <v>1.1045309999999999</v>
      </c>
      <c r="AO65">
        <v>0.88200000000000001</v>
      </c>
      <c r="AP65">
        <v>7.6859999999999999</v>
      </c>
      <c r="AQ65">
        <v>0</v>
      </c>
      <c r="AR65">
        <v>36.432000000000002</v>
      </c>
      <c r="AS65">
        <v>37.890518999999998</v>
      </c>
      <c r="AT65">
        <v>20.001799999999999</v>
      </c>
      <c r="AU65">
        <v>0</v>
      </c>
      <c r="AV65">
        <v>48.878287999999998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2846.9889119999989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77.578919999999997</v>
      </c>
      <c r="H66">
        <v>0</v>
      </c>
      <c r="I66">
        <v>0</v>
      </c>
      <c r="J66">
        <v>70.607991999999996</v>
      </c>
      <c r="K66">
        <v>366.91594700000002</v>
      </c>
      <c r="L66">
        <v>238.04379900000001</v>
      </c>
      <c r="M66">
        <v>97.055942999999999</v>
      </c>
      <c r="N66">
        <v>124.384996</v>
      </c>
      <c r="O66">
        <v>130.58071699999999</v>
      </c>
      <c r="P66">
        <v>132.87611699999999</v>
      </c>
      <c r="Q66">
        <v>22.630299000000001</v>
      </c>
      <c r="R66">
        <v>44.906624999999998</v>
      </c>
      <c r="S66">
        <v>27.638981000000001</v>
      </c>
      <c r="T66">
        <v>3.0945860000000001</v>
      </c>
      <c r="U66">
        <v>405</v>
      </c>
      <c r="V66">
        <v>20.801072000000001</v>
      </c>
      <c r="W66">
        <v>44.311</v>
      </c>
      <c r="X66">
        <v>148.30237500000001</v>
      </c>
      <c r="Y66">
        <v>0</v>
      </c>
      <c r="Z66">
        <v>6.5208000000000004</v>
      </c>
      <c r="AA66">
        <v>14.04936</v>
      </c>
      <c r="AB66">
        <v>48.499828000000001</v>
      </c>
      <c r="AC66">
        <v>34.831252999999997</v>
      </c>
      <c r="AD66">
        <v>21.768069000000001</v>
      </c>
      <c r="AE66">
        <v>39.450268999999999</v>
      </c>
      <c r="AF66">
        <v>0</v>
      </c>
      <c r="AG66">
        <v>46.486030999999997</v>
      </c>
      <c r="AH66">
        <v>179.96245400000001</v>
      </c>
      <c r="AI66">
        <v>0</v>
      </c>
      <c r="AJ66">
        <v>0</v>
      </c>
      <c r="AK66">
        <v>67.487245000000001</v>
      </c>
      <c r="AL66">
        <v>77.853999999999999</v>
      </c>
      <c r="AM66">
        <v>0</v>
      </c>
      <c r="AN66">
        <v>1.1045309999999999</v>
      </c>
      <c r="AO66">
        <v>0.88200000000000001</v>
      </c>
      <c r="AP66">
        <v>7.6859999999999999</v>
      </c>
      <c r="AQ66">
        <v>0</v>
      </c>
      <c r="AR66">
        <v>36.432000000000002</v>
      </c>
      <c r="AS66">
        <v>37.890518999999998</v>
      </c>
      <c r="AT66">
        <v>20.001799999999999</v>
      </c>
      <c r="AU66">
        <v>0</v>
      </c>
      <c r="AV66">
        <v>48.878287999999998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2672.5889119999988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77.578919999999997</v>
      </c>
      <c r="H67">
        <v>0</v>
      </c>
      <c r="I67">
        <v>0</v>
      </c>
      <c r="J67">
        <v>70.607991999999996</v>
      </c>
      <c r="K67">
        <v>376.91594700000002</v>
      </c>
      <c r="L67">
        <v>238.04379900000001</v>
      </c>
      <c r="M67">
        <v>97.055942999999999</v>
      </c>
      <c r="N67">
        <v>124.384996</v>
      </c>
      <c r="O67">
        <v>130.58071699999999</v>
      </c>
      <c r="P67">
        <v>132.87611699999999</v>
      </c>
      <c r="Q67">
        <v>22.630299000000001</v>
      </c>
      <c r="R67">
        <v>44.906624999999998</v>
      </c>
      <c r="S67">
        <v>27.638981000000001</v>
      </c>
      <c r="T67">
        <v>3.0945860000000001</v>
      </c>
      <c r="U67">
        <v>405</v>
      </c>
      <c r="V67">
        <v>20.801072000000001</v>
      </c>
      <c r="W67">
        <v>44.311</v>
      </c>
      <c r="X67">
        <v>148.30237500000001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39.450268999999999</v>
      </c>
      <c r="AF67">
        <v>0</v>
      </c>
      <c r="AG67">
        <v>46.486030999999997</v>
      </c>
      <c r="AH67">
        <v>179.96245400000001</v>
      </c>
      <c r="AI67">
        <v>0</v>
      </c>
      <c r="AJ67">
        <v>0</v>
      </c>
      <c r="AK67">
        <v>67.487245000000001</v>
      </c>
      <c r="AL67">
        <v>77.853999999999999</v>
      </c>
      <c r="AM67">
        <v>0</v>
      </c>
      <c r="AN67">
        <v>1.1045309999999999</v>
      </c>
      <c r="AO67">
        <v>0.88200000000000001</v>
      </c>
      <c r="AP67">
        <v>7.6859999999999999</v>
      </c>
      <c r="AQ67">
        <v>0</v>
      </c>
      <c r="AR67">
        <v>36.432000000000002</v>
      </c>
      <c r="AS67">
        <v>37.890518999999998</v>
      </c>
      <c r="AT67">
        <v>20.001799999999999</v>
      </c>
      <c r="AU67">
        <v>0</v>
      </c>
      <c r="AV67">
        <v>48.878287999999998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2710.6876319999988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77.578919999999997</v>
      </c>
      <c r="H68">
        <v>0</v>
      </c>
      <c r="I68">
        <v>0</v>
      </c>
      <c r="J68">
        <v>70.607991999999996</v>
      </c>
      <c r="K68">
        <v>396.91594700000002</v>
      </c>
      <c r="L68">
        <v>288.04379899999998</v>
      </c>
      <c r="M68">
        <v>97.055942999999999</v>
      </c>
      <c r="N68">
        <v>124.384996</v>
      </c>
      <c r="O68">
        <v>130.58071699999999</v>
      </c>
      <c r="P68">
        <v>132.87611699999999</v>
      </c>
      <c r="Q68">
        <v>22.630299000000001</v>
      </c>
      <c r="R68">
        <v>44.906624999999998</v>
      </c>
      <c r="S68">
        <v>27.638981000000001</v>
      </c>
      <c r="T68">
        <v>3.0945860000000001</v>
      </c>
      <c r="U68">
        <v>405</v>
      </c>
      <c r="V68">
        <v>20.801072000000001</v>
      </c>
      <c r="W68">
        <v>44.311</v>
      </c>
      <c r="X68">
        <v>148.30237500000001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39.450268999999999</v>
      </c>
      <c r="AF68">
        <v>0</v>
      </c>
      <c r="AG68">
        <v>46.486030999999997</v>
      </c>
      <c r="AH68">
        <v>179.96245400000001</v>
      </c>
      <c r="AI68">
        <v>0</v>
      </c>
      <c r="AJ68">
        <v>0</v>
      </c>
      <c r="AK68">
        <v>67.487245000000001</v>
      </c>
      <c r="AL68">
        <v>77.853999999999999</v>
      </c>
      <c r="AM68">
        <v>0</v>
      </c>
      <c r="AN68">
        <v>1.1045309999999999</v>
      </c>
      <c r="AO68">
        <v>0.88200000000000001</v>
      </c>
      <c r="AP68">
        <v>7.6859999999999999</v>
      </c>
      <c r="AQ68">
        <v>0</v>
      </c>
      <c r="AR68">
        <v>36.432000000000002</v>
      </c>
      <c r="AS68">
        <v>37.890518999999998</v>
      </c>
      <c r="AT68">
        <v>20.001799999999999</v>
      </c>
      <c r="AU68">
        <v>0</v>
      </c>
      <c r="AV68">
        <v>48.878287999999998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2780.6876319999992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77.578919999999997</v>
      </c>
      <c r="H69">
        <v>0</v>
      </c>
      <c r="I69">
        <v>0</v>
      </c>
      <c r="J69">
        <v>70.607991999999996</v>
      </c>
      <c r="K69">
        <v>411.91594700000002</v>
      </c>
      <c r="L69">
        <v>288.04379899999998</v>
      </c>
      <c r="M69">
        <v>97.055942999999999</v>
      </c>
      <c r="N69">
        <v>124.384996</v>
      </c>
      <c r="O69">
        <v>130.58071699999999</v>
      </c>
      <c r="P69">
        <v>132.87611699999999</v>
      </c>
      <c r="Q69">
        <v>22.630299000000001</v>
      </c>
      <c r="R69">
        <v>44.906624999999998</v>
      </c>
      <c r="S69">
        <v>27.638981000000001</v>
      </c>
      <c r="T69">
        <v>3.0945860000000001</v>
      </c>
      <c r="U69">
        <v>405</v>
      </c>
      <c r="V69">
        <v>20.801072000000001</v>
      </c>
      <c r="W69">
        <v>44.311</v>
      </c>
      <c r="X69">
        <v>148.30237500000001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39.450268999999999</v>
      </c>
      <c r="AF69">
        <v>0</v>
      </c>
      <c r="AG69">
        <v>46.486030999999997</v>
      </c>
      <c r="AH69">
        <v>179.96245400000001</v>
      </c>
      <c r="AI69">
        <v>0</v>
      </c>
      <c r="AJ69">
        <v>0</v>
      </c>
      <c r="AK69">
        <v>67.487245000000001</v>
      </c>
      <c r="AL69">
        <v>77.853999999999999</v>
      </c>
      <c r="AM69">
        <v>0</v>
      </c>
      <c r="AN69">
        <v>1.1045309999999999</v>
      </c>
      <c r="AO69">
        <v>0.88200000000000001</v>
      </c>
      <c r="AP69">
        <v>12.169499999999999</v>
      </c>
      <c r="AQ69">
        <v>0</v>
      </c>
      <c r="AR69">
        <v>36.432000000000002</v>
      </c>
      <c r="AS69">
        <v>37.890518999999998</v>
      </c>
      <c r="AT69">
        <v>20.001799999999999</v>
      </c>
      <c r="AU69">
        <v>0</v>
      </c>
      <c r="AV69">
        <v>48.878287999999998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2800.1711319999986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77.578919999999997</v>
      </c>
      <c r="H70">
        <v>0</v>
      </c>
      <c r="I70">
        <v>0</v>
      </c>
      <c r="J70">
        <v>70.607991999999996</v>
      </c>
      <c r="K70">
        <v>426.91594700000002</v>
      </c>
      <c r="L70">
        <v>288.04379899999998</v>
      </c>
      <c r="M70">
        <v>97.055942999999999</v>
      </c>
      <c r="N70">
        <v>124.384996</v>
      </c>
      <c r="O70">
        <v>130.58071699999999</v>
      </c>
      <c r="P70">
        <v>132.87611699999999</v>
      </c>
      <c r="Q70">
        <v>22.630299000000001</v>
      </c>
      <c r="R70">
        <v>44.906624999999998</v>
      </c>
      <c r="S70">
        <v>27.638981000000001</v>
      </c>
      <c r="T70">
        <v>3.0945860000000001</v>
      </c>
      <c r="U70">
        <v>405</v>
      </c>
      <c r="V70">
        <v>20.801072000000001</v>
      </c>
      <c r="W70">
        <v>44.311</v>
      </c>
      <c r="X70">
        <v>148.30237500000001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39.450268999999999</v>
      </c>
      <c r="AF70">
        <v>0</v>
      </c>
      <c r="AG70">
        <v>46.486030999999997</v>
      </c>
      <c r="AH70">
        <v>179.96245400000001</v>
      </c>
      <c r="AI70">
        <v>0</v>
      </c>
      <c r="AJ70">
        <v>0</v>
      </c>
      <c r="AK70">
        <v>67.487245000000001</v>
      </c>
      <c r="AL70">
        <v>77.853999999999999</v>
      </c>
      <c r="AM70">
        <v>0</v>
      </c>
      <c r="AN70">
        <v>1.1045309999999999</v>
      </c>
      <c r="AO70">
        <v>0.88200000000000001</v>
      </c>
      <c r="AP70">
        <v>12.169499999999999</v>
      </c>
      <c r="AQ70">
        <v>0</v>
      </c>
      <c r="AR70">
        <v>36.432000000000002</v>
      </c>
      <c r="AS70">
        <v>37.890518999999998</v>
      </c>
      <c r="AT70">
        <v>20.001799999999999</v>
      </c>
      <c r="AU70">
        <v>0</v>
      </c>
      <c r="AV70">
        <v>48.617604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2814.9104479999987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77.578919999999997</v>
      </c>
      <c r="H71">
        <v>0</v>
      </c>
      <c r="I71">
        <v>0</v>
      </c>
      <c r="J71">
        <v>70.607991999999996</v>
      </c>
      <c r="K71">
        <v>461.91594700000002</v>
      </c>
      <c r="L71">
        <v>288.04379899999998</v>
      </c>
      <c r="M71">
        <v>97.055942999999999</v>
      </c>
      <c r="N71">
        <v>124.384996</v>
      </c>
      <c r="O71">
        <v>130.58071699999999</v>
      </c>
      <c r="P71">
        <v>132.87611699999999</v>
      </c>
      <c r="Q71">
        <v>22.630299000000001</v>
      </c>
      <c r="R71">
        <v>44.906624999999998</v>
      </c>
      <c r="S71">
        <v>27.638981000000001</v>
      </c>
      <c r="T71">
        <v>3.0945860000000001</v>
      </c>
      <c r="U71">
        <v>408.375</v>
      </c>
      <c r="V71">
        <v>20.801072000000001</v>
      </c>
      <c r="W71">
        <v>44.311</v>
      </c>
      <c r="X71">
        <v>148.30237500000001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39.450268999999999</v>
      </c>
      <c r="AF71">
        <v>0</v>
      </c>
      <c r="AG71">
        <v>46.486030999999997</v>
      </c>
      <c r="AH71">
        <v>179.96245400000001</v>
      </c>
      <c r="AI71">
        <v>0</v>
      </c>
      <c r="AJ71">
        <v>0</v>
      </c>
      <c r="AK71">
        <v>67.487245000000001</v>
      </c>
      <c r="AL71">
        <v>77.853999999999999</v>
      </c>
      <c r="AM71">
        <v>0</v>
      </c>
      <c r="AN71">
        <v>1.1045309999999999</v>
      </c>
      <c r="AO71">
        <v>0.88200000000000001</v>
      </c>
      <c r="AP71">
        <v>12.169499999999999</v>
      </c>
      <c r="AQ71">
        <v>0</v>
      </c>
      <c r="AR71">
        <v>36.432000000000002</v>
      </c>
      <c r="AS71">
        <v>37.890518999999998</v>
      </c>
      <c r="AT71">
        <v>20.001799999999999</v>
      </c>
      <c r="AU71">
        <v>0</v>
      </c>
      <c r="AV71">
        <v>48.617604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2853.2854479999987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77.578919999999997</v>
      </c>
      <c r="H72">
        <v>0</v>
      </c>
      <c r="I72">
        <v>0</v>
      </c>
      <c r="J72">
        <v>70.607991999999996</v>
      </c>
      <c r="K72">
        <v>526.11594700000001</v>
      </c>
      <c r="L72">
        <v>348.04379899999998</v>
      </c>
      <c r="M72">
        <v>97.055942999999999</v>
      </c>
      <c r="N72">
        <v>124.384996</v>
      </c>
      <c r="O72">
        <v>130.58071699999999</v>
      </c>
      <c r="P72">
        <v>132.87611699999999</v>
      </c>
      <c r="Q72">
        <v>22.630299000000001</v>
      </c>
      <c r="R72">
        <v>44.906624999999998</v>
      </c>
      <c r="S72">
        <v>27.638981000000001</v>
      </c>
      <c r="T72">
        <v>3.0945860000000001</v>
      </c>
      <c r="U72">
        <v>408.375</v>
      </c>
      <c r="V72">
        <v>20.801072000000001</v>
      </c>
      <c r="W72">
        <v>44.311</v>
      </c>
      <c r="X72">
        <v>148.30237500000001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39.450268999999999</v>
      </c>
      <c r="AF72">
        <v>0</v>
      </c>
      <c r="AG72">
        <v>46.486030999999997</v>
      </c>
      <c r="AH72">
        <v>179.96245400000001</v>
      </c>
      <c r="AI72">
        <v>0</v>
      </c>
      <c r="AJ72">
        <v>0</v>
      </c>
      <c r="AK72">
        <v>67.487245000000001</v>
      </c>
      <c r="AL72">
        <v>77.853999999999999</v>
      </c>
      <c r="AM72">
        <v>0</v>
      </c>
      <c r="AN72">
        <v>1.1045309999999999</v>
      </c>
      <c r="AO72">
        <v>0.88200000000000001</v>
      </c>
      <c r="AP72">
        <v>12.169499999999999</v>
      </c>
      <c r="AQ72">
        <v>0</v>
      </c>
      <c r="AR72">
        <v>36.432000000000002</v>
      </c>
      <c r="AS72">
        <v>37.890518999999998</v>
      </c>
      <c r="AT72">
        <v>20.001799999999999</v>
      </c>
      <c r="AU72">
        <v>0</v>
      </c>
      <c r="AV72">
        <v>48.617604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2977.485447999999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77.578919999999997</v>
      </c>
      <c r="H73">
        <v>0</v>
      </c>
      <c r="I73">
        <v>0</v>
      </c>
      <c r="J73">
        <v>70.607991999999996</v>
      </c>
      <c r="K73">
        <v>576.11594700000001</v>
      </c>
      <c r="L73">
        <v>358.04379899999998</v>
      </c>
      <c r="M73">
        <v>97.055942999999999</v>
      </c>
      <c r="N73">
        <v>124.384996</v>
      </c>
      <c r="O73">
        <v>130.58071699999999</v>
      </c>
      <c r="P73">
        <v>132.87611699999999</v>
      </c>
      <c r="Q73">
        <v>22.630299000000001</v>
      </c>
      <c r="R73">
        <v>44.906624999999998</v>
      </c>
      <c r="S73">
        <v>27.638981000000001</v>
      </c>
      <c r="T73">
        <v>3.0945860000000001</v>
      </c>
      <c r="U73">
        <v>399.375</v>
      </c>
      <c r="V73">
        <v>20.801072000000001</v>
      </c>
      <c r="W73">
        <v>44.311</v>
      </c>
      <c r="X73">
        <v>148.30237500000001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39.450268999999999</v>
      </c>
      <c r="AF73">
        <v>0</v>
      </c>
      <c r="AG73">
        <v>46.486030999999997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77.853999999999999</v>
      </c>
      <c r="AM73">
        <v>5.39154</v>
      </c>
      <c r="AN73">
        <v>1.1045309999999999</v>
      </c>
      <c r="AO73">
        <v>0.88200000000000001</v>
      </c>
      <c r="AP73">
        <v>4.4835000000000003</v>
      </c>
      <c r="AQ73">
        <v>0</v>
      </c>
      <c r="AR73">
        <v>36.432000000000002</v>
      </c>
      <c r="AS73">
        <v>37.890518999999998</v>
      </c>
      <c r="AT73">
        <v>20.001799999999999</v>
      </c>
      <c r="AU73">
        <v>0</v>
      </c>
      <c r="AV73">
        <v>48.617604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3030.4630789999992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77.578919999999997</v>
      </c>
      <c r="H74">
        <v>0</v>
      </c>
      <c r="I74">
        <v>0</v>
      </c>
      <c r="J74">
        <v>70.607991999999996</v>
      </c>
      <c r="K74">
        <v>626.11594700000001</v>
      </c>
      <c r="L74">
        <v>419.04379899999998</v>
      </c>
      <c r="M74">
        <v>97.055942999999999</v>
      </c>
      <c r="N74">
        <v>124.384996</v>
      </c>
      <c r="O74">
        <v>130.58071699999999</v>
      </c>
      <c r="P74">
        <v>132.87611699999999</v>
      </c>
      <c r="Q74">
        <v>22.630299000000001</v>
      </c>
      <c r="R74">
        <v>44.906624999999998</v>
      </c>
      <c r="S74">
        <v>27.638981000000001</v>
      </c>
      <c r="T74">
        <v>3.0945860000000001</v>
      </c>
      <c r="U74">
        <v>399.375</v>
      </c>
      <c r="V74">
        <v>20.801072000000001</v>
      </c>
      <c r="W74">
        <v>44.311</v>
      </c>
      <c r="X74">
        <v>148.30237500000001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39.450268999999999</v>
      </c>
      <c r="AF74">
        <v>0</v>
      </c>
      <c r="AG74">
        <v>46.486030999999997</v>
      </c>
      <c r="AH74">
        <v>179.96245400000001</v>
      </c>
      <c r="AI74">
        <v>7.6287349999999998</v>
      </c>
      <c r="AJ74">
        <v>0</v>
      </c>
      <c r="AK74">
        <v>67.487245000000001</v>
      </c>
      <c r="AL74">
        <v>77.853999999999999</v>
      </c>
      <c r="AM74">
        <v>5.39154</v>
      </c>
      <c r="AN74">
        <v>1.1045309999999999</v>
      </c>
      <c r="AO74">
        <v>0.88200000000000001</v>
      </c>
      <c r="AP74">
        <v>4.4835000000000003</v>
      </c>
      <c r="AQ74">
        <v>0</v>
      </c>
      <c r="AR74">
        <v>36.432000000000002</v>
      </c>
      <c r="AS74">
        <v>37.890518999999998</v>
      </c>
      <c r="AT74">
        <v>20.001799999999999</v>
      </c>
      <c r="AU74">
        <v>0</v>
      </c>
      <c r="AV74">
        <v>48.617604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3144.8197229999992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77.578919999999997</v>
      </c>
      <c r="H75">
        <v>0</v>
      </c>
      <c r="I75">
        <v>0</v>
      </c>
      <c r="J75">
        <v>70.607991999999996</v>
      </c>
      <c r="K75">
        <v>688.11594700000001</v>
      </c>
      <c r="L75">
        <v>422.44379900000001</v>
      </c>
      <c r="M75">
        <v>97.055942999999999</v>
      </c>
      <c r="N75">
        <v>124.384996</v>
      </c>
      <c r="O75">
        <v>130.58071699999999</v>
      </c>
      <c r="P75">
        <v>132.87611699999999</v>
      </c>
      <c r="Q75">
        <v>22.630299000000001</v>
      </c>
      <c r="R75">
        <v>44.906624999999998</v>
      </c>
      <c r="S75">
        <v>27.638981000000001</v>
      </c>
      <c r="T75">
        <v>3.0945860000000001</v>
      </c>
      <c r="U75">
        <v>399.375</v>
      </c>
      <c r="V75">
        <v>20.801072000000001</v>
      </c>
      <c r="W75">
        <v>44.311</v>
      </c>
      <c r="X75">
        <v>148.30237500000001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39.450268999999999</v>
      </c>
      <c r="AF75">
        <v>0</v>
      </c>
      <c r="AG75">
        <v>46.486030999999997</v>
      </c>
      <c r="AH75">
        <v>179.96245400000001</v>
      </c>
      <c r="AI75">
        <v>12.205976</v>
      </c>
      <c r="AJ75">
        <v>0</v>
      </c>
      <c r="AK75">
        <v>67.487245000000001</v>
      </c>
      <c r="AL75">
        <v>77.853999999999999</v>
      </c>
      <c r="AM75">
        <v>5.39154</v>
      </c>
      <c r="AN75">
        <v>1.1045309999999999</v>
      </c>
      <c r="AO75">
        <v>0.88200000000000001</v>
      </c>
      <c r="AP75">
        <v>4.4835000000000003</v>
      </c>
      <c r="AQ75">
        <v>0</v>
      </c>
      <c r="AR75">
        <v>36.432000000000002</v>
      </c>
      <c r="AS75">
        <v>37.890518999999998</v>
      </c>
      <c r="AT75">
        <v>20.001799999999999</v>
      </c>
      <c r="AU75">
        <v>0</v>
      </c>
      <c r="AV75">
        <v>48.878287999999998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3215.0576479999991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77.578919999999997</v>
      </c>
      <c r="H76">
        <v>0</v>
      </c>
      <c r="I76">
        <v>0</v>
      </c>
      <c r="J76">
        <v>70.607991999999996</v>
      </c>
      <c r="K76">
        <v>688.11594700000001</v>
      </c>
      <c r="L76">
        <v>422.44379900000001</v>
      </c>
      <c r="M76">
        <v>97.055942999999999</v>
      </c>
      <c r="N76">
        <v>124.384996</v>
      </c>
      <c r="O76">
        <v>130.58071699999999</v>
      </c>
      <c r="P76">
        <v>132.87611699999999</v>
      </c>
      <c r="Q76">
        <v>22.630299000000001</v>
      </c>
      <c r="R76">
        <v>44.906624999999998</v>
      </c>
      <c r="S76">
        <v>27.638981000000001</v>
      </c>
      <c r="T76">
        <v>3.0945860000000001</v>
      </c>
      <c r="U76">
        <v>399.375</v>
      </c>
      <c r="V76">
        <v>20.801072000000001</v>
      </c>
      <c r="W76">
        <v>34.811</v>
      </c>
      <c r="X76">
        <v>148.30237500000001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39.450268999999999</v>
      </c>
      <c r="AF76">
        <v>0</v>
      </c>
      <c r="AG76">
        <v>46.486030999999997</v>
      </c>
      <c r="AH76">
        <v>179.96245400000001</v>
      </c>
      <c r="AI76">
        <v>59.504133000000003</v>
      </c>
      <c r="AJ76">
        <v>0</v>
      </c>
      <c r="AK76">
        <v>67.487245000000001</v>
      </c>
      <c r="AL76">
        <v>77.853999999999999</v>
      </c>
      <c r="AM76">
        <v>12.527402</v>
      </c>
      <c r="AN76">
        <v>1.1045309999999999</v>
      </c>
      <c r="AO76">
        <v>0</v>
      </c>
      <c r="AP76">
        <v>4.4835000000000003</v>
      </c>
      <c r="AQ76">
        <v>0</v>
      </c>
      <c r="AR76">
        <v>36.432000000000002</v>
      </c>
      <c r="AS76">
        <v>37.890518999999998</v>
      </c>
      <c r="AT76">
        <v>20.001799999999999</v>
      </c>
      <c r="AU76">
        <v>0</v>
      </c>
      <c r="AV76">
        <v>48.878287999999998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3269.9937009999985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77.578919999999997</v>
      </c>
      <c r="H77">
        <v>0</v>
      </c>
      <c r="I77">
        <v>0</v>
      </c>
      <c r="J77">
        <v>70.607991999999996</v>
      </c>
      <c r="K77">
        <v>688.11594700000001</v>
      </c>
      <c r="L77">
        <v>422.44379900000001</v>
      </c>
      <c r="M77">
        <v>97.055942999999999</v>
      </c>
      <c r="N77">
        <v>124.384996</v>
      </c>
      <c r="O77">
        <v>130.58071699999999</v>
      </c>
      <c r="P77">
        <v>132.87611699999999</v>
      </c>
      <c r="Q77">
        <v>22.630299000000001</v>
      </c>
      <c r="R77">
        <v>44.906624999999998</v>
      </c>
      <c r="S77">
        <v>27.638981000000001</v>
      </c>
      <c r="T77">
        <v>3.0945860000000001</v>
      </c>
      <c r="U77">
        <v>399.375</v>
      </c>
      <c r="V77">
        <v>20.801072000000001</v>
      </c>
      <c r="W77">
        <v>34.811</v>
      </c>
      <c r="X77">
        <v>148.30237500000001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46.486030999999997</v>
      </c>
      <c r="AH77">
        <v>179.96245400000001</v>
      </c>
      <c r="AI77">
        <v>59.504133000000003</v>
      </c>
      <c r="AJ77">
        <v>0</v>
      </c>
      <c r="AK77">
        <v>67.487245000000001</v>
      </c>
      <c r="AL77">
        <v>77.853999999999999</v>
      </c>
      <c r="AM77">
        <v>12.527402</v>
      </c>
      <c r="AN77">
        <v>1.1045309999999999</v>
      </c>
      <c r="AO77">
        <v>0</v>
      </c>
      <c r="AP77">
        <v>4.4835000000000003</v>
      </c>
      <c r="AQ77">
        <v>0</v>
      </c>
      <c r="AR77">
        <v>36.432000000000002</v>
      </c>
      <c r="AS77">
        <v>37.890518999999998</v>
      </c>
      <c r="AT77">
        <v>20.001799999999999</v>
      </c>
      <c r="AU77">
        <v>0</v>
      </c>
      <c r="AV77">
        <v>48.878287999999998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3289.7188349999988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77.578919999999997</v>
      </c>
      <c r="H78">
        <v>0</v>
      </c>
      <c r="I78">
        <v>0</v>
      </c>
      <c r="J78">
        <v>70.607991999999996</v>
      </c>
      <c r="K78">
        <v>688.11594700000001</v>
      </c>
      <c r="L78">
        <v>422.44379900000001</v>
      </c>
      <c r="M78">
        <v>97.055942999999999</v>
      </c>
      <c r="N78">
        <v>124.384996</v>
      </c>
      <c r="O78">
        <v>130.58071699999999</v>
      </c>
      <c r="P78">
        <v>132.87611699999999</v>
      </c>
      <c r="Q78">
        <v>22.630299000000001</v>
      </c>
      <c r="R78">
        <v>44.906624999999998</v>
      </c>
      <c r="S78">
        <v>27.638981000000001</v>
      </c>
      <c r="T78">
        <v>3.0945860000000001</v>
      </c>
      <c r="U78">
        <v>399.375</v>
      </c>
      <c r="V78">
        <v>20.801072000000001</v>
      </c>
      <c r="W78">
        <v>34.811</v>
      </c>
      <c r="X78">
        <v>148.30237500000001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46.486030999999997</v>
      </c>
      <c r="AH78">
        <v>182.023944</v>
      </c>
      <c r="AI78">
        <v>59.504133000000003</v>
      </c>
      <c r="AJ78">
        <v>0</v>
      </c>
      <c r="AK78">
        <v>67.487245000000001</v>
      </c>
      <c r="AL78">
        <v>77.853999999999999</v>
      </c>
      <c r="AM78">
        <v>18.838674000000001</v>
      </c>
      <c r="AN78">
        <v>1.1045309999999999</v>
      </c>
      <c r="AO78">
        <v>0</v>
      </c>
      <c r="AP78">
        <v>4.4835000000000003</v>
      </c>
      <c r="AQ78">
        <v>0</v>
      </c>
      <c r="AR78">
        <v>36.432000000000002</v>
      </c>
      <c r="AS78">
        <v>39.469290999999998</v>
      </c>
      <c r="AT78">
        <v>20.001799999999999</v>
      </c>
      <c r="AU78">
        <v>0</v>
      </c>
      <c r="AV78">
        <v>48.878287999999998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3329.0814739999987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77.578919999999997</v>
      </c>
      <c r="H79">
        <v>0</v>
      </c>
      <c r="I79">
        <v>0</v>
      </c>
      <c r="J79">
        <v>70.607991999999996</v>
      </c>
      <c r="K79">
        <v>688.11594700000001</v>
      </c>
      <c r="L79">
        <v>422.44379900000001</v>
      </c>
      <c r="M79">
        <v>97.055942999999999</v>
      </c>
      <c r="N79">
        <v>124.384996</v>
      </c>
      <c r="O79">
        <v>130.58071699999999</v>
      </c>
      <c r="P79">
        <v>132.87611699999999</v>
      </c>
      <c r="Q79">
        <v>22.630299000000001</v>
      </c>
      <c r="R79">
        <v>44.906624999999998</v>
      </c>
      <c r="S79">
        <v>27.638981000000001</v>
      </c>
      <c r="T79">
        <v>3.0945860000000001</v>
      </c>
      <c r="U79">
        <v>399.375</v>
      </c>
      <c r="V79">
        <v>20.801072000000001</v>
      </c>
      <c r="W79">
        <v>34.811</v>
      </c>
      <c r="X79">
        <v>148.30237500000001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46.486030999999997</v>
      </c>
      <c r="AH79">
        <v>182.023944</v>
      </c>
      <c r="AI79">
        <v>59.504133000000003</v>
      </c>
      <c r="AJ79">
        <v>0</v>
      </c>
      <c r="AK79">
        <v>67.487245000000001</v>
      </c>
      <c r="AL79">
        <v>77.853999999999999</v>
      </c>
      <c r="AM79">
        <v>18.838674000000001</v>
      </c>
      <c r="AN79">
        <v>1.1045309999999999</v>
      </c>
      <c r="AO79">
        <v>0</v>
      </c>
      <c r="AP79">
        <v>12.169499999999999</v>
      </c>
      <c r="AQ79">
        <v>0</v>
      </c>
      <c r="AR79">
        <v>36.432000000000002</v>
      </c>
      <c r="AS79">
        <v>39.469290999999998</v>
      </c>
      <c r="AT79">
        <v>20.001799999999999</v>
      </c>
      <c r="AU79">
        <v>0</v>
      </c>
      <c r="AV79">
        <v>48.878287999999998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3336.7674739999989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77.578919999999997</v>
      </c>
      <c r="H80">
        <v>0</v>
      </c>
      <c r="I80">
        <v>0</v>
      </c>
      <c r="J80">
        <v>71.965838000000005</v>
      </c>
      <c r="K80">
        <v>688.11594700000001</v>
      </c>
      <c r="L80">
        <v>422.44379900000001</v>
      </c>
      <c r="M80">
        <v>97.055942999999999</v>
      </c>
      <c r="N80">
        <v>124.384996</v>
      </c>
      <c r="O80">
        <v>130.58071699999999</v>
      </c>
      <c r="P80">
        <v>132.87611699999999</v>
      </c>
      <c r="Q80">
        <v>22.630299000000001</v>
      </c>
      <c r="R80">
        <v>44.906624999999998</v>
      </c>
      <c r="S80">
        <v>27.638981000000001</v>
      </c>
      <c r="T80">
        <v>3.0945860000000001</v>
      </c>
      <c r="U80">
        <v>399.375</v>
      </c>
      <c r="V80">
        <v>20.801072000000001</v>
      </c>
      <c r="W80">
        <v>34.811</v>
      </c>
      <c r="X80">
        <v>148.30237500000001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46.486030999999997</v>
      </c>
      <c r="AH80">
        <v>182.023944</v>
      </c>
      <c r="AI80">
        <v>59.504133000000003</v>
      </c>
      <c r="AJ80">
        <v>0</v>
      </c>
      <c r="AK80">
        <v>67.487245000000001</v>
      </c>
      <c r="AL80">
        <v>77.853999999999999</v>
      </c>
      <c r="AM80">
        <v>18.838674000000001</v>
      </c>
      <c r="AN80">
        <v>1.1045309999999999</v>
      </c>
      <c r="AO80">
        <v>0</v>
      </c>
      <c r="AP80">
        <v>12.169499999999999</v>
      </c>
      <c r="AQ80">
        <v>0</v>
      </c>
      <c r="AR80">
        <v>36.432000000000002</v>
      </c>
      <c r="AS80">
        <v>39.469290999999998</v>
      </c>
      <c r="AT80">
        <v>20.001799999999999</v>
      </c>
      <c r="AU80">
        <v>0</v>
      </c>
      <c r="AV80">
        <v>48.878287999999998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3338.1253199999987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77.578919999999997</v>
      </c>
      <c r="H81">
        <v>0</v>
      </c>
      <c r="I81">
        <v>0</v>
      </c>
      <c r="J81">
        <v>71.965838000000005</v>
      </c>
      <c r="K81">
        <v>688.11594700000001</v>
      </c>
      <c r="L81">
        <v>422.44379900000001</v>
      </c>
      <c r="M81">
        <v>97.055942999999999</v>
      </c>
      <c r="N81">
        <v>124.384996</v>
      </c>
      <c r="O81">
        <v>130.58071699999999</v>
      </c>
      <c r="P81">
        <v>132.87611699999999</v>
      </c>
      <c r="Q81">
        <v>22.630299000000001</v>
      </c>
      <c r="R81">
        <v>44.906624999999998</v>
      </c>
      <c r="S81">
        <v>27.638981000000001</v>
      </c>
      <c r="T81">
        <v>3.0945860000000001</v>
      </c>
      <c r="U81">
        <v>399.375</v>
      </c>
      <c r="V81">
        <v>20.801072000000001</v>
      </c>
      <c r="W81">
        <v>34.811</v>
      </c>
      <c r="X81">
        <v>148.30237500000001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46.486030999999997</v>
      </c>
      <c r="AH81">
        <v>182.023944</v>
      </c>
      <c r="AI81">
        <v>59.504133000000003</v>
      </c>
      <c r="AJ81">
        <v>0</v>
      </c>
      <c r="AK81">
        <v>67.487245000000001</v>
      </c>
      <c r="AL81">
        <v>77.853999999999999</v>
      </c>
      <c r="AM81">
        <v>18.838674000000001</v>
      </c>
      <c r="AN81">
        <v>1.1045309999999999</v>
      </c>
      <c r="AO81">
        <v>0</v>
      </c>
      <c r="AP81">
        <v>4.4835000000000003</v>
      </c>
      <c r="AQ81">
        <v>0</v>
      </c>
      <c r="AR81">
        <v>36.432000000000002</v>
      </c>
      <c r="AS81">
        <v>39.469290999999998</v>
      </c>
      <c r="AT81">
        <v>20.001799999999999</v>
      </c>
      <c r="AU81">
        <v>0</v>
      </c>
      <c r="AV81">
        <v>48.878287999999998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3330.4393199999986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77.578920999999994</v>
      </c>
      <c r="H82">
        <v>0</v>
      </c>
      <c r="I82">
        <v>0</v>
      </c>
      <c r="J82">
        <v>71.965838000000005</v>
      </c>
      <c r="K82">
        <v>688.11594700000001</v>
      </c>
      <c r="L82">
        <v>422.44379900000001</v>
      </c>
      <c r="M82">
        <v>97.055942999999999</v>
      </c>
      <c r="N82">
        <v>124.384996</v>
      </c>
      <c r="O82">
        <v>130.58071699999999</v>
      </c>
      <c r="P82">
        <v>132.87611699999999</v>
      </c>
      <c r="Q82">
        <v>22.630299000000001</v>
      </c>
      <c r="R82">
        <v>44.906624999999998</v>
      </c>
      <c r="S82">
        <v>27.638981000000001</v>
      </c>
      <c r="T82">
        <v>3.0945860000000001</v>
      </c>
      <c r="U82">
        <v>399.375</v>
      </c>
      <c r="V82">
        <v>20.801072000000001</v>
      </c>
      <c r="W82">
        <v>44.311</v>
      </c>
      <c r="X82">
        <v>148.30237500000001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46.486030999999997</v>
      </c>
      <c r="AH82">
        <v>182.023944</v>
      </c>
      <c r="AI82">
        <v>7.6287349999999998</v>
      </c>
      <c r="AJ82">
        <v>0</v>
      </c>
      <c r="AK82">
        <v>67.487245000000001</v>
      </c>
      <c r="AL82">
        <v>77.853999999999999</v>
      </c>
      <c r="AM82">
        <v>18.838674000000001</v>
      </c>
      <c r="AN82">
        <v>1.1045309999999999</v>
      </c>
      <c r="AO82">
        <v>0</v>
      </c>
      <c r="AP82">
        <v>4.4835000000000003</v>
      </c>
      <c r="AQ82">
        <v>0</v>
      </c>
      <c r="AR82">
        <v>36.432000000000002</v>
      </c>
      <c r="AS82">
        <v>39.469290999999998</v>
      </c>
      <c r="AT82">
        <v>20.001799999999999</v>
      </c>
      <c r="AU82">
        <v>0</v>
      </c>
      <c r="AV82">
        <v>49.529998999999997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3288.7156339999988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77.578920999999994</v>
      </c>
      <c r="H83">
        <v>0</v>
      </c>
      <c r="I83">
        <v>0</v>
      </c>
      <c r="J83">
        <v>71.965838000000005</v>
      </c>
      <c r="K83">
        <v>688.11594700000001</v>
      </c>
      <c r="L83">
        <v>422.44379900000001</v>
      </c>
      <c r="M83">
        <v>97.055942999999999</v>
      </c>
      <c r="N83">
        <v>124.384996</v>
      </c>
      <c r="O83">
        <v>130.58071699999999</v>
      </c>
      <c r="P83">
        <v>132.87611699999999</v>
      </c>
      <c r="Q83">
        <v>22.630299000000001</v>
      </c>
      <c r="R83">
        <v>44.906624999999998</v>
      </c>
      <c r="S83">
        <v>27.638981000000001</v>
      </c>
      <c r="T83">
        <v>3.0945860000000001</v>
      </c>
      <c r="U83">
        <v>399.375</v>
      </c>
      <c r="V83">
        <v>20.801072000000001</v>
      </c>
      <c r="W83">
        <v>44.311</v>
      </c>
      <c r="X83">
        <v>148.30237500000001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46.486030999999997</v>
      </c>
      <c r="AH83">
        <v>182.023944</v>
      </c>
      <c r="AI83">
        <v>4.2720909999999996</v>
      </c>
      <c r="AJ83">
        <v>0</v>
      </c>
      <c r="AK83">
        <v>67.487245000000001</v>
      </c>
      <c r="AL83">
        <v>77.853999999999999</v>
      </c>
      <c r="AM83">
        <v>18.838674000000001</v>
      </c>
      <c r="AN83">
        <v>1.1045309999999999</v>
      </c>
      <c r="AO83">
        <v>0</v>
      </c>
      <c r="AP83">
        <v>4.4835000000000003</v>
      </c>
      <c r="AQ83">
        <v>0</v>
      </c>
      <c r="AR83">
        <v>36.432000000000002</v>
      </c>
      <c r="AS83">
        <v>39.469290999999998</v>
      </c>
      <c r="AT83">
        <v>20.001799999999999</v>
      </c>
      <c r="AU83">
        <v>0</v>
      </c>
      <c r="AV83">
        <v>49.529997999999999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3285.3589889999989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77.578920999999994</v>
      </c>
      <c r="H84">
        <v>0</v>
      </c>
      <c r="I84">
        <v>0</v>
      </c>
      <c r="J84">
        <v>71.965838000000005</v>
      </c>
      <c r="K84">
        <v>688.11594700000001</v>
      </c>
      <c r="L84">
        <v>422.44379900000001</v>
      </c>
      <c r="M84">
        <v>97.055942999999999</v>
      </c>
      <c r="N84">
        <v>124.384996</v>
      </c>
      <c r="O84">
        <v>130.58071699999999</v>
      </c>
      <c r="P84">
        <v>132.87611699999999</v>
      </c>
      <c r="Q84">
        <v>22.630299000000001</v>
      </c>
      <c r="R84">
        <v>44.906624999999998</v>
      </c>
      <c r="S84">
        <v>27.638981000000001</v>
      </c>
      <c r="T84">
        <v>3.0945860000000001</v>
      </c>
      <c r="U84">
        <v>399.375</v>
      </c>
      <c r="V84">
        <v>20.801072000000001</v>
      </c>
      <c r="W84">
        <v>44.311</v>
      </c>
      <c r="X84">
        <v>148.30237500000001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46.486030999999997</v>
      </c>
      <c r="AH84">
        <v>182.023944</v>
      </c>
      <c r="AI84">
        <v>4.2720909999999996</v>
      </c>
      <c r="AJ84">
        <v>0</v>
      </c>
      <c r="AK84">
        <v>67.487245000000001</v>
      </c>
      <c r="AL84">
        <v>77.853999999999999</v>
      </c>
      <c r="AM84">
        <v>18.838674000000001</v>
      </c>
      <c r="AN84">
        <v>1.1045309999999999</v>
      </c>
      <c r="AO84">
        <v>0</v>
      </c>
      <c r="AP84">
        <v>4.4835000000000003</v>
      </c>
      <c r="AQ84">
        <v>0</v>
      </c>
      <c r="AR84">
        <v>36.432000000000002</v>
      </c>
      <c r="AS84">
        <v>39.469290999999998</v>
      </c>
      <c r="AT84">
        <v>20.001799999999999</v>
      </c>
      <c r="AU84">
        <v>0</v>
      </c>
      <c r="AV84">
        <v>49.529997999999999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3285.3589889999989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77.578922000000006</v>
      </c>
      <c r="H85">
        <v>0</v>
      </c>
      <c r="I85">
        <v>0</v>
      </c>
      <c r="J85">
        <v>71.965838000000005</v>
      </c>
      <c r="K85">
        <v>688.11594700000001</v>
      </c>
      <c r="L85">
        <v>422.44379900000001</v>
      </c>
      <c r="M85">
        <v>97.055942999999999</v>
      </c>
      <c r="N85">
        <v>124.384996</v>
      </c>
      <c r="O85">
        <v>130.58071699999999</v>
      </c>
      <c r="P85">
        <v>132.87611699999999</v>
      </c>
      <c r="Q85">
        <v>22.630299000000001</v>
      </c>
      <c r="R85">
        <v>44.906624999999998</v>
      </c>
      <c r="S85">
        <v>27.638981000000001</v>
      </c>
      <c r="T85">
        <v>3.0945860000000001</v>
      </c>
      <c r="U85">
        <v>399.375</v>
      </c>
      <c r="V85">
        <v>20.801072000000001</v>
      </c>
      <c r="W85">
        <v>44.311</v>
      </c>
      <c r="X85">
        <v>148.30237500000001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46.486030999999997</v>
      </c>
      <c r="AH85">
        <v>182.023944</v>
      </c>
      <c r="AI85">
        <v>16.783217</v>
      </c>
      <c r="AJ85">
        <v>0</v>
      </c>
      <c r="AK85">
        <v>67.487245000000001</v>
      </c>
      <c r="AL85">
        <v>77.853999999999999</v>
      </c>
      <c r="AM85">
        <v>18.838674000000001</v>
      </c>
      <c r="AN85">
        <v>1.1045309999999999</v>
      </c>
      <c r="AO85">
        <v>0</v>
      </c>
      <c r="AP85">
        <v>5.1239999999999997</v>
      </c>
      <c r="AQ85">
        <v>0</v>
      </c>
      <c r="AR85">
        <v>36.432000000000002</v>
      </c>
      <c r="AS85">
        <v>39.469290999999998</v>
      </c>
      <c r="AT85">
        <v>20.001799999999999</v>
      </c>
      <c r="AU85">
        <v>0</v>
      </c>
      <c r="AV85">
        <v>49.529997999999999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3298.5106159999996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77.578920999999994</v>
      </c>
      <c r="H86">
        <v>0</v>
      </c>
      <c r="I86">
        <v>0</v>
      </c>
      <c r="J86">
        <v>71.965838000000005</v>
      </c>
      <c r="K86">
        <v>688.11594700000001</v>
      </c>
      <c r="L86">
        <v>422.44379900000001</v>
      </c>
      <c r="M86">
        <v>97.055942999999999</v>
      </c>
      <c r="N86">
        <v>124.384996</v>
      </c>
      <c r="O86">
        <v>130.58071699999999</v>
      </c>
      <c r="P86">
        <v>132.87611699999999</v>
      </c>
      <c r="Q86">
        <v>22.630299000000001</v>
      </c>
      <c r="R86">
        <v>44.906624999999998</v>
      </c>
      <c r="S86">
        <v>27.638981000000001</v>
      </c>
      <c r="T86">
        <v>3.0945860000000001</v>
      </c>
      <c r="U86">
        <v>399.375</v>
      </c>
      <c r="V86">
        <v>20.801072000000001</v>
      </c>
      <c r="W86">
        <v>44.311</v>
      </c>
      <c r="X86">
        <v>148.30237500000001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46.486030999999997</v>
      </c>
      <c r="AH86">
        <v>179.96245400000001</v>
      </c>
      <c r="AI86">
        <v>16.783217</v>
      </c>
      <c r="AJ86">
        <v>0</v>
      </c>
      <c r="AK86">
        <v>67.487245000000001</v>
      </c>
      <c r="AL86">
        <v>77.853999999999999</v>
      </c>
      <c r="AM86">
        <v>18.800616999999999</v>
      </c>
      <c r="AN86">
        <v>1.1045309999999999</v>
      </c>
      <c r="AO86">
        <v>0</v>
      </c>
      <c r="AP86">
        <v>5.1239999999999997</v>
      </c>
      <c r="AQ86">
        <v>0</v>
      </c>
      <c r="AR86">
        <v>36.432000000000002</v>
      </c>
      <c r="AS86">
        <v>37.890518999999998</v>
      </c>
      <c r="AT86">
        <v>20.001799999999999</v>
      </c>
      <c r="AU86">
        <v>0</v>
      </c>
      <c r="AV86">
        <v>49.529997999999999</v>
      </c>
      <c r="AW86">
        <v>0</v>
      </c>
      <c r="AX86">
        <v>0</v>
      </c>
      <c r="AY86">
        <v>8.3406509999999994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3275.8646419999995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77.578920999999994</v>
      </c>
      <c r="H87">
        <v>0</v>
      </c>
      <c r="I87">
        <v>0</v>
      </c>
      <c r="J87">
        <v>71.965838000000005</v>
      </c>
      <c r="K87">
        <v>688.11594700000001</v>
      </c>
      <c r="L87">
        <v>422.44379900000001</v>
      </c>
      <c r="M87">
        <v>97.055942999999999</v>
      </c>
      <c r="N87">
        <v>124.384996</v>
      </c>
      <c r="O87">
        <v>130.58071699999999</v>
      </c>
      <c r="P87">
        <v>132.87611699999999</v>
      </c>
      <c r="Q87">
        <v>22.630299000000001</v>
      </c>
      <c r="R87">
        <v>44.906624999999998</v>
      </c>
      <c r="S87">
        <v>27.638981000000001</v>
      </c>
      <c r="T87">
        <v>3.0945860000000001</v>
      </c>
      <c r="U87">
        <v>399.375</v>
      </c>
      <c r="V87">
        <v>20.801072000000001</v>
      </c>
      <c r="W87">
        <v>44.311</v>
      </c>
      <c r="X87">
        <v>148.30237500000001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46.486030999999997</v>
      </c>
      <c r="AH87">
        <v>179.96245400000001</v>
      </c>
      <c r="AI87">
        <v>16.783217</v>
      </c>
      <c r="AJ87">
        <v>0</v>
      </c>
      <c r="AK87">
        <v>67.487245000000001</v>
      </c>
      <c r="AL87">
        <v>77.853999999999999</v>
      </c>
      <c r="AM87">
        <v>18.800616999999999</v>
      </c>
      <c r="AN87">
        <v>1.1045309999999999</v>
      </c>
      <c r="AO87">
        <v>0</v>
      </c>
      <c r="AP87">
        <v>5.1239999999999997</v>
      </c>
      <c r="AQ87">
        <v>0</v>
      </c>
      <c r="AR87">
        <v>36.432000000000002</v>
      </c>
      <c r="AS87">
        <v>37.890518999999998</v>
      </c>
      <c r="AT87">
        <v>20.001799999999999</v>
      </c>
      <c r="AU87">
        <v>0</v>
      </c>
      <c r="AV87">
        <v>49.529997999999999</v>
      </c>
      <c r="AW87">
        <v>0</v>
      </c>
      <c r="AX87">
        <v>0</v>
      </c>
      <c r="AY87">
        <v>8.3406509999999994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3275.8646419999995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77.578920999999994</v>
      </c>
      <c r="H88">
        <v>0</v>
      </c>
      <c r="I88">
        <v>0</v>
      </c>
      <c r="J88">
        <v>71.965838000000005</v>
      </c>
      <c r="K88">
        <v>688.11594700000001</v>
      </c>
      <c r="L88">
        <v>422.44379900000001</v>
      </c>
      <c r="M88">
        <v>97.055942999999999</v>
      </c>
      <c r="N88">
        <v>124.384996</v>
      </c>
      <c r="O88">
        <v>130.58071699999999</v>
      </c>
      <c r="P88">
        <v>132.87611699999999</v>
      </c>
      <c r="Q88">
        <v>22.630299000000001</v>
      </c>
      <c r="R88">
        <v>44.906624999999998</v>
      </c>
      <c r="S88">
        <v>27.638981000000001</v>
      </c>
      <c r="T88">
        <v>3.0945860000000001</v>
      </c>
      <c r="U88">
        <v>399.375</v>
      </c>
      <c r="V88">
        <v>20.801072000000001</v>
      </c>
      <c r="W88">
        <v>44.311</v>
      </c>
      <c r="X88">
        <v>148.30237500000001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46.486030999999997</v>
      </c>
      <c r="AH88">
        <v>179.96245400000001</v>
      </c>
      <c r="AI88">
        <v>16.783217</v>
      </c>
      <c r="AJ88">
        <v>0</v>
      </c>
      <c r="AK88">
        <v>67.487245000000001</v>
      </c>
      <c r="AL88">
        <v>77.853999999999999</v>
      </c>
      <c r="AM88">
        <v>18.800616999999999</v>
      </c>
      <c r="AN88">
        <v>1.1045309999999999</v>
      </c>
      <c r="AO88">
        <v>0</v>
      </c>
      <c r="AP88">
        <v>5.1239999999999997</v>
      </c>
      <c r="AQ88">
        <v>0</v>
      </c>
      <c r="AR88">
        <v>36.432000000000002</v>
      </c>
      <c r="AS88">
        <v>37.890518999999998</v>
      </c>
      <c r="AT88">
        <v>20.001799999999999</v>
      </c>
      <c r="AU88">
        <v>0</v>
      </c>
      <c r="AV88">
        <v>49.529997999999999</v>
      </c>
      <c r="AW88">
        <v>0</v>
      </c>
      <c r="AX88">
        <v>0</v>
      </c>
      <c r="AY88">
        <v>8.3406509999999994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3275.8646419999995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77.578920999999994</v>
      </c>
      <c r="H89">
        <v>0</v>
      </c>
      <c r="I89">
        <v>0</v>
      </c>
      <c r="J89">
        <v>71.965838000000005</v>
      </c>
      <c r="K89">
        <v>688.11594700000001</v>
      </c>
      <c r="L89">
        <v>422.44379900000001</v>
      </c>
      <c r="M89">
        <v>97.055942999999999</v>
      </c>
      <c r="N89">
        <v>124.384996</v>
      </c>
      <c r="O89">
        <v>130.58071699999999</v>
      </c>
      <c r="P89">
        <v>132.87611699999999</v>
      </c>
      <c r="Q89">
        <v>22.630299000000001</v>
      </c>
      <c r="R89">
        <v>44.906624999999998</v>
      </c>
      <c r="S89">
        <v>27.638981000000001</v>
      </c>
      <c r="T89">
        <v>3.0945860000000001</v>
      </c>
      <c r="U89">
        <v>399.375</v>
      </c>
      <c r="V89">
        <v>20.801072000000001</v>
      </c>
      <c r="W89">
        <v>44.311</v>
      </c>
      <c r="X89">
        <v>148.30237500000001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46.486030999999997</v>
      </c>
      <c r="AH89">
        <v>179.96245400000001</v>
      </c>
      <c r="AI89">
        <v>16.783217</v>
      </c>
      <c r="AJ89">
        <v>0</v>
      </c>
      <c r="AK89">
        <v>67.487245000000001</v>
      </c>
      <c r="AL89">
        <v>77.853999999999999</v>
      </c>
      <c r="AM89">
        <v>18.800616999999999</v>
      </c>
      <c r="AN89">
        <v>1.1045309999999999</v>
      </c>
      <c r="AO89">
        <v>0</v>
      </c>
      <c r="AP89">
        <v>5.1239999999999997</v>
      </c>
      <c r="AQ89">
        <v>0</v>
      </c>
      <c r="AR89">
        <v>36.432000000000002</v>
      </c>
      <c r="AS89">
        <v>37.890518999999998</v>
      </c>
      <c r="AT89">
        <v>20.001799999999999</v>
      </c>
      <c r="AU89">
        <v>0</v>
      </c>
      <c r="AV89">
        <v>49.529997999999999</v>
      </c>
      <c r="AW89">
        <v>0</v>
      </c>
      <c r="AX89">
        <v>0</v>
      </c>
      <c r="AY89">
        <v>8.3406509999999994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3275.8646419999995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77.578920999999994</v>
      </c>
      <c r="H90">
        <v>0</v>
      </c>
      <c r="I90">
        <v>0</v>
      </c>
      <c r="J90">
        <v>71.965838000000005</v>
      </c>
      <c r="K90">
        <v>688.11594700000001</v>
      </c>
      <c r="L90">
        <v>422.44379900000001</v>
      </c>
      <c r="M90">
        <v>97.055942999999999</v>
      </c>
      <c r="N90">
        <v>124.384996</v>
      </c>
      <c r="O90">
        <v>130.58071699999999</v>
      </c>
      <c r="P90">
        <v>132.87611699999999</v>
      </c>
      <c r="Q90">
        <v>22.630299000000001</v>
      </c>
      <c r="R90">
        <v>44.906624999999998</v>
      </c>
      <c r="S90">
        <v>27.638981000000001</v>
      </c>
      <c r="T90">
        <v>3.0945860000000001</v>
      </c>
      <c r="U90">
        <v>399.375</v>
      </c>
      <c r="V90">
        <v>20.801072000000001</v>
      </c>
      <c r="W90">
        <v>44.311</v>
      </c>
      <c r="X90">
        <v>148.30237500000001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46.486030999999997</v>
      </c>
      <c r="AH90">
        <v>182.023944</v>
      </c>
      <c r="AI90">
        <v>16.783217</v>
      </c>
      <c r="AJ90">
        <v>0</v>
      </c>
      <c r="AK90">
        <v>67.487245000000001</v>
      </c>
      <c r="AL90">
        <v>77.853999999999999</v>
      </c>
      <c r="AM90">
        <v>18.838674000000001</v>
      </c>
      <c r="AN90">
        <v>1.1045309999999999</v>
      </c>
      <c r="AO90">
        <v>0</v>
      </c>
      <c r="AP90">
        <v>5.1239999999999997</v>
      </c>
      <c r="AQ90">
        <v>0</v>
      </c>
      <c r="AR90">
        <v>36.432000000000002</v>
      </c>
      <c r="AS90">
        <v>39.469290999999998</v>
      </c>
      <c r="AT90">
        <v>20.001799999999999</v>
      </c>
      <c r="AU90">
        <v>0</v>
      </c>
      <c r="AV90">
        <v>50.181708999999998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3299.1623259999992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77.578920999999994</v>
      </c>
      <c r="H91">
        <v>0</v>
      </c>
      <c r="I91">
        <v>0</v>
      </c>
      <c r="J91">
        <v>71.965838000000005</v>
      </c>
      <c r="K91">
        <v>688.11594700000001</v>
      </c>
      <c r="L91">
        <v>422.44379900000001</v>
      </c>
      <c r="M91">
        <v>97.055942999999999</v>
      </c>
      <c r="N91">
        <v>124.384996</v>
      </c>
      <c r="O91">
        <v>130.58071699999999</v>
      </c>
      <c r="P91">
        <v>132.87611699999999</v>
      </c>
      <c r="Q91">
        <v>22.630299000000001</v>
      </c>
      <c r="R91">
        <v>44.906624999999998</v>
      </c>
      <c r="S91">
        <v>27.638981000000001</v>
      </c>
      <c r="T91">
        <v>3.0945860000000001</v>
      </c>
      <c r="U91">
        <v>399.375</v>
      </c>
      <c r="V91">
        <v>20.801072000000001</v>
      </c>
      <c r="W91">
        <v>44.311</v>
      </c>
      <c r="X91">
        <v>148.30237500000001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46.486030999999997</v>
      </c>
      <c r="AH91">
        <v>182.023944</v>
      </c>
      <c r="AI91">
        <v>4.2720909999999996</v>
      </c>
      <c r="AJ91">
        <v>0</v>
      </c>
      <c r="AK91">
        <v>67.487245000000001</v>
      </c>
      <c r="AL91">
        <v>77.853999999999999</v>
      </c>
      <c r="AM91">
        <v>18.838674000000001</v>
      </c>
      <c r="AN91">
        <v>1.1045309999999999</v>
      </c>
      <c r="AO91">
        <v>0</v>
      </c>
      <c r="AP91">
        <v>5.1239999999999997</v>
      </c>
      <c r="AQ91">
        <v>0</v>
      </c>
      <c r="AR91">
        <v>36.432000000000002</v>
      </c>
      <c r="AS91">
        <v>39.469290999999998</v>
      </c>
      <c r="AT91">
        <v>20.001799999999999</v>
      </c>
      <c r="AU91">
        <v>0</v>
      </c>
      <c r="AV91">
        <v>50.181708999999998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3286.6511999999989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77.578920999999994</v>
      </c>
      <c r="H92">
        <v>0</v>
      </c>
      <c r="I92">
        <v>0</v>
      </c>
      <c r="J92">
        <v>71.965838000000005</v>
      </c>
      <c r="K92">
        <v>688.11594700000001</v>
      </c>
      <c r="L92">
        <v>422.44379900000001</v>
      </c>
      <c r="M92">
        <v>97.055942999999999</v>
      </c>
      <c r="N92">
        <v>124.384996</v>
      </c>
      <c r="O92">
        <v>130.58071699999999</v>
      </c>
      <c r="P92">
        <v>132.87611699999999</v>
      </c>
      <c r="Q92">
        <v>22.630299000000001</v>
      </c>
      <c r="R92">
        <v>44.906624999999998</v>
      </c>
      <c r="S92">
        <v>27.638981000000001</v>
      </c>
      <c r="T92">
        <v>3.0945860000000001</v>
      </c>
      <c r="U92">
        <v>399.375</v>
      </c>
      <c r="V92">
        <v>20.801072000000001</v>
      </c>
      <c r="W92">
        <v>44.311</v>
      </c>
      <c r="X92">
        <v>148.30237500000001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46.486030999999997</v>
      </c>
      <c r="AH92">
        <v>182.023944</v>
      </c>
      <c r="AI92">
        <v>4.2720909999999996</v>
      </c>
      <c r="AJ92">
        <v>0</v>
      </c>
      <c r="AK92">
        <v>67.487245000000001</v>
      </c>
      <c r="AL92">
        <v>77.853999999999999</v>
      </c>
      <c r="AM92">
        <v>18.838674000000001</v>
      </c>
      <c r="AN92">
        <v>1.1045309999999999</v>
      </c>
      <c r="AO92">
        <v>0</v>
      </c>
      <c r="AP92">
        <v>5.1239999999999997</v>
      </c>
      <c r="AQ92">
        <v>0</v>
      </c>
      <c r="AR92">
        <v>36.432000000000002</v>
      </c>
      <c r="AS92">
        <v>39.469290999999998</v>
      </c>
      <c r="AT92">
        <v>20.001799999999999</v>
      </c>
      <c r="AU92">
        <v>0</v>
      </c>
      <c r="AV92">
        <v>50.181708999999998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3286.6511999999989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77.578920999999994</v>
      </c>
      <c r="H93">
        <v>0</v>
      </c>
      <c r="I93">
        <v>0</v>
      </c>
      <c r="J93">
        <v>71.965838000000005</v>
      </c>
      <c r="K93">
        <v>688.11594700000001</v>
      </c>
      <c r="L93">
        <v>422.44379900000001</v>
      </c>
      <c r="M93">
        <v>97.055942999999999</v>
      </c>
      <c r="N93">
        <v>124.384996</v>
      </c>
      <c r="O93">
        <v>130.58071699999999</v>
      </c>
      <c r="P93">
        <v>132.87611699999999</v>
      </c>
      <c r="Q93">
        <v>22.630299000000001</v>
      </c>
      <c r="R93">
        <v>44.906624999999998</v>
      </c>
      <c r="S93">
        <v>27.638981000000001</v>
      </c>
      <c r="T93">
        <v>3.0945860000000001</v>
      </c>
      <c r="U93">
        <v>399.375</v>
      </c>
      <c r="V93">
        <v>20.801072000000001</v>
      </c>
      <c r="W93">
        <v>44.311</v>
      </c>
      <c r="X93">
        <v>148.30237500000001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46.486030999999997</v>
      </c>
      <c r="AH93">
        <v>182.023944</v>
      </c>
      <c r="AI93">
        <v>4.2720909999999996</v>
      </c>
      <c r="AJ93">
        <v>0</v>
      </c>
      <c r="AK93">
        <v>67.487245000000001</v>
      </c>
      <c r="AL93">
        <v>77.853999999999999</v>
      </c>
      <c r="AM93">
        <v>18.838674000000001</v>
      </c>
      <c r="AN93">
        <v>1.1045309999999999</v>
      </c>
      <c r="AO93">
        <v>0</v>
      </c>
      <c r="AP93">
        <v>12.169499999999999</v>
      </c>
      <c r="AQ93">
        <v>0</v>
      </c>
      <c r="AR93">
        <v>36.432000000000002</v>
      </c>
      <c r="AS93">
        <v>39.469290999999998</v>
      </c>
      <c r="AT93">
        <v>20.001799999999999</v>
      </c>
      <c r="AU93">
        <v>0</v>
      </c>
      <c r="AV93">
        <v>50.181708999999998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3293.6966999999991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77.578920999999994</v>
      </c>
      <c r="H94">
        <v>0</v>
      </c>
      <c r="I94">
        <v>0</v>
      </c>
      <c r="J94">
        <v>71.965838000000005</v>
      </c>
      <c r="K94">
        <v>688.11594700000001</v>
      </c>
      <c r="L94">
        <v>422.44379900000001</v>
      </c>
      <c r="M94">
        <v>97.055942999999999</v>
      </c>
      <c r="N94">
        <v>124.384996</v>
      </c>
      <c r="O94">
        <v>130.58071699999999</v>
      </c>
      <c r="P94">
        <v>132.87611699999999</v>
      </c>
      <c r="Q94">
        <v>22.630299000000001</v>
      </c>
      <c r="R94">
        <v>44.906624999999998</v>
      </c>
      <c r="S94">
        <v>27.638981000000001</v>
      </c>
      <c r="T94">
        <v>3.0945860000000001</v>
      </c>
      <c r="U94">
        <v>399.375</v>
      </c>
      <c r="V94">
        <v>20.801072000000001</v>
      </c>
      <c r="W94">
        <v>44.311</v>
      </c>
      <c r="X94">
        <v>148.30237500000001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46.486030999999997</v>
      </c>
      <c r="AH94">
        <v>179.96245400000001</v>
      </c>
      <c r="AI94">
        <v>4.2720909999999996</v>
      </c>
      <c r="AJ94">
        <v>0</v>
      </c>
      <c r="AK94">
        <v>67.487245000000001</v>
      </c>
      <c r="AL94">
        <v>77.853999999999999</v>
      </c>
      <c r="AM94">
        <v>18.800616999999999</v>
      </c>
      <c r="AN94">
        <v>1.1045309999999999</v>
      </c>
      <c r="AO94">
        <v>0</v>
      </c>
      <c r="AP94">
        <v>12.169499999999999</v>
      </c>
      <c r="AQ94">
        <v>0</v>
      </c>
      <c r="AR94">
        <v>36.432000000000002</v>
      </c>
      <c r="AS94">
        <v>37.890518999999998</v>
      </c>
      <c r="AT94">
        <v>20.001799999999999</v>
      </c>
      <c r="AU94">
        <v>0</v>
      </c>
      <c r="AV94">
        <v>50.181708999999998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3274.271526999999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77.578920999999994</v>
      </c>
      <c r="H95">
        <v>0</v>
      </c>
      <c r="I95">
        <v>0</v>
      </c>
      <c r="J95">
        <v>73.323684</v>
      </c>
      <c r="K95">
        <v>688.11594700000001</v>
      </c>
      <c r="L95">
        <v>422.44379900000001</v>
      </c>
      <c r="M95">
        <v>97.055942999999999</v>
      </c>
      <c r="N95">
        <v>124.384996</v>
      </c>
      <c r="O95">
        <v>130.58071699999999</v>
      </c>
      <c r="P95">
        <v>132.87611699999999</v>
      </c>
      <c r="Q95">
        <v>22.630299000000001</v>
      </c>
      <c r="R95">
        <v>44.906624999999998</v>
      </c>
      <c r="S95">
        <v>27.638981000000001</v>
      </c>
      <c r="T95">
        <v>3.0945860000000001</v>
      </c>
      <c r="U95">
        <v>399.375</v>
      </c>
      <c r="V95">
        <v>20.801072000000001</v>
      </c>
      <c r="W95">
        <v>44.311</v>
      </c>
      <c r="X95">
        <v>148.30237500000001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46.486030999999997</v>
      </c>
      <c r="AH95">
        <v>179.96245400000001</v>
      </c>
      <c r="AI95">
        <v>0</v>
      </c>
      <c r="AJ95">
        <v>0</v>
      </c>
      <c r="AK95">
        <v>67.487245000000001</v>
      </c>
      <c r="AL95">
        <v>77.853999999999999</v>
      </c>
      <c r="AM95">
        <v>18.800616999999999</v>
      </c>
      <c r="AN95">
        <v>1.1045309999999999</v>
      </c>
      <c r="AO95">
        <v>0</v>
      </c>
      <c r="AP95">
        <v>12.169499999999999</v>
      </c>
      <c r="AQ95">
        <v>0</v>
      </c>
      <c r="AR95">
        <v>36.432000000000002</v>
      </c>
      <c r="AS95">
        <v>37.890518999999998</v>
      </c>
      <c r="AT95">
        <v>20.001799999999999</v>
      </c>
      <c r="AU95">
        <v>0</v>
      </c>
      <c r="AV95">
        <v>50.181708999999998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3271.357281999999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77.578920999999994</v>
      </c>
      <c r="H96">
        <v>0</v>
      </c>
      <c r="I96">
        <v>0</v>
      </c>
      <c r="J96">
        <v>73.323684</v>
      </c>
      <c r="K96">
        <v>688.11594700000001</v>
      </c>
      <c r="L96">
        <v>422.44379900000001</v>
      </c>
      <c r="M96">
        <v>97.055942999999999</v>
      </c>
      <c r="N96">
        <v>124.384996</v>
      </c>
      <c r="O96">
        <v>130.58071699999999</v>
      </c>
      <c r="P96">
        <v>132.87611699999999</v>
      </c>
      <c r="Q96">
        <v>22.630299000000001</v>
      </c>
      <c r="R96">
        <v>44.906624999999998</v>
      </c>
      <c r="S96">
        <v>27.638981000000001</v>
      </c>
      <c r="T96">
        <v>3.0945860000000001</v>
      </c>
      <c r="U96">
        <v>399.375</v>
      </c>
      <c r="V96">
        <v>20.801072000000001</v>
      </c>
      <c r="W96">
        <v>44.311</v>
      </c>
      <c r="X96">
        <v>148.30237500000001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46.486030999999997</v>
      </c>
      <c r="AH96">
        <v>179.96245400000001</v>
      </c>
      <c r="AI96">
        <v>0</v>
      </c>
      <c r="AJ96">
        <v>0</v>
      </c>
      <c r="AK96">
        <v>67.487245000000001</v>
      </c>
      <c r="AL96">
        <v>77.853999999999999</v>
      </c>
      <c r="AM96">
        <v>15.857469999999999</v>
      </c>
      <c r="AN96">
        <v>1.1045309999999999</v>
      </c>
      <c r="AO96">
        <v>0</v>
      </c>
      <c r="AP96">
        <v>5.1239999999999997</v>
      </c>
      <c r="AQ96">
        <v>0</v>
      </c>
      <c r="AR96">
        <v>36.432000000000002</v>
      </c>
      <c r="AS96">
        <v>37.890518999999998</v>
      </c>
      <c r="AT96">
        <v>20.001799999999999</v>
      </c>
      <c r="AU96">
        <v>0</v>
      </c>
      <c r="AV96">
        <v>50.181708999999998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3261.3686349999989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77.578920999999994</v>
      </c>
      <c r="H97">
        <v>0</v>
      </c>
      <c r="I97">
        <v>0</v>
      </c>
      <c r="J97">
        <v>73.323684</v>
      </c>
      <c r="K97">
        <v>688.11594700000001</v>
      </c>
      <c r="L97">
        <v>422.44379900000001</v>
      </c>
      <c r="M97">
        <v>97.055942999999999</v>
      </c>
      <c r="N97">
        <v>124.384996</v>
      </c>
      <c r="O97">
        <v>130.58071699999999</v>
      </c>
      <c r="P97">
        <v>132.87611699999999</v>
      </c>
      <c r="Q97">
        <v>22.630299000000001</v>
      </c>
      <c r="R97">
        <v>44.906624999999998</v>
      </c>
      <c r="S97">
        <v>27.638981000000001</v>
      </c>
      <c r="T97">
        <v>3.0945860000000001</v>
      </c>
      <c r="U97">
        <v>399.375</v>
      </c>
      <c r="V97">
        <v>20.801072000000001</v>
      </c>
      <c r="W97">
        <v>44.311</v>
      </c>
      <c r="X97">
        <v>148.30237500000001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46.486030999999997</v>
      </c>
      <c r="AH97">
        <v>179.96245400000001</v>
      </c>
      <c r="AI97">
        <v>0</v>
      </c>
      <c r="AJ97">
        <v>0</v>
      </c>
      <c r="AK97">
        <v>67.487245000000001</v>
      </c>
      <c r="AL97">
        <v>77.853999999999999</v>
      </c>
      <c r="AM97">
        <v>15.857469999999999</v>
      </c>
      <c r="AN97">
        <v>1.1045309999999999</v>
      </c>
      <c r="AO97">
        <v>0</v>
      </c>
      <c r="AP97">
        <v>5.1239999999999997</v>
      </c>
      <c r="AQ97">
        <v>0</v>
      </c>
      <c r="AR97">
        <v>36.432000000000002</v>
      </c>
      <c r="AS97">
        <v>37.890518999999998</v>
      </c>
      <c r="AT97">
        <v>20.001799999999999</v>
      </c>
      <c r="AU97">
        <v>0</v>
      </c>
      <c r="AV97">
        <v>50.181708999999998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3261.3686349999989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77.578920999999994</v>
      </c>
      <c r="H98">
        <v>0</v>
      </c>
      <c r="I98">
        <v>0</v>
      </c>
      <c r="J98">
        <v>73.323684</v>
      </c>
      <c r="K98">
        <v>688.11594700000001</v>
      </c>
      <c r="L98">
        <v>422.44379900000001</v>
      </c>
      <c r="M98">
        <v>97.055942999999999</v>
      </c>
      <c r="N98">
        <v>124.384996</v>
      </c>
      <c r="O98">
        <v>130.58071699999999</v>
      </c>
      <c r="P98">
        <v>132.87611699999999</v>
      </c>
      <c r="Q98">
        <v>22.630299000000001</v>
      </c>
      <c r="R98">
        <v>44.906624999999998</v>
      </c>
      <c r="S98">
        <v>27.638981000000001</v>
      </c>
      <c r="T98">
        <v>3.0945860000000001</v>
      </c>
      <c r="U98">
        <v>399.375</v>
      </c>
      <c r="V98">
        <v>20.801072000000001</v>
      </c>
      <c r="W98">
        <v>44.311</v>
      </c>
      <c r="X98">
        <v>148.30237500000001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46.486030999999997</v>
      </c>
      <c r="AH98">
        <v>179.96245400000001</v>
      </c>
      <c r="AI98">
        <v>0</v>
      </c>
      <c r="AJ98">
        <v>0</v>
      </c>
      <c r="AK98">
        <v>67.487245000000001</v>
      </c>
      <c r="AL98">
        <v>77.853999999999999</v>
      </c>
      <c r="AM98">
        <v>15.857469999999999</v>
      </c>
      <c r="AN98">
        <v>1.1045309999999999</v>
      </c>
      <c r="AO98">
        <v>0</v>
      </c>
      <c r="AP98">
        <v>5.1239999999999997</v>
      </c>
      <c r="AQ98">
        <v>0</v>
      </c>
      <c r="AR98">
        <v>36.432000000000002</v>
      </c>
      <c r="AS98">
        <v>37.890518999999998</v>
      </c>
      <c r="AT98">
        <v>20.001799999999999</v>
      </c>
      <c r="AU98">
        <v>0</v>
      </c>
      <c r="AV98">
        <v>50.181708999999998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3261.3686349999989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1.8618940845</v>
      </c>
      <c r="H99">
        <f t="shared" si="2"/>
        <v>0</v>
      </c>
      <c r="I99">
        <f t="shared" si="2"/>
        <v>0</v>
      </c>
      <c r="J99">
        <f t="shared" si="2"/>
        <v>1.7390612655000013</v>
      </c>
      <c r="K99">
        <f t="shared" si="2"/>
        <v>15.812832727999981</v>
      </c>
      <c r="L99">
        <f t="shared" si="2"/>
        <v>9.8465011760000056</v>
      </c>
      <c r="M99">
        <f t="shared" si="2"/>
        <v>2.3293426320000008</v>
      </c>
      <c r="N99">
        <f t="shared" si="2"/>
        <v>2.9852399040000024</v>
      </c>
      <c r="O99">
        <f t="shared" si="2"/>
        <v>3.1339372080000043</v>
      </c>
      <c r="P99">
        <f t="shared" si="2"/>
        <v>3.1781551229999985</v>
      </c>
      <c r="Q99">
        <f t="shared" si="2"/>
        <v>0.54050217599999917</v>
      </c>
      <c r="R99">
        <f t="shared" si="2"/>
        <v>1.0720590000000003</v>
      </c>
      <c r="S99">
        <f t="shared" si="2"/>
        <v>0.65963554400000102</v>
      </c>
      <c r="T99">
        <f t="shared" si="2"/>
        <v>7.4270063999999927E-2</v>
      </c>
      <c r="U99">
        <f t="shared" si="2"/>
        <v>9.7751249999999992</v>
      </c>
      <c r="V99">
        <f t="shared" si="2"/>
        <v>0.49922572799999954</v>
      </c>
      <c r="W99">
        <f t="shared" si="2"/>
        <v>1.0288795000000011</v>
      </c>
      <c r="X99">
        <f t="shared" si="2"/>
        <v>3.5592569999999952</v>
      </c>
      <c r="Y99">
        <f t="shared" si="2"/>
        <v>0</v>
      </c>
      <c r="Z99">
        <f t="shared" si="2"/>
        <v>0.22856459999999992</v>
      </c>
      <c r="AA99">
        <f t="shared" si="2"/>
        <v>0.81486287999999929</v>
      </c>
      <c r="AB99">
        <f t="shared" si="2"/>
        <v>1.1682175199999996</v>
      </c>
      <c r="AC99">
        <f t="shared" si="2"/>
        <v>0.83595007199999871</v>
      </c>
      <c r="AD99">
        <f t="shared" si="2"/>
        <v>0.66653694399999952</v>
      </c>
      <c r="AE99">
        <f t="shared" si="2"/>
        <v>1.361034270000002</v>
      </c>
      <c r="AF99">
        <f t="shared" si="2"/>
        <v>0</v>
      </c>
      <c r="AG99">
        <f t="shared" si="2"/>
        <v>1.1156647439999992</v>
      </c>
      <c r="AH99">
        <f t="shared" si="2"/>
        <v>4.3252833660000078</v>
      </c>
      <c r="AI99">
        <f t="shared" si="2"/>
        <v>0.23153210500000015</v>
      </c>
      <c r="AJ99">
        <f t="shared" si="2"/>
        <v>0</v>
      </c>
      <c r="AK99">
        <f t="shared" si="2"/>
        <v>1.6196938800000009</v>
      </c>
      <c r="AL99">
        <f t="shared" si="2"/>
        <v>1.8545113300000022</v>
      </c>
      <c r="AM99">
        <f t="shared" si="2"/>
        <v>0.15855725875000004</v>
      </c>
      <c r="AN99">
        <f t="shared" si="2"/>
        <v>2.6627865999999938E-2</v>
      </c>
      <c r="AO99">
        <f t="shared" si="2"/>
        <v>5.8873500000000002E-2</v>
      </c>
      <c r="AP99">
        <f t="shared" si="2"/>
        <v>0.17613750000000003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0.4800432</v>
      </c>
      <c r="AU99">
        <f t="shared" si="2"/>
        <v>0</v>
      </c>
      <c r="AV99">
        <f t="shared" si="2"/>
        <v>1.1943246705000008</v>
      </c>
      <c r="AW99">
        <f t="shared" si="2"/>
        <v>0</v>
      </c>
      <c r="AX99">
        <f t="shared" si="2"/>
        <v>0</v>
      </c>
      <c r="AY99">
        <f t="shared" ref="AY99:DM99" si="3">SUM(AY3:AY98)/4000</f>
        <v>0.1790838862499998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76.94396170950003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25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8.9259039999999992</v>
      </c>
      <c r="H3">
        <v>0</v>
      </c>
      <c r="I3">
        <v>0</v>
      </c>
      <c r="J3">
        <v>37.736764000000001</v>
      </c>
      <c r="K3">
        <v>688.11594700000001</v>
      </c>
      <c r="L3">
        <v>422.44</v>
      </c>
      <c r="M3">
        <v>97.055942999999999</v>
      </c>
      <c r="N3">
        <v>124.38</v>
      </c>
      <c r="O3">
        <v>130.58009999999999</v>
      </c>
      <c r="P3">
        <v>132.07</v>
      </c>
      <c r="Q3">
        <v>21.933800000000002</v>
      </c>
      <c r="R3">
        <v>43.903799999999997</v>
      </c>
      <c r="S3">
        <v>27.5441</v>
      </c>
      <c r="T3">
        <v>3.09</v>
      </c>
      <c r="U3">
        <v>416.25</v>
      </c>
      <c r="V3">
        <v>20.8</v>
      </c>
      <c r="W3">
        <v>44.31</v>
      </c>
      <c r="X3">
        <v>148.30000000000001</v>
      </c>
      <c r="Y3">
        <v>0</v>
      </c>
      <c r="Z3">
        <v>6.5208000000000004</v>
      </c>
      <c r="AA3">
        <v>42.14808</v>
      </c>
      <c r="AB3">
        <v>48.499828000000001</v>
      </c>
      <c r="AC3">
        <v>34.831252999999997</v>
      </c>
      <c r="AD3">
        <v>43.536136999999997</v>
      </c>
      <c r="AE3">
        <v>59.175403000000003</v>
      </c>
      <c r="AF3">
        <v>0</v>
      </c>
      <c r="AG3">
        <v>46.486030999999997</v>
      </c>
      <c r="AH3">
        <v>179.96245400000001</v>
      </c>
      <c r="AI3">
        <v>0</v>
      </c>
      <c r="AJ3">
        <v>0</v>
      </c>
      <c r="AK3">
        <v>67.487245000000001</v>
      </c>
      <c r="AL3">
        <v>83.664000000000001</v>
      </c>
      <c r="AM3">
        <v>18.800616999999999</v>
      </c>
      <c r="AN3">
        <v>1.1261890000000001</v>
      </c>
      <c r="AO3">
        <v>7.35</v>
      </c>
      <c r="AP3">
        <v>6.4050000000000002</v>
      </c>
      <c r="AQ3">
        <v>0</v>
      </c>
      <c r="AR3">
        <v>36.432000000000002</v>
      </c>
      <c r="AS3">
        <v>37.890518999999998</v>
      </c>
      <c r="AT3">
        <v>19.999987999999998</v>
      </c>
      <c r="AU3">
        <v>0</v>
      </c>
      <c r="AV3">
        <v>0.2</v>
      </c>
      <c r="AW3">
        <v>0</v>
      </c>
      <c r="AX3">
        <v>0</v>
      </c>
      <c r="AY3">
        <v>8.3406509999999994</v>
      </c>
      <c r="AZ3">
        <v>10.235073</v>
      </c>
      <c r="BA3">
        <v>6.7455160000000003</v>
      </c>
      <c r="BB3">
        <v>5.5340730000000002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3138.8072149999994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8.8314439999999994</v>
      </c>
      <c r="K4">
        <v>688.11594700000001</v>
      </c>
      <c r="L4">
        <v>422.44</v>
      </c>
      <c r="M4">
        <v>97.055942999999999</v>
      </c>
      <c r="N4">
        <v>124.38</v>
      </c>
      <c r="O4">
        <v>130.58009999999999</v>
      </c>
      <c r="P4">
        <v>132.07</v>
      </c>
      <c r="Q4">
        <v>21.933800000000002</v>
      </c>
      <c r="R4">
        <v>43.903799999999997</v>
      </c>
      <c r="S4">
        <v>27.5441</v>
      </c>
      <c r="T4">
        <v>3.09</v>
      </c>
      <c r="U4">
        <v>416.25</v>
      </c>
      <c r="V4">
        <v>20.8</v>
      </c>
      <c r="W4">
        <v>44.31</v>
      </c>
      <c r="X4">
        <v>148.30000000000001</v>
      </c>
      <c r="Y4">
        <v>0</v>
      </c>
      <c r="Z4">
        <v>6.5208000000000004</v>
      </c>
      <c r="AA4">
        <v>42.14808</v>
      </c>
      <c r="AB4">
        <v>48.499828000000001</v>
      </c>
      <c r="AC4">
        <v>34.831252999999997</v>
      </c>
      <c r="AD4">
        <v>43.536136999999997</v>
      </c>
      <c r="AE4">
        <v>59.175403000000003</v>
      </c>
      <c r="AF4">
        <v>0</v>
      </c>
      <c r="AG4">
        <v>46.486030999999997</v>
      </c>
      <c r="AH4">
        <v>179.96245400000001</v>
      </c>
      <c r="AI4">
        <v>0</v>
      </c>
      <c r="AJ4">
        <v>0</v>
      </c>
      <c r="AK4">
        <v>67.487245000000001</v>
      </c>
      <c r="AL4">
        <v>83.664000000000001</v>
      </c>
      <c r="AM4">
        <v>18.800616999999999</v>
      </c>
      <c r="AN4">
        <v>1.1261890000000001</v>
      </c>
      <c r="AO4">
        <v>7.35</v>
      </c>
      <c r="AP4">
        <v>6.4050000000000002</v>
      </c>
      <c r="AQ4">
        <v>0</v>
      </c>
      <c r="AR4">
        <v>36.432000000000002</v>
      </c>
      <c r="AS4">
        <v>37.890518999999998</v>
      </c>
      <c r="AT4">
        <v>19.999987999999998</v>
      </c>
      <c r="AU4">
        <v>0</v>
      </c>
      <c r="AV4">
        <v>0</v>
      </c>
      <c r="AW4">
        <v>0</v>
      </c>
      <c r="AX4">
        <v>0</v>
      </c>
      <c r="AY4">
        <v>8.3406509999999994</v>
      </c>
      <c r="AZ4">
        <v>10.235073</v>
      </c>
      <c r="BA4">
        <v>6.7455160000000003</v>
      </c>
      <c r="BB4">
        <v>5.5340730000000002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3100.7759909999995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688.11594700000001</v>
      </c>
      <c r="L5">
        <v>422.44</v>
      </c>
      <c r="M5">
        <v>97.055942999999999</v>
      </c>
      <c r="N5">
        <v>124.38</v>
      </c>
      <c r="O5">
        <v>130.58009999999999</v>
      </c>
      <c r="P5">
        <v>132.07</v>
      </c>
      <c r="Q5">
        <v>21.933800000000002</v>
      </c>
      <c r="R5">
        <v>43.903799999999997</v>
      </c>
      <c r="S5">
        <v>27.5441</v>
      </c>
      <c r="T5">
        <v>3.09</v>
      </c>
      <c r="U5">
        <v>416.25</v>
      </c>
      <c r="V5">
        <v>20.8</v>
      </c>
      <c r="W5">
        <v>44.31</v>
      </c>
      <c r="X5">
        <v>148.30000000000001</v>
      </c>
      <c r="Y5">
        <v>0</v>
      </c>
      <c r="Z5">
        <v>6.5208000000000004</v>
      </c>
      <c r="AA5">
        <v>42.14808</v>
      </c>
      <c r="AB5">
        <v>48.499828000000001</v>
      </c>
      <c r="AC5">
        <v>34.831252999999997</v>
      </c>
      <c r="AD5">
        <v>43.536136999999997</v>
      </c>
      <c r="AE5">
        <v>59.175403000000003</v>
      </c>
      <c r="AF5">
        <v>0</v>
      </c>
      <c r="AG5">
        <v>46.486030999999997</v>
      </c>
      <c r="AH5">
        <v>179.96245400000001</v>
      </c>
      <c r="AI5">
        <v>0</v>
      </c>
      <c r="AJ5">
        <v>0</v>
      </c>
      <c r="AK5">
        <v>67.487245000000001</v>
      </c>
      <c r="AL5">
        <v>83.664000000000001</v>
      </c>
      <c r="AM5">
        <v>18.800616999999999</v>
      </c>
      <c r="AN5">
        <v>1.1261890000000001</v>
      </c>
      <c r="AO5">
        <v>7.35</v>
      </c>
      <c r="AP5">
        <v>6.4050000000000002</v>
      </c>
      <c r="AQ5">
        <v>0</v>
      </c>
      <c r="AR5">
        <v>36.432000000000002</v>
      </c>
      <c r="AS5">
        <v>37.890518999999998</v>
      </c>
      <c r="AT5">
        <v>18.339873000000001</v>
      </c>
      <c r="AU5">
        <v>0</v>
      </c>
      <c r="AV5">
        <v>0</v>
      </c>
      <c r="AW5">
        <v>0</v>
      </c>
      <c r="AX5">
        <v>0</v>
      </c>
      <c r="AY5">
        <v>8.3406509999999994</v>
      </c>
      <c r="AZ5">
        <v>10.235073</v>
      </c>
      <c r="BA5">
        <v>6.7455160000000003</v>
      </c>
      <c r="BB5">
        <v>5.5340730000000002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3090.2844319999995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688.11594700000001</v>
      </c>
      <c r="L6">
        <v>422.44</v>
      </c>
      <c r="M6">
        <v>97.055942999999999</v>
      </c>
      <c r="N6">
        <v>124.38</v>
      </c>
      <c r="O6">
        <v>130.58009999999999</v>
      </c>
      <c r="P6">
        <v>132.07</v>
      </c>
      <c r="Q6">
        <v>21.933800000000002</v>
      </c>
      <c r="R6">
        <v>43.903799999999997</v>
      </c>
      <c r="S6">
        <v>27.5441</v>
      </c>
      <c r="T6">
        <v>3.09</v>
      </c>
      <c r="U6">
        <v>416.25</v>
      </c>
      <c r="V6">
        <v>20.8</v>
      </c>
      <c r="W6">
        <v>44.31</v>
      </c>
      <c r="X6">
        <v>148.30000000000001</v>
      </c>
      <c r="Y6">
        <v>0</v>
      </c>
      <c r="Z6">
        <v>6.5208000000000004</v>
      </c>
      <c r="AA6">
        <v>42.14808</v>
      </c>
      <c r="AB6">
        <v>48.499828000000001</v>
      </c>
      <c r="AC6">
        <v>34.831252999999997</v>
      </c>
      <c r="AD6">
        <v>43.536136999999997</v>
      </c>
      <c r="AE6">
        <v>59.175403000000003</v>
      </c>
      <c r="AF6">
        <v>0</v>
      </c>
      <c r="AG6">
        <v>46.486030999999997</v>
      </c>
      <c r="AH6">
        <v>179.96245400000001</v>
      </c>
      <c r="AI6">
        <v>0</v>
      </c>
      <c r="AJ6">
        <v>0</v>
      </c>
      <c r="AK6">
        <v>67.487245000000001</v>
      </c>
      <c r="AL6">
        <v>83.664000000000001</v>
      </c>
      <c r="AM6">
        <v>18.800616999999999</v>
      </c>
      <c r="AN6">
        <v>1.1261890000000001</v>
      </c>
      <c r="AO6">
        <v>7.35</v>
      </c>
      <c r="AP6">
        <v>6.4050000000000002</v>
      </c>
      <c r="AQ6">
        <v>0</v>
      </c>
      <c r="AR6">
        <v>36.432000000000002</v>
      </c>
      <c r="AS6">
        <v>37.890518999999998</v>
      </c>
      <c r="AT6">
        <v>16.699176000000001</v>
      </c>
      <c r="AU6">
        <v>0</v>
      </c>
      <c r="AV6">
        <v>0</v>
      </c>
      <c r="AW6">
        <v>0</v>
      </c>
      <c r="AX6">
        <v>0</v>
      </c>
      <c r="AY6">
        <v>8.3406509999999994</v>
      </c>
      <c r="AZ6">
        <v>10.235073</v>
      </c>
      <c r="BA6">
        <v>6.7455160000000003</v>
      </c>
      <c r="BB6">
        <v>5.5340730000000002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3088.6437349999997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688.11594700000001</v>
      </c>
      <c r="L7">
        <v>422.44</v>
      </c>
      <c r="M7">
        <v>97.055942999999999</v>
      </c>
      <c r="N7">
        <v>124.38</v>
      </c>
      <c r="O7">
        <v>130.58009999999999</v>
      </c>
      <c r="P7">
        <v>132.07</v>
      </c>
      <c r="Q7">
        <v>21.933800000000002</v>
      </c>
      <c r="R7">
        <v>43.903799999999997</v>
      </c>
      <c r="S7">
        <v>27.5441</v>
      </c>
      <c r="T7">
        <v>3.09</v>
      </c>
      <c r="U7">
        <v>416.25</v>
      </c>
      <c r="V7">
        <v>20.8</v>
      </c>
      <c r="W7">
        <v>44.31</v>
      </c>
      <c r="X7">
        <v>148.30000000000001</v>
      </c>
      <c r="Y7">
        <v>0</v>
      </c>
      <c r="Z7">
        <v>6.5208000000000004</v>
      </c>
      <c r="AA7">
        <v>42.14808</v>
      </c>
      <c r="AB7">
        <v>48.499828000000001</v>
      </c>
      <c r="AC7">
        <v>34.831252999999997</v>
      </c>
      <c r="AD7">
        <v>21.768069000000001</v>
      </c>
      <c r="AE7">
        <v>59.175403000000003</v>
      </c>
      <c r="AF7">
        <v>0</v>
      </c>
      <c r="AG7">
        <v>46.486030999999997</v>
      </c>
      <c r="AH7">
        <v>179.96245400000001</v>
      </c>
      <c r="AI7">
        <v>0</v>
      </c>
      <c r="AJ7">
        <v>0</v>
      </c>
      <c r="AK7">
        <v>67.487245000000001</v>
      </c>
      <c r="AL7">
        <v>83.664000000000001</v>
      </c>
      <c r="AM7">
        <v>18.800616999999999</v>
      </c>
      <c r="AN7">
        <v>1.1261890000000001</v>
      </c>
      <c r="AO7">
        <v>8.5259999999999998</v>
      </c>
      <c r="AP7">
        <v>6.4050000000000002</v>
      </c>
      <c r="AQ7">
        <v>0</v>
      </c>
      <c r="AR7">
        <v>36.432000000000002</v>
      </c>
      <c r="AS7">
        <v>37.890518999999998</v>
      </c>
      <c r="AT7">
        <v>17.51942</v>
      </c>
      <c r="AU7">
        <v>0</v>
      </c>
      <c r="AV7">
        <v>0</v>
      </c>
      <c r="AW7">
        <v>0</v>
      </c>
      <c r="AX7">
        <v>0</v>
      </c>
      <c r="AY7">
        <v>8.3406509999999994</v>
      </c>
      <c r="AZ7">
        <v>10.235073</v>
      </c>
      <c r="BA7">
        <v>6.7455160000000003</v>
      </c>
      <c r="BB7">
        <v>5.5340730000000002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3068.8719109999997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688.11594700000001</v>
      </c>
      <c r="L8">
        <v>422.44</v>
      </c>
      <c r="M8">
        <v>97.055942999999999</v>
      </c>
      <c r="N8">
        <v>124.38</v>
      </c>
      <c r="O8">
        <v>130.58009999999999</v>
      </c>
      <c r="P8">
        <v>132.07</v>
      </c>
      <c r="Q8">
        <v>21.933800000000002</v>
      </c>
      <c r="R8">
        <v>43.903799999999997</v>
      </c>
      <c r="S8">
        <v>27.5441</v>
      </c>
      <c r="T8">
        <v>3.09</v>
      </c>
      <c r="U8">
        <v>416.25</v>
      </c>
      <c r="V8">
        <v>20.8</v>
      </c>
      <c r="W8">
        <v>44.31</v>
      </c>
      <c r="X8">
        <v>148.30000000000001</v>
      </c>
      <c r="Y8">
        <v>0</v>
      </c>
      <c r="Z8">
        <v>6.5208000000000004</v>
      </c>
      <c r="AA8">
        <v>42.14808</v>
      </c>
      <c r="AB8">
        <v>48.499828000000001</v>
      </c>
      <c r="AC8">
        <v>34.831252999999997</v>
      </c>
      <c r="AD8">
        <v>21.768069000000001</v>
      </c>
      <c r="AE8">
        <v>59.175403000000003</v>
      </c>
      <c r="AF8">
        <v>0</v>
      </c>
      <c r="AG8">
        <v>46.486030999999997</v>
      </c>
      <c r="AH8">
        <v>179.96245400000001</v>
      </c>
      <c r="AI8">
        <v>0</v>
      </c>
      <c r="AJ8">
        <v>0</v>
      </c>
      <c r="AK8">
        <v>67.487245000000001</v>
      </c>
      <c r="AL8">
        <v>83.664000000000001</v>
      </c>
      <c r="AM8">
        <v>18.800616999999999</v>
      </c>
      <c r="AN8">
        <v>1.1261890000000001</v>
      </c>
      <c r="AO8">
        <v>8.5259999999999998</v>
      </c>
      <c r="AP8">
        <v>12.169499999999999</v>
      </c>
      <c r="AQ8">
        <v>0</v>
      </c>
      <c r="AR8">
        <v>36.432000000000002</v>
      </c>
      <c r="AS8">
        <v>37.890518999999998</v>
      </c>
      <c r="AT8">
        <v>15.422197000000001</v>
      </c>
      <c r="AU8">
        <v>0</v>
      </c>
      <c r="AV8">
        <v>0</v>
      </c>
      <c r="AW8">
        <v>0</v>
      </c>
      <c r="AX8">
        <v>0</v>
      </c>
      <c r="AY8">
        <v>8.3406509999999994</v>
      </c>
      <c r="AZ8">
        <v>10.235073</v>
      </c>
      <c r="BA8">
        <v>6.7455160000000003</v>
      </c>
      <c r="BB8">
        <v>5.5340730000000002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3072.5391879999993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627.29629999999997</v>
      </c>
      <c r="L9">
        <v>410.60140000000001</v>
      </c>
      <c r="M9">
        <v>97.055942999999999</v>
      </c>
      <c r="N9">
        <v>124.38</v>
      </c>
      <c r="O9">
        <v>130.58009999999999</v>
      </c>
      <c r="P9">
        <v>132.07</v>
      </c>
      <c r="Q9">
        <v>21.933800000000002</v>
      </c>
      <c r="R9">
        <v>43.903799999999997</v>
      </c>
      <c r="S9">
        <v>27.5441</v>
      </c>
      <c r="T9">
        <v>3.09</v>
      </c>
      <c r="U9">
        <v>416.25</v>
      </c>
      <c r="V9">
        <v>20.8</v>
      </c>
      <c r="W9">
        <v>44.31</v>
      </c>
      <c r="X9">
        <v>148.30000000000001</v>
      </c>
      <c r="Y9">
        <v>0</v>
      </c>
      <c r="Z9">
        <v>6.5208000000000004</v>
      </c>
      <c r="AA9">
        <v>42.14808</v>
      </c>
      <c r="AB9">
        <v>48.499828000000001</v>
      </c>
      <c r="AC9">
        <v>34.831252999999997</v>
      </c>
      <c r="AD9">
        <v>21.768069000000001</v>
      </c>
      <c r="AE9">
        <v>59.175403000000003</v>
      </c>
      <c r="AF9">
        <v>0</v>
      </c>
      <c r="AG9">
        <v>46.486030999999997</v>
      </c>
      <c r="AH9">
        <v>179.96245400000001</v>
      </c>
      <c r="AI9">
        <v>0</v>
      </c>
      <c r="AJ9">
        <v>0</v>
      </c>
      <c r="AK9">
        <v>67.487245000000001</v>
      </c>
      <c r="AL9">
        <v>83.664000000000001</v>
      </c>
      <c r="AM9">
        <v>18.800616999999999</v>
      </c>
      <c r="AN9">
        <v>1.1261890000000001</v>
      </c>
      <c r="AO9">
        <v>8.5259999999999998</v>
      </c>
      <c r="AP9">
        <v>5.7645</v>
      </c>
      <c r="AQ9">
        <v>0</v>
      </c>
      <c r="AR9">
        <v>36.432000000000002</v>
      </c>
      <c r="AS9">
        <v>37.890518999999998</v>
      </c>
      <c r="AT9">
        <v>14.358186999999999</v>
      </c>
      <c r="AU9">
        <v>0</v>
      </c>
      <c r="AV9">
        <v>0</v>
      </c>
      <c r="AW9">
        <v>0</v>
      </c>
      <c r="AX9">
        <v>0</v>
      </c>
      <c r="AY9">
        <v>8.3406509999999994</v>
      </c>
      <c r="AZ9">
        <v>10.235073</v>
      </c>
      <c r="BA9">
        <v>6.7455160000000003</v>
      </c>
      <c r="BB9">
        <v>5.5340730000000002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2992.4119309999992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634.29629999999997</v>
      </c>
      <c r="L10">
        <v>410.60140000000001</v>
      </c>
      <c r="M10">
        <v>97.055942999999999</v>
      </c>
      <c r="N10">
        <v>124.38</v>
      </c>
      <c r="O10">
        <v>130.58009999999999</v>
      </c>
      <c r="P10">
        <v>132.07</v>
      </c>
      <c r="Q10">
        <v>21.933800000000002</v>
      </c>
      <c r="R10">
        <v>43.903799999999997</v>
      </c>
      <c r="S10">
        <v>27.5441</v>
      </c>
      <c r="T10">
        <v>3.09</v>
      </c>
      <c r="U10">
        <v>416.25</v>
      </c>
      <c r="V10">
        <v>20.8</v>
      </c>
      <c r="W10">
        <v>44.31</v>
      </c>
      <c r="X10">
        <v>148.30000000000001</v>
      </c>
      <c r="Y10">
        <v>0</v>
      </c>
      <c r="Z10">
        <v>6.5208000000000004</v>
      </c>
      <c r="AA10">
        <v>42.14808</v>
      </c>
      <c r="AB10">
        <v>48.499828000000001</v>
      </c>
      <c r="AC10">
        <v>34.831252999999997</v>
      </c>
      <c r="AD10">
        <v>21.768069000000001</v>
      </c>
      <c r="AE10">
        <v>59.175403000000003</v>
      </c>
      <c r="AF10">
        <v>0</v>
      </c>
      <c r="AG10">
        <v>46.486030999999997</v>
      </c>
      <c r="AH10">
        <v>179.96245400000001</v>
      </c>
      <c r="AI10">
        <v>0</v>
      </c>
      <c r="AJ10">
        <v>0</v>
      </c>
      <c r="AK10">
        <v>67.487245000000001</v>
      </c>
      <c r="AL10">
        <v>83.664000000000001</v>
      </c>
      <c r="AM10">
        <v>18.800616999999999</v>
      </c>
      <c r="AN10">
        <v>1.1261890000000001</v>
      </c>
      <c r="AO10">
        <v>8.5259999999999998</v>
      </c>
      <c r="AP10">
        <v>5.7645</v>
      </c>
      <c r="AQ10">
        <v>0</v>
      </c>
      <c r="AR10">
        <v>36.432000000000002</v>
      </c>
      <c r="AS10">
        <v>37.890518999999998</v>
      </c>
      <c r="AT10">
        <v>14.758025999999999</v>
      </c>
      <c r="AU10">
        <v>0</v>
      </c>
      <c r="AV10">
        <v>0</v>
      </c>
      <c r="AW10">
        <v>0</v>
      </c>
      <c r="AX10">
        <v>0</v>
      </c>
      <c r="AY10">
        <v>8.3406509999999994</v>
      </c>
      <c r="AZ10">
        <v>10.235073</v>
      </c>
      <c r="BA10">
        <v>6.7455160000000003</v>
      </c>
      <c r="BB10">
        <v>5.5340730000000002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2999.8117699999993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609.29629999999997</v>
      </c>
      <c r="L11">
        <v>410.60140000000001</v>
      </c>
      <c r="M11">
        <v>97.055942999999999</v>
      </c>
      <c r="N11">
        <v>124.38</v>
      </c>
      <c r="O11">
        <v>130.58009999999999</v>
      </c>
      <c r="P11">
        <v>132.07</v>
      </c>
      <c r="Q11">
        <v>21.933800000000002</v>
      </c>
      <c r="R11">
        <v>43.9041</v>
      </c>
      <c r="S11">
        <v>27.5443</v>
      </c>
      <c r="T11">
        <v>3.09</v>
      </c>
      <c r="U11">
        <v>416.25</v>
      </c>
      <c r="V11">
        <v>20.8</v>
      </c>
      <c r="W11">
        <v>44.31</v>
      </c>
      <c r="X11">
        <v>148.30000000000001</v>
      </c>
      <c r="Y11">
        <v>0</v>
      </c>
      <c r="Z11">
        <v>6.5208000000000004</v>
      </c>
      <c r="AA11">
        <v>42.14808</v>
      </c>
      <c r="AB11">
        <v>48.499828000000001</v>
      </c>
      <c r="AC11">
        <v>34.831252999999997</v>
      </c>
      <c r="AD11">
        <v>21.768069000000001</v>
      </c>
      <c r="AE11">
        <v>59.175403000000003</v>
      </c>
      <c r="AF11">
        <v>0</v>
      </c>
      <c r="AG11">
        <v>46.486030999999997</v>
      </c>
      <c r="AH11">
        <v>179.96245400000001</v>
      </c>
      <c r="AI11">
        <v>0</v>
      </c>
      <c r="AJ11">
        <v>0</v>
      </c>
      <c r="AK11">
        <v>67.487245000000001</v>
      </c>
      <c r="AL11">
        <v>83.664000000000001</v>
      </c>
      <c r="AM11">
        <v>18.800616999999999</v>
      </c>
      <c r="AN11">
        <v>1.1261890000000001</v>
      </c>
      <c r="AO11">
        <v>8.5259999999999998</v>
      </c>
      <c r="AP11">
        <v>5.7645</v>
      </c>
      <c r="AQ11">
        <v>0</v>
      </c>
      <c r="AR11">
        <v>36.432000000000002</v>
      </c>
      <c r="AS11">
        <v>37.890518999999998</v>
      </c>
      <c r="AT11">
        <v>14.480331</v>
      </c>
      <c r="AU11">
        <v>0</v>
      </c>
      <c r="AV11">
        <v>0</v>
      </c>
      <c r="AW11">
        <v>0</v>
      </c>
      <c r="AX11">
        <v>0</v>
      </c>
      <c r="AY11">
        <v>8.3406509999999994</v>
      </c>
      <c r="AZ11">
        <v>10.235073</v>
      </c>
      <c r="BA11">
        <v>6.7455160000000003</v>
      </c>
      <c r="BB11">
        <v>5.5340730000000002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2974.5345749999992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588.29629999999997</v>
      </c>
      <c r="L12">
        <v>410.60140000000001</v>
      </c>
      <c r="M12">
        <v>97.055942999999999</v>
      </c>
      <c r="N12">
        <v>124.38</v>
      </c>
      <c r="O12">
        <v>130.58009999999999</v>
      </c>
      <c r="P12">
        <v>132.07</v>
      </c>
      <c r="Q12">
        <v>21.933800000000002</v>
      </c>
      <c r="R12">
        <v>43.9041</v>
      </c>
      <c r="S12">
        <v>27.5443</v>
      </c>
      <c r="T12">
        <v>3.09</v>
      </c>
      <c r="U12">
        <v>416.25</v>
      </c>
      <c r="V12">
        <v>20.8</v>
      </c>
      <c r="W12">
        <v>44.31</v>
      </c>
      <c r="X12">
        <v>148.30000000000001</v>
      </c>
      <c r="Y12">
        <v>0</v>
      </c>
      <c r="Z12">
        <v>6.5208000000000004</v>
      </c>
      <c r="AA12">
        <v>42.14808</v>
      </c>
      <c r="AB12">
        <v>48.499828000000001</v>
      </c>
      <c r="AC12">
        <v>34.831252999999997</v>
      </c>
      <c r="AD12">
        <v>21.768069000000001</v>
      </c>
      <c r="AE12">
        <v>59.175403000000003</v>
      </c>
      <c r="AF12">
        <v>0</v>
      </c>
      <c r="AG12">
        <v>46.486030999999997</v>
      </c>
      <c r="AH12">
        <v>179.96245400000001</v>
      </c>
      <c r="AI12">
        <v>0</v>
      </c>
      <c r="AJ12">
        <v>0</v>
      </c>
      <c r="AK12">
        <v>67.487245000000001</v>
      </c>
      <c r="AL12">
        <v>83.664000000000001</v>
      </c>
      <c r="AM12">
        <v>18.800616999999999</v>
      </c>
      <c r="AN12">
        <v>1.1261890000000001</v>
      </c>
      <c r="AO12">
        <v>8.5259999999999998</v>
      </c>
      <c r="AP12">
        <v>5.7645</v>
      </c>
      <c r="AQ12">
        <v>0</v>
      </c>
      <c r="AR12">
        <v>36.432000000000002</v>
      </c>
      <c r="AS12">
        <v>37.890518999999998</v>
      </c>
      <c r="AT12">
        <v>14.647678000000001</v>
      </c>
      <c r="AU12">
        <v>0</v>
      </c>
      <c r="AV12">
        <v>0</v>
      </c>
      <c r="AW12">
        <v>0</v>
      </c>
      <c r="AX12">
        <v>0</v>
      </c>
      <c r="AY12">
        <v>8.3406509999999994</v>
      </c>
      <c r="AZ12">
        <v>10.235073</v>
      </c>
      <c r="BA12">
        <v>6.7455160000000003</v>
      </c>
      <c r="BB12">
        <v>5.5340730000000002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2953.7019219999988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569.29629999999997</v>
      </c>
      <c r="L13">
        <v>410.60140000000001</v>
      </c>
      <c r="M13">
        <v>97.055942999999999</v>
      </c>
      <c r="N13">
        <v>124.38</v>
      </c>
      <c r="O13">
        <v>130.58009999999999</v>
      </c>
      <c r="P13">
        <v>132.07</v>
      </c>
      <c r="Q13">
        <v>21.933800000000002</v>
      </c>
      <c r="R13">
        <v>43.9041</v>
      </c>
      <c r="S13">
        <v>27.5443</v>
      </c>
      <c r="T13">
        <v>3.09</v>
      </c>
      <c r="U13">
        <v>416.25</v>
      </c>
      <c r="V13">
        <v>20.8</v>
      </c>
      <c r="W13">
        <v>44.31</v>
      </c>
      <c r="X13">
        <v>148.30000000000001</v>
      </c>
      <c r="Y13">
        <v>0</v>
      </c>
      <c r="Z13">
        <v>6.5208000000000004</v>
      </c>
      <c r="AA13">
        <v>42.14808</v>
      </c>
      <c r="AB13">
        <v>48.499828000000001</v>
      </c>
      <c r="AC13">
        <v>34.831252999999997</v>
      </c>
      <c r="AD13">
        <v>21.768069000000001</v>
      </c>
      <c r="AE13">
        <v>59.175403000000003</v>
      </c>
      <c r="AF13">
        <v>0</v>
      </c>
      <c r="AG13">
        <v>46.486030999999997</v>
      </c>
      <c r="AH13">
        <v>179.96245400000001</v>
      </c>
      <c r="AI13">
        <v>0</v>
      </c>
      <c r="AJ13">
        <v>0</v>
      </c>
      <c r="AK13">
        <v>67.487245000000001</v>
      </c>
      <c r="AL13">
        <v>83.664000000000001</v>
      </c>
      <c r="AM13">
        <v>12.527402</v>
      </c>
      <c r="AN13">
        <v>1.1261890000000001</v>
      </c>
      <c r="AO13">
        <v>8.5259999999999998</v>
      </c>
      <c r="AP13">
        <v>5.7645</v>
      </c>
      <c r="AQ13">
        <v>0</v>
      </c>
      <c r="AR13">
        <v>36.432000000000002</v>
      </c>
      <c r="AS13">
        <v>37.890518999999998</v>
      </c>
      <c r="AT13">
        <v>13.784841</v>
      </c>
      <c r="AU13">
        <v>0</v>
      </c>
      <c r="AV13">
        <v>0</v>
      </c>
      <c r="AW13">
        <v>0</v>
      </c>
      <c r="AX13">
        <v>0</v>
      </c>
      <c r="AY13">
        <v>8.3406509999999994</v>
      </c>
      <c r="AZ13">
        <v>10.235073</v>
      </c>
      <c r="BA13">
        <v>6.7455160000000003</v>
      </c>
      <c r="BB13">
        <v>5.5340730000000002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2927.5658699999994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566.29629999999997</v>
      </c>
      <c r="L14">
        <v>410.60140000000001</v>
      </c>
      <c r="M14">
        <v>97.055942999999999</v>
      </c>
      <c r="N14">
        <v>124.38</v>
      </c>
      <c r="O14">
        <v>130.58009999999999</v>
      </c>
      <c r="P14">
        <v>132.07</v>
      </c>
      <c r="Q14">
        <v>21.933800000000002</v>
      </c>
      <c r="R14">
        <v>43.9041</v>
      </c>
      <c r="S14">
        <v>27.5443</v>
      </c>
      <c r="T14">
        <v>3.09</v>
      </c>
      <c r="U14">
        <v>416.25</v>
      </c>
      <c r="V14">
        <v>20.8</v>
      </c>
      <c r="W14">
        <v>44.31</v>
      </c>
      <c r="X14">
        <v>148.30000000000001</v>
      </c>
      <c r="Y14">
        <v>0</v>
      </c>
      <c r="Z14">
        <v>6.5208000000000004</v>
      </c>
      <c r="AA14">
        <v>42.14808</v>
      </c>
      <c r="AB14">
        <v>48.499828000000001</v>
      </c>
      <c r="AC14">
        <v>34.831252999999997</v>
      </c>
      <c r="AD14">
        <v>21.768069000000001</v>
      </c>
      <c r="AE14">
        <v>59.175403000000003</v>
      </c>
      <c r="AF14">
        <v>0</v>
      </c>
      <c r="AG14">
        <v>46.486030999999997</v>
      </c>
      <c r="AH14">
        <v>179.96245400000001</v>
      </c>
      <c r="AI14">
        <v>0</v>
      </c>
      <c r="AJ14">
        <v>0</v>
      </c>
      <c r="AK14">
        <v>67.487245000000001</v>
      </c>
      <c r="AL14">
        <v>83.664000000000001</v>
      </c>
      <c r="AM14">
        <v>6.0258390000000004</v>
      </c>
      <c r="AN14">
        <v>1.1261890000000001</v>
      </c>
      <c r="AO14">
        <v>8.5259999999999998</v>
      </c>
      <c r="AP14">
        <v>5.7645</v>
      </c>
      <c r="AQ14">
        <v>0</v>
      </c>
      <c r="AR14">
        <v>36.432000000000002</v>
      </c>
      <c r="AS14">
        <v>37.890518999999998</v>
      </c>
      <c r="AT14">
        <v>13.85061</v>
      </c>
      <c r="AU14">
        <v>0</v>
      </c>
      <c r="AV14">
        <v>0</v>
      </c>
      <c r="AW14">
        <v>0</v>
      </c>
      <c r="AX14">
        <v>0</v>
      </c>
      <c r="AY14">
        <v>8.3406509999999994</v>
      </c>
      <c r="AZ14">
        <v>10.235073</v>
      </c>
      <c r="BA14">
        <v>6.7455160000000003</v>
      </c>
      <c r="BB14">
        <v>5.5340730000000002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2918.130075999999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502.69660599999997</v>
      </c>
      <c r="L15">
        <v>410.60140000000001</v>
      </c>
      <c r="M15">
        <v>97.055942999999999</v>
      </c>
      <c r="N15">
        <v>124.38</v>
      </c>
      <c r="O15">
        <v>130.58009999999999</v>
      </c>
      <c r="P15">
        <v>132.07</v>
      </c>
      <c r="Q15">
        <v>21.933800000000002</v>
      </c>
      <c r="R15">
        <v>43.9041</v>
      </c>
      <c r="S15">
        <v>27.5443</v>
      </c>
      <c r="T15">
        <v>3.09</v>
      </c>
      <c r="U15">
        <v>416.25</v>
      </c>
      <c r="V15">
        <v>20.8</v>
      </c>
      <c r="W15">
        <v>44.31</v>
      </c>
      <c r="X15">
        <v>148.30000000000001</v>
      </c>
      <c r="Y15">
        <v>0</v>
      </c>
      <c r="Z15">
        <v>6.5208000000000004</v>
      </c>
      <c r="AA15">
        <v>42.14808</v>
      </c>
      <c r="AB15">
        <v>48.499828000000001</v>
      </c>
      <c r="AC15">
        <v>34.831252999999997</v>
      </c>
      <c r="AD15">
        <v>21.768069000000001</v>
      </c>
      <c r="AE15">
        <v>59.175403000000003</v>
      </c>
      <c r="AF15">
        <v>0</v>
      </c>
      <c r="AG15">
        <v>46.486030999999997</v>
      </c>
      <c r="AH15">
        <v>179.96245400000001</v>
      </c>
      <c r="AI15">
        <v>0</v>
      </c>
      <c r="AJ15">
        <v>0</v>
      </c>
      <c r="AK15">
        <v>67.487245000000001</v>
      </c>
      <c r="AL15">
        <v>77.853999999999999</v>
      </c>
      <c r="AM15">
        <v>0</v>
      </c>
      <c r="AN15">
        <v>1.1261890000000001</v>
      </c>
      <c r="AO15">
        <v>10.29</v>
      </c>
      <c r="AP15">
        <v>7.6859999999999999</v>
      </c>
      <c r="AQ15">
        <v>0</v>
      </c>
      <c r="AR15">
        <v>36.432000000000002</v>
      </c>
      <c r="AS15">
        <v>37.890518999999998</v>
      </c>
      <c r="AT15">
        <v>13.524893</v>
      </c>
      <c r="AU15">
        <v>0</v>
      </c>
      <c r="AV15">
        <v>0</v>
      </c>
      <c r="AW15">
        <v>0</v>
      </c>
      <c r="AX15">
        <v>0</v>
      </c>
      <c r="AY15">
        <v>8.3406509999999994</v>
      </c>
      <c r="AZ15">
        <v>10.235073</v>
      </c>
      <c r="BA15">
        <v>6.7455160000000003</v>
      </c>
      <c r="BB15">
        <v>5.5340730000000002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2846.0543259999986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453.93790000000001</v>
      </c>
      <c r="L16">
        <v>331.0926</v>
      </c>
      <c r="M16">
        <v>97.055942999999999</v>
      </c>
      <c r="N16">
        <v>124.38</v>
      </c>
      <c r="O16">
        <v>130.58009999999999</v>
      </c>
      <c r="P16">
        <v>132.07</v>
      </c>
      <c r="Q16">
        <v>21.933800000000002</v>
      </c>
      <c r="R16">
        <v>43.9041</v>
      </c>
      <c r="S16">
        <v>27.5443</v>
      </c>
      <c r="T16">
        <v>3.09</v>
      </c>
      <c r="U16">
        <v>416.25</v>
      </c>
      <c r="V16">
        <v>20.8</v>
      </c>
      <c r="W16">
        <v>44.31</v>
      </c>
      <c r="X16">
        <v>148.30000000000001</v>
      </c>
      <c r="Y16">
        <v>0</v>
      </c>
      <c r="Z16">
        <v>6.5208000000000004</v>
      </c>
      <c r="AA16">
        <v>42.14808</v>
      </c>
      <c r="AB16">
        <v>48.499828000000001</v>
      </c>
      <c r="AC16">
        <v>34.831252999999997</v>
      </c>
      <c r="AD16">
        <v>21.768069000000001</v>
      </c>
      <c r="AE16">
        <v>59.175403000000003</v>
      </c>
      <c r="AF16">
        <v>0</v>
      </c>
      <c r="AG16">
        <v>46.486030999999997</v>
      </c>
      <c r="AH16">
        <v>179.96245400000001</v>
      </c>
      <c r="AI16">
        <v>0</v>
      </c>
      <c r="AJ16">
        <v>0</v>
      </c>
      <c r="AK16">
        <v>67.487245000000001</v>
      </c>
      <c r="AL16">
        <v>77.853999999999999</v>
      </c>
      <c r="AM16">
        <v>0</v>
      </c>
      <c r="AN16">
        <v>1.1261890000000001</v>
      </c>
      <c r="AO16">
        <v>10.29</v>
      </c>
      <c r="AP16">
        <v>7.6859999999999999</v>
      </c>
      <c r="AQ16">
        <v>0</v>
      </c>
      <c r="AR16">
        <v>36.432000000000002</v>
      </c>
      <c r="AS16">
        <v>37.890518999999998</v>
      </c>
      <c r="AT16">
        <v>14.963687</v>
      </c>
      <c r="AU16">
        <v>0</v>
      </c>
      <c r="AV16">
        <v>0</v>
      </c>
      <c r="AW16">
        <v>0</v>
      </c>
      <c r="AX16">
        <v>0</v>
      </c>
      <c r="AY16">
        <v>8.3406509999999994</v>
      </c>
      <c r="AZ16">
        <v>10.235073</v>
      </c>
      <c r="BA16">
        <v>6.7455160000000003</v>
      </c>
      <c r="BB16">
        <v>5.5340730000000002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2719.225613999999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453.93790000000001</v>
      </c>
      <c r="L17">
        <v>261.0926</v>
      </c>
      <c r="M17">
        <v>97.055942999999999</v>
      </c>
      <c r="N17">
        <v>124.38</v>
      </c>
      <c r="O17">
        <v>130.58009999999999</v>
      </c>
      <c r="P17">
        <v>132.07</v>
      </c>
      <c r="Q17">
        <v>17.4453</v>
      </c>
      <c r="R17">
        <v>34.985300000000002</v>
      </c>
      <c r="S17">
        <v>22.0578</v>
      </c>
      <c r="T17">
        <v>2.4285000000000001</v>
      </c>
      <c r="U17">
        <v>416.25</v>
      </c>
      <c r="V17">
        <v>20.8</v>
      </c>
      <c r="W17">
        <v>44.31</v>
      </c>
      <c r="X17">
        <v>148.30000000000001</v>
      </c>
      <c r="Y17">
        <v>0</v>
      </c>
      <c r="Z17">
        <v>13.041600000000001</v>
      </c>
      <c r="AA17">
        <v>42.14808</v>
      </c>
      <c r="AB17">
        <v>48.499828000000001</v>
      </c>
      <c r="AC17">
        <v>34.831252999999997</v>
      </c>
      <c r="AD17">
        <v>21.768069000000001</v>
      </c>
      <c r="AE17">
        <v>59.175403000000003</v>
      </c>
      <c r="AF17">
        <v>0</v>
      </c>
      <c r="AG17">
        <v>46.486030999999997</v>
      </c>
      <c r="AH17">
        <v>179.96245400000001</v>
      </c>
      <c r="AI17">
        <v>0</v>
      </c>
      <c r="AJ17">
        <v>0</v>
      </c>
      <c r="AK17">
        <v>67.487245000000001</v>
      </c>
      <c r="AL17">
        <v>77.853999999999999</v>
      </c>
      <c r="AM17">
        <v>0</v>
      </c>
      <c r="AN17">
        <v>1.1261890000000001</v>
      </c>
      <c r="AO17">
        <v>10.29</v>
      </c>
      <c r="AP17">
        <v>7.6859999999999999</v>
      </c>
      <c r="AQ17">
        <v>0</v>
      </c>
      <c r="AR17">
        <v>36.432000000000002</v>
      </c>
      <c r="AS17">
        <v>37.890518999999998</v>
      </c>
      <c r="AT17">
        <v>18.045057</v>
      </c>
      <c r="AU17">
        <v>0</v>
      </c>
      <c r="AV17">
        <v>0</v>
      </c>
      <c r="AW17">
        <v>0</v>
      </c>
      <c r="AX17">
        <v>0</v>
      </c>
      <c r="AY17">
        <v>8.3406509999999994</v>
      </c>
      <c r="AZ17">
        <v>10.235073</v>
      </c>
      <c r="BA17">
        <v>6.7455160000000003</v>
      </c>
      <c r="BB17">
        <v>5.5340730000000002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2639.2724839999992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453.93790000000001</v>
      </c>
      <c r="L18">
        <v>191.0926</v>
      </c>
      <c r="M18">
        <v>97.055942999999999</v>
      </c>
      <c r="N18">
        <v>124.38</v>
      </c>
      <c r="O18">
        <v>130.58009999999999</v>
      </c>
      <c r="P18">
        <v>132.07</v>
      </c>
      <c r="Q18">
        <v>17.4453</v>
      </c>
      <c r="R18">
        <v>34.985300000000002</v>
      </c>
      <c r="S18">
        <v>22.0578</v>
      </c>
      <c r="T18">
        <v>2.4285000000000001</v>
      </c>
      <c r="U18">
        <v>416.25</v>
      </c>
      <c r="V18">
        <v>16.6846</v>
      </c>
      <c r="W18">
        <v>44.31</v>
      </c>
      <c r="X18">
        <v>148.30000000000001</v>
      </c>
      <c r="Y18">
        <v>0</v>
      </c>
      <c r="Z18">
        <v>13.041600000000001</v>
      </c>
      <c r="AA18">
        <v>42.14808</v>
      </c>
      <c r="AB18">
        <v>48.499828000000001</v>
      </c>
      <c r="AC18">
        <v>34.831252999999997</v>
      </c>
      <c r="AD18">
        <v>21.768069000000001</v>
      </c>
      <c r="AE18">
        <v>59.175403000000003</v>
      </c>
      <c r="AF18">
        <v>0</v>
      </c>
      <c r="AG18">
        <v>46.486030999999997</v>
      </c>
      <c r="AH18">
        <v>179.96245400000001</v>
      </c>
      <c r="AI18">
        <v>0</v>
      </c>
      <c r="AJ18">
        <v>0</v>
      </c>
      <c r="AK18">
        <v>67.487245000000001</v>
      </c>
      <c r="AL18">
        <v>77.853999999999999</v>
      </c>
      <c r="AM18">
        <v>0</v>
      </c>
      <c r="AN18">
        <v>1.1261890000000001</v>
      </c>
      <c r="AO18">
        <v>10.29</v>
      </c>
      <c r="AP18">
        <v>7.6859999999999999</v>
      </c>
      <c r="AQ18">
        <v>0</v>
      </c>
      <c r="AR18">
        <v>36.432000000000002</v>
      </c>
      <c r="AS18">
        <v>37.890518999999998</v>
      </c>
      <c r="AT18">
        <v>18.058107</v>
      </c>
      <c r="AU18">
        <v>0</v>
      </c>
      <c r="AV18">
        <v>0</v>
      </c>
      <c r="AW18">
        <v>0</v>
      </c>
      <c r="AX18">
        <v>0</v>
      </c>
      <c r="AY18">
        <v>8.3406509999999994</v>
      </c>
      <c r="AZ18">
        <v>10.235073</v>
      </c>
      <c r="BA18">
        <v>6.7455160000000003</v>
      </c>
      <c r="BB18">
        <v>5.5340730000000002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2565.1701339999991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453.93790000000001</v>
      </c>
      <c r="L19">
        <v>151.0926</v>
      </c>
      <c r="M19">
        <v>97.055942999999999</v>
      </c>
      <c r="N19">
        <v>124.38</v>
      </c>
      <c r="O19">
        <v>130.58009999999999</v>
      </c>
      <c r="P19">
        <v>132.07</v>
      </c>
      <c r="Q19">
        <v>17.4453</v>
      </c>
      <c r="R19">
        <v>34.985300000000002</v>
      </c>
      <c r="S19">
        <v>22.0578</v>
      </c>
      <c r="T19">
        <v>2.4285000000000001</v>
      </c>
      <c r="U19">
        <v>416.25</v>
      </c>
      <c r="V19">
        <v>16.6846</v>
      </c>
      <c r="W19">
        <v>44.31</v>
      </c>
      <c r="X19">
        <v>148.30000000000001</v>
      </c>
      <c r="Y19">
        <v>0</v>
      </c>
      <c r="Z19">
        <v>13.041600000000001</v>
      </c>
      <c r="AA19">
        <v>42.14808</v>
      </c>
      <c r="AB19">
        <v>48.499828000000001</v>
      </c>
      <c r="AC19">
        <v>34.831252999999997</v>
      </c>
      <c r="AD19">
        <v>21.768069000000001</v>
      </c>
      <c r="AE19">
        <v>59.175403000000003</v>
      </c>
      <c r="AF19">
        <v>0</v>
      </c>
      <c r="AG19">
        <v>46.486030999999997</v>
      </c>
      <c r="AH19">
        <v>179.96245400000001</v>
      </c>
      <c r="AI19">
        <v>0</v>
      </c>
      <c r="AJ19">
        <v>0</v>
      </c>
      <c r="AK19">
        <v>67.487245000000001</v>
      </c>
      <c r="AL19">
        <v>77.853999999999999</v>
      </c>
      <c r="AM19">
        <v>0</v>
      </c>
      <c r="AN19">
        <v>1.1261890000000001</v>
      </c>
      <c r="AO19">
        <v>10.29</v>
      </c>
      <c r="AP19">
        <v>7.6859999999999999</v>
      </c>
      <c r="AQ19">
        <v>0</v>
      </c>
      <c r="AR19">
        <v>36.432000000000002</v>
      </c>
      <c r="AS19">
        <v>37.890518999999998</v>
      </c>
      <c r="AT19">
        <v>18.852252</v>
      </c>
      <c r="AU19">
        <v>0</v>
      </c>
      <c r="AV19">
        <v>0</v>
      </c>
      <c r="AW19">
        <v>0</v>
      </c>
      <c r="AX19">
        <v>0</v>
      </c>
      <c r="AY19">
        <v>8.3406509999999994</v>
      </c>
      <c r="AZ19">
        <v>10.235073</v>
      </c>
      <c r="BA19">
        <v>6.7455160000000003</v>
      </c>
      <c r="BB19">
        <v>5.5340730000000002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2525.9642789999994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453.93790000000001</v>
      </c>
      <c r="L20">
        <v>151.0926</v>
      </c>
      <c r="M20">
        <v>97.055942999999999</v>
      </c>
      <c r="N20">
        <v>124.38</v>
      </c>
      <c r="O20">
        <v>130.58009999999999</v>
      </c>
      <c r="P20">
        <v>132.07</v>
      </c>
      <c r="Q20">
        <v>17.4453</v>
      </c>
      <c r="R20">
        <v>34.985300000000002</v>
      </c>
      <c r="S20">
        <v>22.0578</v>
      </c>
      <c r="T20">
        <v>2.4285000000000001</v>
      </c>
      <c r="U20">
        <v>416.25</v>
      </c>
      <c r="V20">
        <v>16.6846</v>
      </c>
      <c r="W20">
        <v>44.31</v>
      </c>
      <c r="X20">
        <v>148.30000000000001</v>
      </c>
      <c r="Y20">
        <v>0</v>
      </c>
      <c r="Z20">
        <v>13.041600000000001</v>
      </c>
      <c r="AA20">
        <v>42.14808</v>
      </c>
      <c r="AB20">
        <v>48.499828000000001</v>
      </c>
      <c r="AC20">
        <v>34.831252999999997</v>
      </c>
      <c r="AD20">
        <v>21.768069000000001</v>
      </c>
      <c r="AE20">
        <v>59.175403000000003</v>
      </c>
      <c r="AF20">
        <v>0</v>
      </c>
      <c r="AG20">
        <v>46.486030999999997</v>
      </c>
      <c r="AH20">
        <v>179.96245400000001</v>
      </c>
      <c r="AI20">
        <v>0</v>
      </c>
      <c r="AJ20">
        <v>0</v>
      </c>
      <c r="AK20">
        <v>67.487245000000001</v>
      </c>
      <c r="AL20">
        <v>77.853999999999999</v>
      </c>
      <c r="AM20">
        <v>0</v>
      </c>
      <c r="AN20">
        <v>1.1261890000000001</v>
      </c>
      <c r="AO20">
        <v>10.29</v>
      </c>
      <c r="AP20">
        <v>7.6859999999999999</v>
      </c>
      <c r="AQ20">
        <v>0</v>
      </c>
      <c r="AR20">
        <v>36.432000000000002</v>
      </c>
      <c r="AS20">
        <v>37.890518999999998</v>
      </c>
      <c r="AT20">
        <v>19.999987999999998</v>
      </c>
      <c r="AU20">
        <v>0</v>
      </c>
      <c r="AV20">
        <v>0</v>
      </c>
      <c r="AW20">
        <v>0</v>
      </c>
      <c r="AX20">
        <v>0</v>
      </c>
      <c r="AY20">
        <v>8.3406509999999994</v>
      </c>
      <c r="AZ20">
        <v>10.235073</v>
      </c>
      <c r="BA20">
        <v>6.7455160000000003</v>
      </c>
      <c r="BB20">
        <v>5.5340730000000002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2527.1120149999992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382.124011</v>
      </c>
      <c r="L21">
        <v>119.85</v>
      </c>
      <c r="M21">
        <v>97.055942999999999</v>
      </c>
      <c r="N21">
        <v>124.38</v>
      </c>
      <c r="O21">
        <v>130.58009999999999</v>
      </c>
      <c r="P21">
        <v>132.07</v>
      </c>
      <c r="Q21">
        <v>17.4453</v>
      </c>
      <c r="R21">
        <v>34.985300000000002</v>
      </c>
      <c r="S21">
        <v>22.0578</v>
      </c>
      <c r="T21">
        <v>2.4285000000000001</v>
      </c>
      <c r="U21">
        <v>416.25</v>
      </c>
      <c r="V21">
        <v>16.6846</v>
      </c>
      <c r="W21">
        <v>35.548999999999999</v>
      </c>
      <c r="X21">
        <v>118.9866</v>
      </c>
      <c r="Y21">
        <v>0</v>
      </c>
      <c r="Z21">
        <v>13.041600000000001</v>
      </c>
      <c r="AA21">
        <v>42.14808</v>
      </c>
      <c r="AB21">
        <v>48.499828000000001</v>
      </c>
      <c r="AC21">
        <v>34.831252999999997</v>
      </c>
      <c r="AD21">
        <v>21.768069000000001</v>
      </c>
      <c r="AE21">
        <v>59.175403000000003</v>
      </c>
      <c r="AF21">
        <v>0</v>
      </c>
      <c r="AG21">
        <v>46.486030999999997</v>
      </c>
      <c r="AH21">
        <v>179.96245400000001</v>
      </c>
      <c r="AI21">
        <v>0</v>
      </c>
      <c r="AJ21">
        <v>0</v>
      </c>
      <c r="AK21">
        <v>67.487245000000001</v>
      </c>
      <c r="AL21">
        <v>77.853999999999999</v>
      </c>
      <c r="AM21">
        <v>0</v>
      </c>
      <c r="AN21">
        <v>1.1261890000000001</v>
      </c>
      <c r="AO21">
        <v>10.29</v>
      </c>
      <c r="AP21">
        <v>7.6859999999999999</v>
      </c>
      <c r="AQ21">
        <v>0</v>
      </c>
      <c r="AR21">
        <v>36.432000000000002</v>
      </c>
      <c r="AS21">
        <v>37.890518999999998</v>
      </c>
      <c r="AT21">
        <v>19.999987999999998</v>
      </c>
      <c r="AU21">
        <v>0</v>
      </c>
      <c r="AV21">
        <v>0</v>
      </c>
      <c r="AW21">
        <v>0</v>
      </c>
      <c r="AX21">
        <v>0</v>
      </c>
      <c r="AY21">
        <v>8.3406509999999994</v>
      </c>
      <c r="AZ21">
        <v>10.235073</v>
      </c>
      <c r="BA21">
        <v>6.7455160000000003</v>
      </c>
      <c r="BB21">
        <v>5.5340730000000002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2385.9811259999992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379.89010000000002</v>
      </c>
      <c r="L22">
        <v>119.85</v>
      </c>
      <c r="M22">
        <v>97.055942999999999</v>
      </c>
      <c r="N22">
        <v>124.38</v>
      </c>
      <c r="O22">
        <v>130.58009999999999</v>
      </c>
      <c r="P22">
        <v>132.07</v>
      </c>
      <c r="Q22">
        <v>17.4453</v>
      </c>
      <c r="R22">
        <v>34.985300000000002</v>
      </c>
      <c r="S22">
        <v>22.0578</v>
      </c>
      <c r="T22">
        <v>2.4285000000000001</v>
      </c>
      <c r="U22">
        <v>416.25</v>
      </c>
      <c r="V22">
        <v>16.6846</v>
      </c>
      <c r="W22">
        <v>35.548999999999999</v>
      </c>
      <c r="X22">
        <v>118.9866</v>
      </c>
      <c r="Y22">
        <v>0</v>
      </c>
      <c r="Z22">
        <v>13.041600000000001</v>
      </c>
      <c r="AA22">
        <v>42.14808</v>
      </c>
      <c r="AB22">
        <v>48.499828000000001</v>
      </c>
      <c r="AC22">
        <v>34.831252999999997</v>
      </c>
      <c r="AD22">
        <v>21.768069000000001</v>
      </c>
      <c r="AE22">
        <v>59.175403000000003</v>
      </c>
      <c r="AF22">
        <v>0</v>
      </c>
      <c r="AG22">
        <v>46.486030999999997</v>
      </c>
      <c r="AH22">
        <v>179.96245400000001</v>
      </c>
      <c r="AI22">
        <v>0</v>
      </c>
      <c r="AJ22">
        <v>0</v>
      </c>
      <c r="AK22">
        <v>67.487245000000001</v>
      </c>
      <c r="AL22">
        <v>77.853999999999999</v>
      </c>
      <c r="AM22">
        <v>0</v>
      </c>
      <c r="AN22">
        <v>1.1261890000000001</v>
      </c>
      <c r="AO22">
        <v>10.29</v>
      </c>
      <c r="AP22">
        <v>7.6859999999999999</v>
      </c>
      <c r="AQ22">
        <v>0</v>
      </c>
      <c r="AR22">
        <v>36.432000000000002</v>
      </c>
      <c r="AS22">
        <v>37.890518999999998</v>
      </c>
      <c r="AT22">
        <v>19.999987999999998</v>
      </c>
      <c r="AU22">
        <v>0</v>
      </c>
      <c r="AV22">
        <v>0</v>
      </c>
      <c r="AW22">
        <v>0</v>
      </c>
      <c r="AX22">
        <v>0</v>
      </c>
      <c r="AY22">
        <v>8.3406509999999994</v>
      </c>
      <c r="AZ22">
        <v>10.235073</v>
      </c>
      <c r="BA22">
        <v>6.7455160000000003</v>
      </c>
      <c r="BB22">
        <v>5.5340730000000002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2383.747214999999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379.89010000000002</v>
      </c>
      <c r="L23">
        <v>119.85</v>
      </c>
      <c r="M23">
        <v>97.055942999999999</v>
      </c>
      <c r="N23">
        <v>124.38</v>
      </c>
      <c r="O23">
        <v>130.58009999999999</v>
      </c>
      <c r="P23">
        <v>132.07</v>
      </c>
      <c r="Q23">
        <v>17.4453</v>
      </c>
      <c r="R23">
        <v>34.985300000000002</v>
      </c>
      <c r="S23">
        <v>22.0578</v>
      </c>
      <c r="T23">
        <v>2.4285000000000001</v>
      </c>
      <c r="U23">
        <v>416.25</v>
      </c>
      <c r="V23">
        <v>16.6846</v>
      </c>
      <c r="W23">
        <v>35.548999999999999</v>
      </c>
      <c r="X23">
        <v>118.9866</v>
      </c>
      <c r="Y23">
        <v>0</v>
      </c>
      <c r="Z23">
        <v>13.041600000000001</v>
      </c>
      <c r="AA23">
        <v>42.14808</v>
      </c>
      <c r="AB23">
        <v>48.499828000000001</v>
      </c>
      <c r="AC23">
        <v>34.831252999999997</v>
      </c>
      <c r="AD23">
        <v>21.768069000000001</v>
      </c>
      <c r="AE23">
        <v>59.175403000000003</v>
      </c>
      <c r="AF23">
        <v>0</v>
      </c>
      <c r="AG23">
        <v>46.486030999999997</v>
      </c>
      <c r="AH23">
        <v>179.96245400000001</v>
      </c>
      <c r="AI23">
        <v>0</v>
      </c>
      <c r="AJ23">
        <v>0</v>
      </c>
      <c r="AK23">
        <v>67.487245000000001</v>
      </c>
      <c r="AL23">
        <v>77.853999999999999</v>
      </c>
      <c r="AM23">
        <v>0</v>
      </c>
      <c r="AN23">
        <v>1.1261890000000001</v>
      </c>
      <c r="AO23">
        <v>7.9379999999999997</v>
      </c>
      <c r="AP23">
        <v>7.6859999999999999</v>
      </c>
      <c r="AQ23">
        <v>0</v>
      </c>
      <c r="AR23">
        <v>36.432000000000002</v>
      </c>
      <c r="AS23">
        <v>37.890518999999998</v>
      </c>
      <c r="AT23">
        <v>19.999987999999998</v>
      </c>
      <c r="AU23">
        <v>0</v>
      </c>
      <c r="AV23">
        <v>0</v>
      </c>
      <c r="AW23">
        <v>0</v>
      </c>
      <c r="AX23">
        <v>0</v>
      </c>
      <c r="AY23">
        <v>8.3406509999999994</v>
      </c>
      <c r="AZ23">
        <v>10.235073</v>
      </c>
      <c r="BA23">
        <v>6.7455160000000003</v>
      </c>
      <c r="BB23">
        <v>5.5340730000000002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2381.3952149999991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379.89010000000002</v>
      </c>
      <c r="L24">
        <v>119.85</v>
      </c>
      <c r="M24">
        <v>97.055942999999999</v>
      </c>
      <c r="N24">
        <v>124.38</v>
      </c>
      <c r="O24">
        <v>130.58009999999999</v>
      </c>
      <c r="P24">
        <v>132.07</v>
      </c>
      <c r="Q24">
        <v>17.4453</v>
      </c>
      <c r="R24">
        <v>34.985300000000002</v>
      </c>
      <c r="S24">
        <v>22.0578</v>
      </c>
      <c r="T24">
        <v>2.4285000000000001</v>
      </c>
      <c r="U24">
        <v>416.25</v>
      </c>
      <c r="V24">
        <v>16.6846</v>
      </c>
      <c r="W24">
        <v>35.548999999999999</v>
      </c>
      <c r="X24">
        <v>118.9866</v>
      </c>
      <c r="Y24">
        <v>0</v>
      </c>
      <c r="Z24">
        <v>13.041600000000001</v>
      </c>
      <c r="AA24">
        <v>42.14808</v>
      </c>
      <c r="AB24">
        <v>48.499828000000001</v>
      </c>
      <c r="AC24">
        <v>34.831252999999997</v>
      </c>
      <c r="AD24">
        <v>21.768069000000001</v>
      </c>
      <c r="AE24">
        <v>59.175403000000003</v>
      </c>
      <c r="AF24">
        <v>0</v>
      </c>
      <c r="AG24">
        <v>46.486030999999997</v>
      </c>
      <c r="AH24">
        <v>179.96245400000001</v>
      </c>
      <c r="AI24">
        <v>3.0514939999999999</v>
      </c>
      <c r="AJ24">
        <v>0</v>
      </c>
      <c r="AK24">
        <v>67.487245000000001</v>
      </c>
      <c r="AL24">
        <v>77.853999999999999</v>
      </c>
      <c r="AM24">
        <v>0</v>
      </c>
      <c r="AN24">
        <v>1.1261890000000001</v>
      </c>
      <c r="AO24">
        <v>7.9379999999999997</v>
      </c>
      <c r="AP24">
        <v>7.6859999999999999</v>
      </c>
      <c r="AQ24">
        <v>0</v>
      </c>
      <c r="AR24">
        <v>36.432000000000002</v>
      </c>
      <c r="AS24">
        <v>37.890518999999998</v>
      </c>
      <c r="AT24">
        <v>19.999987999999998</v>
      </c>
      <c r="AU24">
        <v>0</v>
      </c>
      <c r="AV24">
        <v>0</v>
      </c>
      <c r="AW24">
        <v>0</v>
      </c>
      <c r="AX24">
        <v>0</v>
      </c>
      <c r="AY24">
        <v>8.3406509999999994</v>
      </c>
      <c r="AZ24">
        <v>10.235073</v>
      </c>
      <c r="BA24">
        <v>6.7455160000000003</v>
      </c>
      <c r="BB24">
        <v>5.5340730000000002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2384.4467089999989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379.89010000000002</v>
      </c>
      <c r="L25">
        <v>119.85</v>
      </c>
      <c r="M25">
        <v>97.055942999999999</v>
      </c>
      <c r="N25">
        <v>124.38</v>
      </c>
      <c r="O25">
        <v>130.58009999999999</v>
      </c>
      <c r="P25">
        <v>132.07</v>
      </c>
      <c r="Q25">
        <v>17.4453</v>
      </c>
      <c r="R25">
        <v>34.985300000000002</v>
      </c>
      <c r="S25">
        <v>22.0578</v>
      </c>
      <c r="T25">
        <v>2.4285000000000001</v>
      </c>
      <c r="U25">
        <v>416.25</v>
      </c>
      <c r="V25">
        <v>16.6846</v>
      </c>
      <c r="W25">
        <v>35.548999999999999</v>
      </c>
      <c r="X25">
        <v>118.9866</v>
      </c>
      <c r="Y25">
        <v>0</v>
      </c>
      <c r="Z25">
        <v>13.041600000000001</v>
      </c>
      <c r="AA25">
        <v>42.14808</v>
      </c>
      <c r="AB25">
        <v>48.499828000000001</v>
      </c>
      <c r="AC25">
        <v>34.831252999999997</v>
      </c>
      <c r="AD25">
        <v>21.768069000000001</v>
      </c>
      <c r="AE25">
        <v>59.175403000000003</v>
      </c>
      <c r="AF25">
        <v>0</v>
      </c>
      <c r="AG25">
        <v>46.486030999999997</v>
      </c>
      <c r="AH25">
        <v>179.96245400000001</v>
      </c>
      <c r="AI25">
        <v>9.1544819999999998</v>
      </c>
      <c r="AJ25">
        <v>0</v>
      </c>
      <c r="AK25">
        <v>67.487245000000001</v>
      </c>
      <c r="AL25">
        <v>77.853999999999999</v>
      </c>
      <c r="AM25">
        <v>0</v>
      </c>
      <c r="AN25">
        <v>1.1261890000000001</v>
      </c>
      <c r="AO25">
        <v>7.9379999999999997</v>
      </c>
      <c r="AP25">
        <v>7.6859999999999999</v>
      </c>
      <c r="AQ25">
        <v>0</v>
      </c>
      <c r="AR25">
        <v>36.432000000000002</v>
      </c>
      <c r="AS25">
        <v>37.890518999999998</v>
      </c>
      <c r="AT25">
        <v>19.999987999999998</v>
      </c>
      <c r="AU25">
        <v>0</v>
      </c>
      <c r="AV25">
        <v>0</v>
      </c>
      <c r="AW25">
        <v>0</v>
      </c>
      <c r="AX25">
        <v>0</v>
      </c>
      <c r="AY25">
        <v>8.3406509999999994</v>
      </c>
      <c r="AZ25">
        <v>10.235073</v>
      </c>
      <c r="BA25">
        <v>6.7455160000000003</v>
      </c>
      <c r="BB25">
        <v>5.5340730000000002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2390.549696999999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379.89010000000002</v>
      </c>
      <c r="L26">
        <v>119.85</v>
      </c>
      <c r="M26">
        <v>97.055942999999999</v>
      </c>
      <c r="N26">
        <v>124.38</v>
      </c>
      <c r="O26">
        <v>130.58009999999999</v>
      </c>
      <c r="P26">
        <v>132.07</v>
      </c>
      <c r="Q26">
        <v>17.4453</v>
      </c>
      <c r="R26">
        <v>34.985300000000002</v>
      </c>
      <c r="S26">
        <v>22.0578</v>
      </c>
      <c r="T26">
        <v>2.4285000000000001</v>
      </c>
      <c r="U26">
        <v>416.25</v>
      </c>
      <c r="V26">
        <v>16.6846</v>
      </c>
      <c r="W26">
        <v>35.548999999999999</v>
      </c>
      <c r="X26">
        <v>118.9866</v>
      </c>
      <c r="Y26">
        <v>0</v>
      </c>
      <c r="Z26">
        <v>13.041600000000001</v>
      </c>
      <c r="AA26">
        <v>42.14808</v>
      </c>
      <c r="AB26">
        <v>48.499828000000001</v>
      </c>
      <c r="AC26">
        <v>34.831252999999997</v>
      </c>
      <c r="AD26">
        <v>21.768069000000001</v>
      </c>
      <c r="AE26">
        <v>59.175403000000003</v>
      </c>
      <c r="AF26">
        <v>0</v>
      </c>
      <c r="AG26">
        <v>46.486030999999997</v>
      </c>
      <c r="AH26">
        <v>179.96245400000001</v>
      </c>
      <c r="AI26">
        <v>59.504133000000003</v>
      </c>
      <c r="AJ26">
        <v>0</v>
      </c>
      <c r="AK26">
        <v>67.487245000000001</v>
      </c>
      <c r="AL26">
        <v>77.853999999999999</v>
      </c>
      <c r="AM26">
        <v>0</v>
      </c>
      <c r="AN26">
        <v>1.1261890000000001</v>
      </c>
      <c r="AO26">
        <v>7.9379999999999997</v>
      </c>
      <c r="AP26">
        <v>7.6859999999999999</v>
      </c>
      <c r="AQ26">
        <v>0</v>
      </c>
      <c r="AR26">
        <v>36.432000000000002</v>
      </c>
      <c r="AS26">
        <v>37.890518999999998</v>
      </c>
      <c r="AT26">
        <v>19.999987999999998</v>
      </c>
      <c r="AU26">
        <v>0</v>
      </c>
      <c r="AV26">
        <v>0</v>
      </c>
      <c r="AW26">
        <v>0</v>
      </c>
      <c r="AX26">
        <v>0</v>
      </c>
      <c r="AY26">
        <v>8.3406509999999994</v>
      </c>
      <c r="AZ26">
        <v>10.235073</v>
      </c>
      <c r="BA26">
        <v>6.7455160000000003</v>
      </c>
      <c r="BB26">
        <v>5.5340730000000002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2440.899347999999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379.89010000000002</v>
      </c>
      <c r="L27">
        <v>120.73139999999999</v>
      </c>
      <c r="M27">
        <v>97.055942999999999</v>
      </c>
      <c r="N27">
        <v>124.38</v>
      </c>
      <c r="O27">
        <v>130.58009999999999</v>
      </c>
      <c r="P27">
        <v>132.07</v>
      </c>
      <c r="Q27">
        <v>14.9032</v>
      </c>
      <c r="R27">
        <v>33.076582000000002</v>
      </c>
      <c r="S27">
        <v>21.363747</v>
      </c>
      <c r="T27">
        <v>2.4285000000000001</v>
      </c>
      <c r="U27">
        <v>416.25</v>
      </c>
      <c r="V27">
        <v>16.6846</v>
      </c>
      <c r="W27">
        <v>35.548999999999999</v>
      </c>
      <c r="X27">
        <v>118.9866</v>
      </c>
      <c r="Y27">
        <v>0</v>
      </c>
      <c r="Z27">
        <v>13.041600000000001</v>
      </c>
      <c r="AA27">
        <v>42.14808</v>
      </c>
      <c r="AB27">
        <v>48.499828000000001</v>
      </c>
      <c r="AC27">
        <v>34.831252999999997</v>
      </c>
      <c r="AD27">
        <v>21.768069000000001</v>
      </c>
      <c r="AE27">
        <v>59.175403000000003</v>
      </c>
      <c r="AF27">
        <v>0</v>
      </c>
      <c r="AG27">
        <v>46.486030999999997</v>
      </c>
      <c r="AH27">
        <v>179.96245400000001</v>
      </c>
      <c r="AI27">
        <v>59.504133000000003</v>
      </c>
      <c r="AJ27">
        <v>0</v>
      </c>
      <c r="AK27">
        <v>67.487245000000001</v>
      </c>
      <c r="AL27">
        <v>77.853999999999999</v>
      </c>
      <c r="AM27">
        <v>0</v>
      </c>
      <c r="AN27">
        <v>1.1261890000000001</v>
      </c>
      <c r="AO27">
        <v>0</v>
      </c>
      <c r="AP27">
        <v>7.6859999999999999</v>
      </c>
      <c r="AQ27">
        <v>0</v>
      </c>
      <c r="AR27">
        <v>36.432000000000002</v>
      </c>
      <c r="AS27">
        <v>37.890518999999998</v>
      </c>
      <c r="AT27">
        <v>19.999987999999998</v>
      </c>
      <c r="AU27">
        <v>0</v>
      </c>
      <c r="AV27">
        <v>0</v>
      </c>
      <c r="AW27">
        <v>0</v>
      </c>
      <c r="AX27">
        <v>0</v>
      </c>
      <c r="AY27">
        <v>8.3406509999999994</v>
      </c>
      <c r="AZ27">
        <v>10.235073</v>
      </c>
      <c r="BA27">
        <v>6.7455160000000003</v>
      </c>
      <c r="BB27">
        <v>5.5340730000000002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2428.6978769999992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379.75569999999999</v>
      </c>
      <c r="L28">
        <v>120.6835</v>
      </c>
      <c r="M28">
        <v>97.055942999999999</v>
      </c>
      <c r="N28">
        <v>124.38</v>
      </c>
      <c r="O28">
        <v>130.58009999999999</v>
      </c>
      <c r="P28">
        <v>132.07</v>
      </c>
      <c r="Q28">
        <v>14.9032</v>
      </c>
      <c r="R28">
        <v>30.215900000000001</v>
      </c>
      <c r="S28">
        <v>19.3523</v>
      </c>
      <c r="T28">
        <v>2.4285000000000001</v>
      </c>
      <c r="U28">
        <v>416.25</v>
      </c>
      <c r="V28">
        <v>16.6846</v>
      </c>
      <c r="W28">
        <v>35.548999999999999</v>
      </c>
      <c r="X28">
        <v>118.9866</v>
      </c>
      <c r="Y28">
        <v>0</v>
      </c>
      <c r="Z28">
        <v>13.041600000000001</v>
      </c>
      <c r="AA28">
        <v>42.14808</v>
      </c>
      <c r="AB28">
        <v>48.499828000000001</v>
      </c>
      <c r="AC28">
        <v>34.831252999999997</v>
      </c>
      <c r="AD28">
        <v>21.768069000000001</v>
      </c>
      <c r="AE28">
        <v>59.175403000000003</v>
      </c>
      <c r="AF28">
        <v>0</v>
      </c>
      <c r="AG28">
        <v>46.486030999999997</v>
      </c>
      <c r="AH28">
        <v>179.96245400000001</v>
      </c>
      <c r="AI28">
        <v>59.504133000000003</v>
      </c>
      <c r="AJ28">
        <v>0</v>
      </c>
      <c r="AK28">
        <v>67.487245000000001</v>
      </c>
      <c r="AL28">
        <v>77.853999999999999</v>
      </c>
      <c r="AM28">
        <v>0</v>
      </c>
      <c r="AN28">
        <v>1.1261890000000001</v>
      </c>
      <c r="AO28">
        <v>0</v>
      </c>
      <c r="AP28">
        <v>7.6859999999999999</v>
      </c>
      <c r="AQ28">
        <v>0</v>
      </c>
      <c r="AR28">
        <v>36.432000000000002</v>
      </c>
      <c r="AS28">
        <v>37.890518999999998</v>
      </c>
      <c r="AT28">
        <v>19.999987999999998</v>
      </c>
      <c r="AU28">
        <v>0</v>
      </c>
      <c r="AV28">
        <v>0</v>
      </c>
      <c r="AW28">
        <v>0</v>
      </c>
      <c r="AX28">
        <v>0</v>
      </c>
      <c r="AY28">
        <v>8.3406509999999994</v>
      </c>
      <c r="AZ28">
        <v>10.235073</v>
      </c>
      <c r="BA28">
        <v>6.7455160000000003</v>
      </c>
      <c r="BB28">
        <v>5.5340730000000002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2423.6434479999989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379.75569999999999</v>
      </c>
      <c r="L29">
        <v>120.51430000000001</v>
      </c>
      <c r="M29">
        <v>97.055942999999999</v>
      </c>
      <c r="N29">
        <v>124.38</v>
      </c>
      <c r="O29">
        <v>130.58009999999999</v>
      </c>
      <c r="P29">
        <v>132.07</v>
      </c>
      <c r="Q29">
        <v>14.9032</v>
      </c>
      <c r="R29">
        <v>30.215900000000001</v>
      </c>
      <c r="S29">
        <v>19.3523</v>
      </c>
      <c r="T29">
        <v>2.4285000000000001</v>
      </c>
      <c r="U29">
        <v>416.25</v>
      </c>
      <c r="V29">
        <v>16.6846</v>
      </c>
      <c r="W29">
        <v>35.548999999999999</v>
      </c>
      <c r="X29">
        <v>118.9866</v>
      </c>
      <c r="Y29">
        <v>0</v>
      </c>
      <c r="Z29">
        <v>13.041600000000001</v>
      </c>
      <c r="AA29">
        <v>42.14808</v>
      </c>
      <c r="AB29">
        <v>48.499828000000001</v>
      </c>
      <c r="AC29">
        <v>34.831252999999997</v>
      </c>
      <c r="AD29">
        <v>21.768069000000001</v>
      </c>
      <c r="AE29">
        <v>59.175403000000003</v>
      </c>
      <c r="AF29">
        <v>0</v>
      </c>
      <c r="AG29">
        <v>46.486030999999997</v>
      </c>
      <c r="AH29">
        <v>179.96245400000001</v>
      </c>
      <c r="AI29">
        <v>59.504133000000003</v>
      </c>
      <c r="AJ29">
        <v>0</v>
      </c>
      <c r="AK29">
        <v>67.487245000000001</v>
      </c>
      <c r="AL29">
        <v>77.853999999999999</v>
      </c>
      <c r="AM29">
        <v>0</v>
      </c>
      <c r="AN29">
        <v>1.1261890000000001</v>
      </c>
      <c r="AO29">
        <v>0</v>
      </c>
      <c r="AP29">
        <v>7.6859999999999999</v>
      </c>
      <c r="AQ29">
        <v>0</v>
      </c>
      <c r="AR29">
        <v>36.432000000000002</v>
      </c>
      <c r="AS29">
        <v>37.890518999999998</v>
      </c>
      <c r="AT29">
        <v>19.999987999999998</v>
      </c>
      <c r="AU29">
        <v>0</v>
      </c>
      <c r="AV29">
        <v>0</v>
      </c>
      <c r="AW29">
        <v>0</v>
      </c>
      <c r="AX29">
        <v>0</v>
      </c>
      <c r="AY29">
        <v>8.3406509999999994</v>
      </c>
      <c r="AZ29">
        <v>10.235073</v>
      </c>
      <c r="BA29">
        <v>6.7455160000000003</v>
      </c>
      <c r="BB29">
        <v>5.5340730000000002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2423.4742479999991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379.75569999999999</v>
      </c>
      <c r="L30">
        <v>120.51430000000001</v>
      </c>
      <c r="M30">
        <v>97.055942999999999</v>
      </c>
      <c r="N30">
        <v>124.38</v>
      </c>
      <c r="O30">
        <v>130.58009999999999</v>
      </c>
      <c r="P30">
        <v>132.07</v>
      </c>
      <c r="Q30">
        <v>14.9032</v>
      </c>
      <c r="R30">
        <v>30.215900000000001</v>
      </c>
      <c r="S30">
        <v>19.3523</v>
      </c>
      <c r="T30">
        <v>2.4285000000000001</v>
      </c>
      <c r="U30">
        <v>416.25</v>
      </c>
      <c r="V30">
        <v>16.6846</v>
      </c>
      <c r="W30">
        <v>35.548999999999999</v>
      </c>
      <c r="X30">
        <v>118.9866</v>
      </c>
      <c r="Y30">
        <v>0</v>
      </c>
      <c r="Z30">
        <v>13.041600000000001</v>
      </c>
      <c r="AA30">
        <v>42.14808</v>
      </c>
      <c r="AB30">
        <v>48.499828000000001</v>
      </c>
      <c r="AC30">
        <v>34.831252999999997</v>
      </c>
      <c r="AD30">
        <v>21.768069000000001</v>
      </c>
      <c r="AE30">
        <v>59.175403000000003</v>
      </c>
      <c r="AF30">
        <v>0</v>
      </c>
      <c r="AG30">
        <v>46.486030999999997</v>
      </c>
      <c r="AH30">
        <v>179.96245400000001</v>
      </c>
      <c r="AI30">
        <v>59.504133000000003</v>
      </c>
      <c r="AJ30">
        <v>0</v>
      </c>
      <c r="AK30">
        <v>67.487245000000001</v>
      </c>
      <c r="AL30">
        <v>77.853999999999999</v>
      </c>
      <c r="AM30">
        <v>0</v>
      </c>
      <c r="AN30">
        <v>1.1261890000000001</v>
      </c>
      <c r="AO30">
        <v>0</v>
      </c>
      <c r="AP30">
        <v>7.6859999999999999</v>
      </c>
      <c r="AQ30">
        <v>0</v>
      </c>
      <c r="AR30">
        <v>36.432000000000002</v>
      </c>
      <c r="AS30">
        <v>37.890518999999998</v>
      </c>
      <c r="AT30">
        <v>19.999987999999998</v>
      </c>
      <c r="AU30">
        <v>0</v>
      </c>
      <c r="AV30">
        <v>0</v>
      </c>
      <c r="AW30">
        <v>0</v>
      </c>
      <c r="AX30">
        <v>0</v>
      </c>
      <c r="AY30">
        <v>8.3406509999999994</v>
      </c>
      <c r="AZ30">
        <v>10.235073</v>
      </c>
      <c r="BA30">
        <v>6.7455160000000003</v>
      </c>
      <c r="BB30">
        <v>5.5340730000000002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2423.4742479999991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379.46170000000001</v>
      </c>
      <c r="L31">
        <v>120.1759</v>
      </c>
      <c r="M31">
        <v>66.874499999999998</v>
      </c>
      <c r="N31">
        <v>100.54089999999999</v>
      </c>
      <c r="O31">
        <v>94.929599999999994</v>
      </c>
      <c r="P31">
        <v>120.4504</v>
      </c>
      <c r="Q31">
        <v>15.599399999999999</v>
      </c>
      <c r="R31">
        <v>31.221800000000002</v>
      </c>
      <c r="S31">
        <v>19.4481</v>
      </c>
      <c r="T31">
        <v>2.4285000000000001</v>
      </c>
      <c r="U31">
        <v>416.25</v>
      </c>
      <c r="V31">
        <v>16.6846</v>
      </c>
      <c r="W31">
        <v>35.548999999999999</v>
      </c>
      <c r="X31">
        <v>118.9866</v>
      </c>
      <c r="Y31">
        <v>0</v>
      </c>
      <c r="Z31">
        <v>13.041600000000001</v>
      </c>
      <c r="AA31">
        <v>42.14808</v>
      </c>
      <c r="AB31">
        <v>48.499828000000001</v>
      </c>
      <c r="AC31">
        <v>34.831252999999997</v>
      </c>
      <c r="AD31">
        <v>21.768069000000001</v>
      </c>
      <c r="AE31">
        <v>59.175403000000003</v>
      </c>
      <c r="AF31">
        <v>0</v>
      </c>
      <c r="AG31">
        <v>46.486030999999997</v>
      </c>
      <c r="AH31">
        <v>179.96245400000001</v>
      </c>
      <c r="AI31">
        <v>59.504133000000003</v>
      </c>
      <c r="AJ31">
        <v>0</v>
      </c>
      <c r="AK31">
        <v>67.487245000000001</v>
      </c>
      <c r="AL31">
        <v>77.853999999999999</v>
      </c>
      <c r="AM31">
        <v>0</v>
      </c>
      <c r="AN31">
        <v>1.1261890000000001</v>
      </c>
      <c r="AO31">
        <v>0</v>
      </c>
      <c r="AP31">
        <v>7.6859999999999999</v>
      </c>
      <c r="AQ31">
        <v>0</v>
      </c>
      <c r="AR31">
        <v>36.432000000000002</v>
      </c>
      <c r="AS31">
        <v>37.890518999999998</v>
      </c>
      <c r="AT31">
        <v>19.999987999999998</v>
      </c>
      <c r="AU31">
        <v>0</v>
      </c>
      <c r="AV31">
        <v>0</v>
      </c>
      <c r="AW31">
        <v>0</v>
      </c>
      <c r="AX31">
        <v>0</v>
      </c>
      <c r="AY31">
        <v>8.3406509999999994</v>
      </c>
      <c r="AZ31">
        <v>10.235073</v>
      </c>
      <c r="BA31">
        <v>6.7455160000000003</v>
      </c>
      <c r="BB31">
        <v>5.5340730000000002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2323.3491049999989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379.41969999999998</v>
      </c>
      <c r="L32">
        <v>120.0772</v>
      </c>
      <c r="M32">
        <v>66.874499999999998</v>
      </c>
      <c r="N32">
        <v>100.54089999999999</v>
      </c>
      <c r="O32">
        <v>94.929599999999994</v>
      </c>
      <c r="P32">
        <v>120.4504</v>
      </c>
      <c r="Q32">
        <v>15.599399999999999</v>
      </c>
      <c r="R32">
        <v>31.221800000000002</v>
      </c>
      <c r="S32">
        <v>19.4481</v>
      </c>
      <c r="T32">
        <v>2.4285000000000001</v>
      </c>
      <c r="U32">
        <v>416.25</v>
      </c>
      <c r="V32">
        <v>16.6846</v>
      </c>
      <c r="W32">
        <v>35.548999999999999</v>
      </c>
      <c r="X32">
        <v>118.9866</v>
      </c>
      <c r="Y32">
        <v>0</v>
      </c>
      <c r="Z32">
        <v>13.041600000000001</v>
      </c>
      <c r="AA32">
        <v>42.14808</v>
      </c>
      <c r="AB32">
        <v>48.499828000000001</v>
      </c>
      <c r="AC32">
        <v>34.831252999999997</v>
      </c>
      <c r="AD32">
        <v>21.768069000000001</v>
      </c>
      <c r="AE32">
        <v>59.175403000000003</v>
      </c>
      <c r="AF32">
        <v>0</v>
      </c>
      <c r="AG32">
        <v>46.486030999999997</v>
      </c>
      <c r="AH32">
        <v>179.96245400000001</v>
      </c>
      <c r="AI32">
        <v>7.6287349999999998</v>
      </c>
      <c r="AJ32">
        <v>0</v>
      </c>
      <c r="AK32">
        <v>67.487245000000001</v>
      </c>
      <c r="AL32">
        <v>77.853999999999999</v>
      </c>
      <c r="AM32">
        <v>0</v>
      </c>
      <c r="AN32">
        <v>1.1261890000000001</v>
      </c>
      <c r="AO32">
        <v>0</v>
      </c>
      <c r="AP32">
        <v>7.6859999999999999</v>
      </c>
      <c r="AQ32">
        <v>0</v>
      </c>
      <c r="AR32">
        <v>36.432000000000002</v>
      </c>
      <c r="AS32">
        <v>37.890518999999998</v>
      </c>
      <c r="AT32">
        <v>19.999987999999998</v>
      </c>
      <c r="AU32">
        <v>0</v>
      </c>
      <c r="AV32">
        <v>0</v>
      </c>
      <c r="AW32">
        <v>0</v>
      </c>
      <c r="AX32">
        <v>0</v>
      </c>
      <c r="AY32">
        <v>8.3406509999999994</v>
      </c>
      <c r="AZ32">
        <v>10.235073</v>
      </c>
      <c r="BA32">
        <v>6.7455160000000003</v>
      </c>
      <c r="BB32">
        <v>5.5340730000000002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2271.3330069999988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378.89</v>
      </c>
      <c r="L33">
        <v>119.85</v>
      </c>
      <c r="M33">
        <v>66.874499999999998</v>
      </c>
      <c r="N33">
        <v>100.54089999999999</v>
      </c>
      <c r="O33">
        <v>94.929599999999994</v>
      </c>
      <c r="P33">
        <v>120.4504</v>
      </c>
      <c r="Q33">
        <v>12.45</v>
      </c>
      <c r="R33">
        <v>24.7</v>
      </c>
      <c r="S33">
        <v>15.21</v>
      </c>
      <c r="T33">
        <v>1.71</v>
      </c>
      <c r="U33">
        <v>416.25</v>
      </c>
      <c r="V33">
        <v>16.6846</v>
      </c>
      <c r="W33">
        <v>35.548999999999999</v>
      </c>
      <c r="X33">
        <v>118.9866</v>
      </c>
      <c r="Y33">
        <v>0</v>
      </c>
      <c r="Z33">
        <v>13.041600000000001</v>
      </c>
      <c r="AA33">
        <v>42.14808</v>
      </c>
      <c r="AB33">
        <v>48.499828000000001</v>
      </c>
      <c r="AC33">
        <v>34.831252999999997</v>
      </c>
      <c r="AD33">
        <v>21.768069000000001</v>
      </c>
      <c r="AE33">
        <v>59.175403000000003</v>
      </c>
      <c r="AF33">
        <v>0</v>
      </c>
      <c r="AG33">
        <v>46.486030999999997</v>
      </c>
      <c r="AH33">
        <v>179.96245400000001</v>
      </c>
      <c r="AI33">
        <v>4.2720909999999996</v>
      </c>
      <c r="AJ33">
        <v>0</v>
      </c>
      <c r="AK33">
        <v>67.487245000000001</v>
      </c>
      <c r="AL33">
        <v>77.853999999999999</v>
      </c>
      <c r="AM33">
        <v>0</v>
      </c>
      <c r="AN33">
        <v>1.1261890000000001</v>
      </c>
      <c r="AO33">
        <v>0</v>
      </c>
      <c r="AP33">
        <v>7.6859999999999999</v>
      </c>
      <c r="AQ33">
        <v>0</v>
      </c>
      <c r="AR33">
        <v>36.432000000000002</v>
      </c>
      <c r="AS33">
        <v>37.890518999999998</v>
      </c>
      <c r="AT33">
        <v>19.999987999999998</v>
      </c>
      <c r="AU33">
        <v>0</v>
      </c>
      <c r="AV33">
        <v>0</v>
      </c>
      <c r="AW33">
        <v>0</v>
      </c>
      <c r="AX33">
        <v>0</v>
      </c>
      <c r="AY33">
        <v>8.3406509999999994</v>
      </c>
      <c r="AZ33">
        <v>10.235073</v>
      </c>
      <c r="BA33">
        <v>6.7455160000000003</v>
      </c>
      <c r="BB33">
        <v>5.5340730000000002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2252.5916629999997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484.10850099999999</v>
      </c>
      <c r="L34">
        <v>119.85</v>
      </c>
      <c r="M34">
        <v>66.874499999999998</v>
      </c>
      <c r="N34">
        <v>100.54089999999999</v>
      </c>
      <c r="O34">
        <v>94.929599999999994</v>
      </c>
      <c r="P34">
        <v>120.4504</v>
      </c>
      <c r="Q34">
        <v>12.45</v>
      </c>
      <c r="R34">
        <v>24.7</v>
      </c>
      <c r="S34">
        <v>15.21</v>
      </c>
      <c r="T34">
        <v>1.71</v>
      </c>
      <c r="U34">
        <v>416.25</v>
      </c>
      <c r="V34">
        <v>16.6846</v>
      </c>
      <c r="W34">
        <v>35.548999999999999</v>
      </c>
      <c r="X34">
        <v>118.9866</v>
      </c>
      <c r="Y34">
        <v>0</v>
      </c>
      <c r="Z34">
        <v>13.041600000000001</v>
      </c>
      <c r="AA34">
        <v>42.14808</v>
      </c>
      <c r="AB34">
        <v>48.499828000000001</v>
      </c>
      <c r="AC34">
        <v>34.831252999999997</v>
      </c>
      <c r="AD34">
        <v>21.768069000000001</v>
      </c>
      <c r="AE34">
        <v>59.175403000000003</v>
      </c>
      <c r="AF34">
        <v>0</v>
      </c>
      <c r="AG34">
        <v>46.486030999999997</v>
      </c>
      <c r="AH34">
        <v>179.96245400000001</v>
      </c>
      <c r="AI34">
        <v>4.2720909999999996</v>
      </c>
      <c r="AJ34">
        <v>0</v>
      </c>
      <c r="AK34">
        <v>67.487245000000001</v>
      </c>
      <c r="AL34">
        <v>77.853999999999999</v>
      </c>
      <c r="AM34">
        <v>0</v>
      </c>
      <c r="AN34">
        <v>1.1261890000000001</v>
      </c>
      <c r="AO34">
        <v>0</v>
      </c>
      <c r="AP34">
        <v>7.6859999999999999</v>
      </c>
      <c r="AQ34">
        <v>0</v>
      </c>
      <c r="AR34">
        <v>36.432000000000002</v>
      </c>
      <c r="AS34">
        <v>37.890518999999998</v>
      </c>
      <c r="AT34">
        <v>19.999987999999998</v>
      </c>
      <c r="AU34">
        <v>0</v>
      </c>
      <c r="AV34">
        <v>0</v>
      </c>
      <c r="AW34">
        <v>0</v>
      </c>
      <c r="AX34">
        <v>0</v>
      </c>
      <c r="AY34">
        <v>8.3406509999999994</v>
      </c>
      <c r="AZ34">
        <v>10.235073</v>
      </c>
      <c r="BA34">
        <v>6.7455160000000003</v>
      </c>
      <c r="BB34">
        <v>5.5340730000000002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2357.8101639999991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378.89</v>
      </c>
      <c r="L35">
        <v>119.85</v>
      </c>
      <c r="M35">
        <v>66.874499999999998</v>
      </c>
      <c r="N35">
        <v>100.54089999999999</v>
      </c>
      <c r="O35">
        <v>94.929599999999994</v>
      </c>
      <c r="P35">
        <v>120.4504</v>
      </c>
      <c r="Q35">
        <v>12.45</v>
      </c>
      <c r="R35">
        <v>24.7</v>
      </c>
      <c r="S35">
        <v>15.21</v>
      </c>
      <c r="T35">
        <v>1.71</v>
      </c>
      <c r="U35">
        <v>405</v>
      </c>
      <c r="V35">
        <v>16.6846</v>
      </c>
      <c r="W35">
        <v>35.548999999999999</v>
      </c>
      <c r="X35">
        <v>118.9866</v>
      </c>
      <c r="Y35">
        <v>0</v>
      </c>
      <c r="Z35">
        <v>13.041600000000001</v>
      </c>
      <c r="AA35">
        <v>42.14808</v>
      </c>
      <c r="AB35">
        <v>48.499828000000001</v>
      </c>
      <c r="AC35">
        <v>34.831252999999997</v>
      </c>
      <c r="AD35">
        <v>21.768069000000001</v>
      </c>
      <c r="AE35">
        <v>59.175403000000003</v>
      </c>
      <c r="AF35">
        <v>0</v>
      </c>
      <c r="AG35">
        <v>46.486030999999997</v>
      </c>
      <c r="AH35">
        <v>179.96245400000001</v>
      </c>
      <c r="AI35">
        <v>4.2720909999999996</v>
      </c>
      <c r="AJ35">
        <v>0</v>
      </c>
      <c r="AK35">
        <v>67.487245000000001</v>
      </c>
      <c r="AL35">
        <v>77.853999999999999</v>
      </c>
      <c r="AM35">
        <v>0</v>
      </c>
      <c r="AN35">
        <v>1.1261890000000001</v>
      </c>
      <c r="AO35">
        <v>0</v>
      </c>
      <c r="AP35">
        <v>7.6859999999999999</v>
      </c>
      <c r="AQ35">
        <v>0</v>
      </c>
      <c r="AR35">
        <v>36.432000000000002</v>
      </c>
      <c r="AS35">
        <v>37.890518999999998</v>
      </c>
      <c r="AT35">
        <v>19.999987999999998</v>
      </c>
      <c r="AU35">
        <v>0</v>
      </c>
      <c r="AV35">
        <v>0</v>
      </c>
      <c r="AW35">
        <v>0</v>
      </c>
      <c r="AX35">
        <v>0</v>
      </c>
      <c r="AY35">
        <v>8.3406509999999994</v>
      </c>
      <c r="AZ35">
        <v>10.235073</v>
      </c>
      <c r="BA35">
        <v>6.7455160000000003</v>
      </c>
      <c r="BB35">
        <v>5.5340730000000002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2241.3416629999997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378.89</v>
      </c>
      <c r="L36">
        <v>119.85</v>
      </c>
      <c r="M36">
        <v>66.874499999999998</v>
      </c>
      <c r="N36">
        <v>100.54089999999999</v>
      </c>
      <c r="O36">
        <v>94.929599999999994</v>
      </c>
      <c r="P36">
        <v>120.4504</v>
      </c>
      <c r="Q36">
        <v>12.45</v>
      </c>
      <c r="R36">
        <v>24.7</v>
      </c>
      <c r="S36">
        <v>15.21</v>
      </c>
      <c r="T36">
        <v>1.71</v>
      </c>
      <c r="U36">
        <v>405</v>
      </c>
      <c r="V36">
        <v>16.6846</v>
      </c>
      <c r="W36">
        <v>35.548999999999999</v>
      </c>
      <c r="X36">
        <v>118.9866</v>
      </c>
      <c r="Y36">
        <v>0</v>
      </c>
      <c r="Z36">
        <v>13.041600000000001</v>
      </c>
      <c r="AA36">
        <v>42.14808</v>
      </c>
      <c r="AB36">
        <v>48.499828000000001</v>
      </c>
      <c r="AC36">
        <v>34.831252999999997</v>
      </c>
      <c r="AD36">
        <v>21.768069000000001</v>
      </c>
      <c r="AE36">
        <v>59.175403000000003</v>
      </c>
      <c r="AF36">
        <v>0</v>
      </c>
      <c r="AG36">
        <v>46.486030999999997</v>
      </c>
      <c r="AH36">
        <v>179.96245400000001</v>
      </c>
      <c r="AI36">
        <v>4.2720909999999996</v>
      </c>
      <c r="AJ36">
        <v>0</v>
      </c>
      <c r="AK36">
        <v>67.487245000000001</v>
      </c>
      <c r="AL36">
        <v>77.853999999999999</v>
      </c>
      <c r="AM36">
        <v>0</v>
      </c>
      <c r="AN36">
        <v>1.1261890000000001</v>
      </c>
      <c r="AO36">
        <v>0</v>
      </c>
      <c r="AP36">
        <v>7.6859999999999999</v>
      </c>
      <c r="AQ36">
        <v>0</v>
      </c>
      <c r="AR36">
        <v>36.432000000000002</v>
      </c>
      <c r="AS36">
        <v>37.890518999999998</v>
      </c>
      <c r="AT36">
        <v>19.999987999999998</v>
      </c>
      <c r="AU36">
        <v>0</v>
      </c>
      <c r="AV36">
        <v>0</v>
      </c>
      <c r="AW36">
        <v>0</v>
      </c>
      <c r="AX36">
        <v>0</v>
      </c>
      <c r="AY36">
        <v>8.3406509999999994</v>
      </c>
      <c r="AZ36">
        <v>10.235073</v>
      </c>
      <c r="BA36">
        <v>6.7455160000000003</v>
      </c>
      <c r="BB36">
        <v>5.5340730000000002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2241.3416629999997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378.89</v>
      </c>
      <c r="L37">
        <v>119.85</v>
      </c>
      <c r="M37">
        <v>66.874499999999998</v>
      </c>
      <c r="N37">
        <v>100.54089999999999</v>
      </c>
      <c r="O37">
        <v>94.929599999999994</v>
      </c>
      <c r="P37">
        <v>120.4504</v>
      </c>
      <c r="Q37">
        <v>12.45</v>
      </c>
      <c r="R37">
        <v>24.7</v>
      </c>
      <c r="S37">
        <v>15.21</v>
      </c>
      <c r="T37">
        <v>1.71</v>
      </c>
      <c r="U37">
        <v>405</v>
      </c>
      <c r="V37">
        <v>14.401400000000001</v>
      </c>
      <c r="W37">
        <v>31.526392999999999</v>
      </c>
      <c r="X37">
        <v>102.3184</v>
      </c>
      <c r="Y37">
        <v>0</v>
      </c>
      <c r="Z37">
        <v>13.041600000000001</v>
      </c>
      <c r="AA37">
        <v>42.14808</v>
      </c>
      <c r="AB37">
        <v>48.499828000000001</v>
      </c>
      <c r="AC37">
        <v>34.831252999999997</v>
      </c>
      <c r="AD37">
        <v>21.768069000000001</v>
      </c>
      <c r="AE37">
        <v>59.175403000000003</v>
      </c>
      <c r="AF37">
        <v>0</v>
      </c>
      <c r="AG37">
        <v>46.486030999999997</v>
      </c>
      <c r="AH37">
        <v>179.96245400000001</v>
      </c>
      <c r="AI37">
        <v>4.2720909999999996</v>
      </c>
      <c r="AJ37">
        <v>0</v>
      </c>
      <c r="AK37">
        <v>67.487245000000001</v>
      </c>
      <c r="AL37">
        <v>77.853999999999999</v>
      </c>
      <c r="AM37">
        <v>0</v>
      </c>
      <c r="AN37">
        <v>1.1261890000000001</v>
      </c>
      <c r="AO37">
        <v>0</v>
      </c>
      <c r="AP37">
        <v>7.6859999999999999</v>
      </c>
      <c r="AQ37">
        <v>0</v>
      </c>
      <c r="AR37">
        <v>36.432000000000002</v>
      </c>
      <c r="AS37">
        <v>37.890518999999998</v>
      </c>
      <c r="AT37">
        <v>19.999987999999998</v>
      </c>
      <c r="AU37">
        <v>0</v>
      </c>
      <c r="AV37">
        <v>0</v>
      </c>
      <c r="AW37">
        <v>0</v>
      </c>
      <c r="AX37">
        <v>0</v>
      </c>
      <c r="AY37">
        <v>8.3406509999999994</v>
      </c>
      <c r="AZ37">
        <v>10.235073</v>
      </c>
      <c r="BA37">
        <v>6.7455160000000003</v>
      </c>
      <c r="BB37">
        <v>5.5340730000000002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2218.3676559999999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378.89</v>
      </c>
      <c r="L38">
        <v>119.85</v>
      </c>
      <c r="M38">
        <v>66.874499999999998</v>
      </c>
      <c r="N38">
        <v>100.54089999999999</v>
      </c>
      <c r="O38">
        <v>94.929599999999994</v>
      </c>
      <c r="P38">
        <v>120.4504</v>
      </c>
      <c r="Q38">
        <v>12.45</v>
      </c>
      <c r="R38">
        <v>24.7</v>
      </c>
      <c r="S38">
        <v>15.21</v>
      </c>
      <c r="T38">
        <v>1.71</v>
      </c>
      <c r="U38">
        <v>405</v>
      </c>
      <c r="V38">
        <v>14.401400000000001</v>
      </c>
      <c r="W38">
        <v>31.2943</v>
      </c>
      <c r="X38">
        <v>102.3184</v>
      </c>
      <c r="Y38">
        <v>0</v>
      </c>
      <c r="Z38">
        <v>13.041600000000001</v>
      </c>
      <c r="AA38">
        <v>42.14808</v>
      </c>
      <c r="AB38">
        <v>48.499828000000001</v>
      </c>
      <c r="AC38">
        <v>34.831252999999997</v>
      </c>
      <c r="AD38">
        <v>21.768069000000001</v>
      </c>
      <c r="AE38">
        <v>59.175403000000003</v>
      </c>
      <c r="AF38">
        <v>0</v>
      </c>
      <c r="AG38">
        <v>46.486030999999997</v>
      </c>
      <c r="AH38">
        <v>179.96245400000001</v>
      </c>
      <c r="AI38">
        <v>4.2720909999999996</v>
      </c>
      <c r="AJ38">
        <v>0</v>
      </c>
      <c r="AK38">
        <v>67.487245000000001</v>
      </c>
      <c r="AL38">
        <v>77.853999999999999</v>
      </c>
      <c r="AM38">
        <v>0</v>
      </c>
      <c r="AN38">
        <v>1.1261890000000001</v>
      </c>
      <c r="AO38">
        <v>0</v>
      </c>
      <c r="AP38">
        <v>7.6859999999999999</v>
      </c>
      <c r="AQ38">
        <v>0</v>
      </c>
      <c r="AR38">
        <v>36.432000000000002</v>
      </c>
      <c r="AS38">
        <v>37.890518999999998</v>
      </c>
      <c r="AT38">
        <v>19.999987999999998</v>
      </c>
      <c r="AU38">
        <v>0</v>
      </c>
      <c r="AV38">
        <v>0</v>
      </c>
      <c r="AW38">
        <v>0</v>
      </c>
      <c r="AX38">
        <v>0</v>
      </c>
      <c r="AY38">
        <v>8.3406509999999994</v>
      </c>
      <c r="AZ38">
        <v>10.235073</v>
      </c>
      <c r="BA38">
        <v>6.7455160000000003</v>
      </c>
      <c r="BB38">
        <v>5.5340730000000002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2218.1355629999998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379</v>
      </c>
      <c r="L39">
        <v>120</v>
      </c>
      <c r="M39">
        <v>66.874499999999998</v>
      </c>
      <c r="N39">
        <v>100.54089999999999</v>
      </c>
      <c r="O39">
        <v>94.929599999999994</v>
      </c>
      <c r="P39">
        <v>120.4504</v>
      </c>
      <c r="Q39">
        <v>12.45</v>
      </c>
      <c r="R39">
        <v>24.7</v>
      </c>
      <c r="S39">
        <v>15.21</v>
      </c>
      <c r="T39">
        <v>1.71</v>
      </c>
      <c r="U39">
        <v>405</v>
      </c>
      <c r="V39">
        <v>11.53</v>
      </c>
      <c r="W39">
        <v>25.52</v>
      </c>
      <c r="X39">
        <v>81.849999999999994</v>
      </c>
      <c r="Y39">
        <v>0</v>
      </c>
      <c r="Z39">
        <v>6.5208000000000004</v>
      </c>
      <c r="AA39">
        <v>14.04936</v>
      </c>
      <c r="AB39">
        <v>48.499828000000001</v>
      </c>
      <c r="AC39">
        <v>34.831252999999997</v>
      </c>
      <c r="AD39">
        <v>21.768069000000001</v>
      </c>
      <c r="AE39">
        <v>59.175403000000003</v>
      </c>
      <c r="AF39">
        <v>0</v>
      </c>
      <c r="AG39">
        <v>46.486030999999997</v>
      </c>
      <c r="AH39">
        <v>179.96245400000001</v>
      </c>
      <c r="AI39">
        <v>4.2720909999999996</v>
      </c>
      <c r="AJ39">
        <v>0</v>
      </c>
      <c r="AK39">
        <v>67.487245000000001</v>
      </c>
      <c r="AL39">
        <v>77.853999999999999</v>
      </c>
      <c r="AM39">
        <v>0</v>
      </c>
      <c r="AN39">
        <v>1.1261890000000001</v>
      </c>
      <c r="AO39">
        <v>0</v>
      </c>
      <c r="AP39">
        <v>7.6859999999999999</v>
      </c>
      <c r="AQ39">
        <v>0</v>
      </c>
      <c r="AR39">
        <v>44.16</v>
      </c>
      <c r="AS39">
        <v>37.890518999999998</v>
      </c>
      <c r="AT39">
        <v>19.999987999999998</v>
      </c>
      <c r="AU39">
        <v>0</v>
      </c>
      <c r="AV39">
        <v>0</v>
      </c>
      <c r="AW39">
        <v>0</v>
      </c>
      <c r="AX39">
        <v>0</v>
      </c>
      <c r="AY39">
        <v>8.3406509999999994</v>
      </c>
      <c r="AZ39">
        <v>10.235073</v>
      </c>
      <c r="BA39">
        <v>6.7455160000000003</v>
      </c>
      <c r="BB39">
        <v>5.5340730000000002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2162.3899429999997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379</v>
      </c>
      <c r="L40">
        <v>120</v>
      </c>
      <c r="M40">
        <v>66.874499999999998</v>
      </c>
      <c r="N40">
        <v>100.54089999999999</v>
      </c>
      <c r="O40">
        <v>94.929599999999994</v>
      </c>
      <c r="P40">
        <v>120.4504</v>
      </c>
      <c r="Q40">
        <v>12.45</v>
      </c>
      <c r="R40">
        <v>24.7</v>
      </c>
      <c r="S40">
        <v>15.21</v>
      </c>
      <c r="T40">
        <v>1.71</v>
      </c>
      <c r="U40">
        <v>405</v>
      </c>
      <c r="V40">
        <v>11.53</v>
      </c>
      <c r="W40">
        <v>25.52</v>
      </c>
      <c r="X40">
        <v>81.849999999999994</v>
      </c>
      <c r="Y40">
        <v>0</v>
      </c>
      <c r="Z40">
        <v>6.5208000000000004</v>
      </c>
      <c r="AA40">
        <v>14.04936</v>
      </c>
      <c r="AB40">
        <v>48.499828000000001</v>
      </c>
      <c r="AC40">
        <v>34.831252999999997</v>
      </c>
      <c r="AD40">
        <v>21.768069000000001</v>
      </c>
      <c r="AE40">
        <v>59.175403000000003</v>
      </c>
      <c r="AF40">
        <v>0</v>
      </c>
      <c r="AG40">
        <v>46.486030999999997</v>
      </c>
      <c r="AH40">
        <v>179.96245400000001</v>
      </c>
      <c r="AI40">
        <v>4.2720909999999996</v>
      </c>
      <c r="AJ40">
        <v>0</v>
      </c>
      <c r="AK40">
        <v>67.487245000000001</v>
      </c>
      <c r="AL40">
        <v>77.853999999999999</v>
      </c>
      <c r="AM40">
        <v>0</v>
      </c>
      <c r="AN40">
        <v>1.1261890000000001</v>
      </c>
      <c r="AO40">
        <v>0</v>
      </c>
      <c r="AP40">
        <v>7.6859999999999999</v>
      </c>
      <c r="AQ40">
        <v>0</v>
      </c>
      <c r="AR40">
        <v>44.16</v>
      </c>
      <c r="AS40">
        <v>37.890518999999998</v>
      </c>
      <c r="AT40">
        <v>19.999987999999998</v>
      </c>
      <c r="AU40">
        <v>0</v>
      </c>
      <c r="AV40">
        <v>0</v>
      </c>
      <c r="AW40">
        <v>0</v>
      </c>
      <c r="AX40">
        <v>0</v>
      </c>
      <c r="AY40">
        <v>8.3406509999999994</v>
      </c>
      <c r="AZ40">
        <v>10.235073</v>
      </c>
      <c r="BA40">
        <v>6.7455160000000003</v>
      </c>
      <c r="BB40">
        <v>5.5340730000000002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2162.3899429999997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379</v>
      </c>
      <c r="L41">
        <v>120</v>
      </c>
      <c r="M41">
        <v>66.874499999999998</v>
      </c>
      <c r="N41">
        <v>100.54089999999999</v>
      </c>
      <c r="O41">
        <v>94.929599999999994</v>
      </c>
      <c r="P41">
        <v>120.4504</v>
      </c>
      <c r="Q41">
        <v>12.45</v>
      </c>
      <c r="R41">
        <v>24.7</v>
      </c>
      <c r="S41">
        <v>15.21</v>
      </c>
      <c r="T41">
        <v>1.71</v>
      </c>
      <c r="U41">
        <v>405</v>
      </c>
      <c r="V41">
        <v>11.53</v>
      </c>
      <c r="W41">
        <v>25.52</v>
      </c>
      <c r="X41">
        <v>81.849999999999994</v>
      </c>
      <c r="Y41">
        <v>0</v>
      </c>
      <c r="Z41">
        <v>6.5208000000000004</v>
      </c>
      <c r="AA41">
        <v>14.04936</v>
      </c>
      <c r="AB41">
        <v>48.499828000000001</v>
      </c>
      <c r="AC41">
        <v>34.831252999999997</v>
      </c>
      <c r="AD41">
        <v>21.768069000000001</v>
      </c>
      <c r="AE41">
        <v>59.175403000000003</v>
      </c>
      <c r="AF41">
        <v>0</v>
      </c>
      <c r="AG41">
        <v>46.486030999999997</v>
      </c>
      <c r="AH41">
        <v>179.96245400000001</v>
      </c>
      <c r="AI41">
        <v>0</v>
      </c>
      <c r="AJ41">
        <v>0</v>
      </c>
      <c r="AK41">
        <v>67.487245000000001</v>
      </c>
      <c r="AL41">
        <v>74.367999999999995</v>
      </c>
      <c r="AM41">
        <v>0</v>
      </c>
      <c r="AN41">
        <v>1.1261890000000001</v>
      </c>
      <c r="AO41">
        <v>0</v>
      </c>
      <c r="AP41">
        <v>7.6859999999999999</v>
      </c>
      <c r="AQ41">
        <v>0</v>
      </c>
      <c r="AR41">
        <v>36.432000000000002</v>
      </c>
      <c r="AS41">
        <v>37.890518999999998</v>
      </c>
      <c r="AT41">
        <v>19.999987999999998</v>
      </c>
      <c r="AU41">
        <v>0</v>
      </c>
      <c r="AV41">
        <v>0</v>
      </c>
      <c r="AW41">
        <v>0</v>
      </c>
      <c r="AX41">
        <v>0</v>
      </c>
      <c r="AY41">
        <v>8.3406509999999994</v>
      </c>
      <c r="AZ41">
        <v>10.235073</v>
      </c>
      <c r="BA41">
        <v>6.7455160000000003</v>
      </c>
      <c r="BB41">
        <v>5.5340730000000002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2146.9038519999995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379</v>
      </c>
      <c r="L42">
        <v>120</v>
      </c>
      <c r="M42">
        <v>66.874499999999998</v>
      </c>
      <c r="N42">
        <v>100.54089999999999</v>
      </c>
      <c r="O42">
        <v>94.929599999999994</v>
      </c>
      <c r="P42">
        <v>120.4504</v>
      </c>
      <c r="Q42">
        <v>12.45</v>
      </c>
      <c r="R42">
        <v>24.7</v>
      </c>
      <c r="S42">
        <v>15.21</v>
      </c>
      <c r="T42">
        <v>1.71</v>
      </c>
      <c r="U42">
        <v>405</v>
      </c>
      <c r="V42">
        <v>11.53</v>
      </c>
      <c r="W42">
        <v>25.52</v>
      </c>
      <c r="X42">
        <v>81.849999999999994</v>
      </c>
      <c r="Y42">
        <v>0</v>
      </c>
      <c r="Z42">
        <v>6.5208000000000004</v>
      </c>
      <c r="AA42">
        <v>14.04936</v>
      </c>
      <c r="AB42">
        <v>48.499828000000001</v>
      </c>
      <c r="AC42">
        <v>34.831252999999997</v>
      </c>
      <c r="AD42">
        <v>21.768069000000001</v>
      </c>
      <c r="AE42">
        <v>59.175403000000003</v>
      </c>
      <c r="AF42">
        <v>0</v>
      </c>
      <c r="AG42">
        <v>46.486030999999997</v>
      </c>
      <c r="AH42">
        <v>179.96245400000001</v>
      </c>
      <c r="AI42">
        <v>0</v>
      </c>
      <c r="AJ42">
        <v>0</v>
      </c>
      <c r="AK42">
        <v>67.487245000000001</v>
      </c>
      <c r="AL42">
        <v>74.367999999999995</v>
      </c>
      <c r="AM42">
        <v>0</v>
      </c>
      <c r="AN42">
        <v>1.1261890000000001</v>
      </c>
      <c r="AO42">
        <v>0</v>
      </c>
      <c r="AP42">
        <v>7.6859999999999999</v>
      </c>
      <c r="AQ42">
        <v>0</v>
      </c>
      <c r="AR42">
        <v>36.432000000000002</v>
      </c>
      <c r="AS42">
        <v>37.890518999999998</v>
      </c>
      <c r="AT42">
        <v>19.999987999999998</v>
      </c>
      <c r="AU42">
        <v>0</v>
      </c>
      <c r="AV42">
        <v>0</v>
      </c>
      <c r="AW42">
        <v>0</v>
      </c>
      <c r="AX42">
        <v>0</v>
      </c>
      <c r="AY42">
        <v>8.3406509999999994</v>
      </c>
      <c r="AZ42">
        <v>10.235073</v>
      </c>
      <c r="BA42">
        <v>6.7455160000000003</v>
      </c>
      <c r="BB42">
        <v>5.5340730000000002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2146.9038519999995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379</v>
      </c>
      <c r="L43">
        <v>120</v>
      </c>
      <c r="M43">
        <v>66.874499999999998</v>
      </c>
      <c r="N43">
        <v>100.54089999999999</v>
      </c>
      <c r="O43">
        <v>94.929599999999994</v>
      </c>
      <c r="P43">
        <v>120.4504</v>
      </c>
      <c r="Q43">
        <v>12.45</v>
      </c>
      <c r="R43">
        <v>24.7</v>
      </c>
      <c r="S43">
        <v>15.21</v>
      </c>
      <c r="T43">
        <v>1.71</v>
      </c>
      <c r="U43">
        <v>405</v>
      </c>
      <c r="V43">
        <v>11.53</v>
      </c>
      <c r="W43">
        <v>25.52</v>
      </c>
      <c r="X43">
        <v>81.849999999999994</v>
      </c>
      <c r="Y43">
        <v>0</v>
      </c>
      <c r="Z43">
        <v>6.5208000000000004</v>
      </c>
      <c r="AA43">
        <v>14.04936</v>
      </c>
      <c r="AB43">
        <v>48.499828000000001</v>
      </c>
      <c r="AC43">
        <v>34.831252999999997</v>
      </c>
      <c r="AD43">
        <v>21.768069000000001</v>
      </c>
      <c r="AE43">
        <v>59.175403000000003</v>
      </c>
      <c r="AF43">
        <v>0</v>
      </c>
      <c r="AG43">
        <v>46.486030999999997</v>
      </c>
      <c r="AH43">
        <v>179.96245400000001</v>
      </c>
      <c r="AI43">
        <v>0</v>
      </c>
      <c r="AJ43">
        <v>0</v>
      </c>
      <c r="AK43">
        <v>67.487245000000001</v>
      </c>
      <c r="AL43">
        <v>74.367999999999995</v>
      </c>
      <c r="AM43">
        <v>0</v>
      </c>
      <c r="AN43">
        <v>1.1261890000000001</v>
      </c>
      <c r="AO43">
        <v>0</v>
      </c>
      <c r="AP43">
        <v>7.6859999999999999</v>
      </c>
      <c r="AQ43">
        <v>0</v>
      </c>
      <c r="AR43">
        <v>44.16</v>
      </c>
      <c r="AS43">
        <v>37.890518999999998</v>
      </c>
      <c r="AT43">
        <v>19.999987999999998</v>
      </c>
      <c r="AU43">
        <v>0</v>
      </c>
      <c r="AV43">
        <v>0</v>
      </c>
      <c r="AW43">
        <v>0</v>
      </c>
      <c r="AX43">
        <v>0</v>
      </c>
      <c r="AY43">
        <v>8.3406509999999994</v>
      </c>
      <c r="AZ43">
        <v>10.235073</v>
      </c>
      <c r="BA43">
        <v>6.7455160000000003</v>
      </c>
      <c r="BB43">
        <v>5.5340730000000002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2154.6318519999995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379</v>
      </c>
      <c r="L44">
        <v>120</v>
      </c>
      <c r="M44">
        <v>66.874499999999998</v>
      </c>
      <c r="N44">
        <v>100.54089999999999</v>
      </c>
      <c r="O44">
        <v>94.929599999999994</v>
      </c>
      <c r="P44">
        <v>120.4504</v>
      </c>
      <c r="Q44">
        <v>12.45</v>
      </c>
      <c r="R44">
        <v>24.7</v>
      </c>
      <c r="S44">
        <v>15.21</v>
      </c>
      <c r="T44">
        <v>1.71</v>
      </c>
      <c r="U44">
        <v>405</v>
      </c>
      <c r="V44">
        <v>11.53</v>
      </c>
      <c r="W44">
        <v>25.52</v>
      </c>
      <c r="X44">
        <v>81.849999999999994</v>
      </c>
      <c r="Y44">
        <v>0</v>
      </c>
      <c r="Z44">
        <v>6.5208000000000004</v>
      </c>
      <c r="AA44">
        <v>14.04936</v>
      </c>
      <c r="AB44">
        <v>48.499828000000001</v>
      </c>
      <c r="AC44">
        <v>34.831252999999997</v>
      </c>
      <c r="AD44">
        <v>21.768069000000001</v>
      </c>
      <c r="AE44">
        <v>59.175403000000003</v>
      </c>
      <c r="AF44">
        <v>0</v>
      </c>
      <c r="AG44">
        <v>46.486030999999997</v>
      </c>
      <c r="AH44">
        <v>179.96245400000001</v>
      </c>
      <c r="AI44">
        <v>0</v>
      </c>
      <c r="AJ44">
        <v>0</v>
      </c>
      <c r="AK44">
        <v>67.487245000000001</v>
      </c>
      <c r="AL44">
        <v>74.367999999999995</v>
      </c>
      <c r="AM44">
        <v>0</v>
      </c>
      <c r="AN44">
        <v>1.1261890000000001</v>
      </c>
      <c r="AO44">
        <v>0</v>
      </c>
      <c r="AP44">
        <v>7.6859999999999999</v>
      </c>
      <c r="AQ44">
        <v>0</v>
      </c>
      <c r="AR44">
        <v>44.16</v>
      </c>
      <c r="AS44">
        <v>37.890518999999998</v>
      </c>
      <c r="AT44">
        <v>19.999987999999998</v>
      </c>
      <c r="AU44">
        <v>0</v>
      </c>
      <c r="AV44">
        <v>0</v>
      </c>
      <c r="AW44">
        <v>0</v>
      </c>
      <c r="AX44">
        <v>0</v>
      </c>
      <c r="AY44">
        <v>8.3406509999999994</v>
      </c>
      <c r="AZ44">
        <v>10.235073</v>
      </c>
      <c r="BA44">
        <v>6.7455160000000003</v>
      </c>
      <c r="BB44">
        <v>5.5340730000000002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2154.6318519999995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379</v>
      </c>
      <c r="L45">
        <v>120</v>
      </c>
      <c r="M45">
        <v>66.874499999999998</v>
      </c>
      <c r="N45">
        <v>100.54089999999999</v>
      </c>
      <c r="O45">
        <v>94.929599999999994</v>
      </c>
      <c r="P45">
        <v>120.4504</v>
      </c>
      <c r="Q45">
        <v>12.45</v>
      </c>
      <c r="R45">
        <v>24.7</v>
      </c>
      <c r="S45">
        <v>15.21</v>
      </c>
      <c r="T45">
        <v>1.71</v>
      </c>
      <c r="U45">
        <v>405</v>
      </c>
      <c r="V45">
        <v>11.53</v>
      </c>
      <c r="W45">
        <v>29.434699999999999</v>
      </c>
      <c r="X45">
        <v>98.518199999999993</v>
      </c>
      <c r="Y45">
        <v>0</v>
      </c>
      <c r="Z45">
        <v>6.5208000000000004</v>
      </c>
      <c r="AA45">
        <v>14.04936</v>
      </c>
      <c r="AB45">
        <v>48.499828000000001</v>
      </c>
      <c r="AC45">
        <v>34.831252999999997</v>
      </c>
      <c r="AD45">
        <v>21.768069000000001</v>
      </c>
      <c r="AE45">
        <v>59.175403000000003</v>
      </c>
      <c r="AF45">
        <v>0</v>
      </c>
      <c r="AG45">
        <v>46.486030999999997</v>
      </c>
      <c r="AH45">
        <v>179.96245400000001</v>
      </c>
      <c r="AI45">
        <v>0</v>
      </c>
      <c r="AJ45">
        <v>0</v>
      </c>
      <c r="AK45">
        <v>67.487245000000001</v>
      </c>
      <c r="AL45">
        <v>74.367999999999995</v>
      </c>
      <c r="AM45">
        <v>0</v>
      </c>
      <c r="AN45">
        <v>1.1261890000000001</v>
      </c>
      <c r="AO45">
        <v>0</v>
      </c>
      <c r="AP45">
        <v>7.6859999999999999</v>
      </c>
      <c r="AQ45">
        <v>0</v>
      </c>
      <c r="AR45">
        <v>44.16</v>
      </c>
      <c r="AS45">
        <v>37.890518999999998</v>
      </c>
      <c r="AT45">
        <v>19.999987999999998</v>
      </c>
      <c r="AU45">
        <v>0</v>
      </c>
      <c r="AV45">
        <v>0</v>
      </c>
      <c r="AW45">
        <v>0</v>
      </c>
      <c r="AX45">
        <v>0</v>
      </c>
      <c r="AY45">
        <v>8.3406509999999994</v>
      </c>
      <c r="AZ45">
        <v>10.235073</v>
      </c>
      <c r="BA45">
        <v>6.7455160000000003</v>
      </c>
      <c r="BB45">
        <v>5.5340730000000002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2175.2147519999994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379</v>
      </c>
      <c r="L46">
        <v>120</v>
      </c>
      <c r="M46">
        <v>66.874499999999998</v>
      </c>
      <c r="N46">
        <v>100.54089999999999</v>
      </c>
      <c r="O46">
        <v>94.929599999999994</v>
      </c>
      <c r="P46">
        <v>120.4504</v>
      </c>
      <c r="Q46">
        <v>12.45</v>
      </c>
      <c r="R46">
        <v>24.7</v>
      </c>
      <c r="S46">
        <v>15.21</v>
      </c>
      <c r="T46">
        <v>1.71</v>
      </c>
      <c r="U46">
        <v>405</v>
      </c>
      <c r="V46">
        <v>11.53</v>
      </c>
      <c r="W46">
        <v>29.434699999999999</v>
      </c>
      <c r="X46">
        <v>98.518199999999993</v>
      </c>
      <c r="Y46">
        <v>0</v>
      </c>
      <c r="Z46">
        <v>6.5208000000000004</v>
      </c>
      <c r="AA46">
        <v>14.04936</v>
      </c>
      <c r="AB46">
        <v>48.499828000000001</v>
      </c>
      <c r="AC46">
        <v>34.831252999999997</v>
      </c>
      <c r="AD46">
        <v>21.768069000000001</v>
      </c>
      <c r="AE46">
        <v>59.175403000000003</v>
      </c>
      <c r="AF46">
        <v>0</v>
      </c>
      <c r="AG46">
        <v>46.486030999999997</v>
      </c>
      <c r="AH46">
        <v>179.96245400000001</v>
      </c>
      <c r="AI46">
        <v>0</v>
      </c>
      <c r="AJ46">
        <v>0</v>
      </c>
      <c r="AK46">
        <v>67.487245000000001</v>
      </c>
      <c r="AL46">
        <v>74.367999999999995</v>
      </c>
      <c r="AM46">
        <v>0</v>
      </c>
      <c r="AN46">
        <v>1.1261890000000001</v>
      </c>
      <c r="AO46">
        <v>0</v>
      </c>
      <c r="AP46">
        <v>7.6859999999999999</v>
      </c>
      <c r="AQ46">
        <v>0</v>
      </c>
      <c r="AR46">
        <v>44.16</v>
      </c>
      <c r="AS46">
        <v>37.890518999999998</v>
      </c>
      <c r="AT46">
        <v>19.218892</v>
      </c>
      <c r="AU46">
        <v>0</v>
      </c>
      <c r="AV46">
        <v>0</v>
      </c>
      <c r="AW46">
        <v>0</v>
      </c>
      <c r="AX46">
        <v>0</v>
      </c>
      <c r="AY46">
        <v>8.3406509999999994</v>
      </c>
      <c r="AZ46">
        <v>10.235073</v>
      </c>
      <c r="BA46">
        <v>6.7455160000000003</v>
      </c>
      <c r="BB46">
        <v>5.5340730000000002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2174.4336559999992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377</v>
      </c>
      <c r="L47">
        <v>120</v>
      </c>
      <c r="M47">
        <v>66.874499999999998</v>
      </c>
      <c r="N47">
        <v>100.54089999999999</v>
      </c>
      <c r="O47">
        <v>94.929599999999994</v>
      </c>
      <c r="P47">
        <v>120.4504</v>
      </c>
      <c r="Q47">
        <v>13</v>
      </c>
      <c r="R47">
        <v>25</v>
      </c>
      <c r="S47">
        <v>16</v>
      </c>
      <c r="T47">
        <v>2</v>
      </c>
      <c r="U47">
        <v>405</v>
      </c>
      <c r="V47">
        <v>11.53</v>
      </c>
      <c r="W47">
        <v>29.434699999999999</v>
      </c>
      <c r="X47">
        <v>98.518199999999993</v>
      </c>
      <c r="Y47">
        <v>0</v>
      </c>
      <c r="Z47">
        <v>6.5208000000000004</v>
      </c>
      <c r="AA47">
        <v>14.04936</v>
      </c>
      <c r="AB47">
        <v>48.499828000000001</v>
      </c>
      <c r="AC47">
        <v>34.831252999999997</v>
      </c>
      <c r="AD47">
        <v>21.768069000000001</v>
      </c>
      <c r="AE47">
        <v>59.175403000000003</v>
      </c>
      <c r="AF47">
        <v>0</v>
      </c>
      <c r="AG47">
        <v>46.486030999999997</v>
      </c>
      <c r="AH47">
        <v>179.96245400000001</v>
      </c>
      <c r="AI47">
        <v>0</v>
      </c>
      <c r="AJ47">
        <v>0</v>
      </c>
      <c r="AK47">
        <v>67.487245000000001</v>
      </c>
      <c r="AL47">
        <v>46.48</v>
      </c>
      <c r="AM47">
        <v>0</v>
      </c>
      <c r="AN47">
        <v>1.1261890000000001</v>
      </c>
      <c r="AO47">
        <v>0</v>
      </c>
      <c r="AP47">
        <v>7.6859999999999999</v>
      </c>
      <c r="AQ47">
        <v>0</v>
      </c>
      <c r="AR47">
        <v>44.16</v>
      </c>
      <c r="AS47">
        <v>37.890518999999998</v>
      </c>
      <c r="AT47">
        <v>19.983471000000002</v>
      </c>
      <c r="AU47">
        <v>0</v>
      </c>
      <c r="AV47">
        <v>0</v>
      </c>
      <c r="AW47">
        <v>0</v>
      </c>
      <c r="AX47">
        <v>0</v>
      </c>
      <c r="AY47">
        <v>5.5604339999999999</v>
      </c>
      <c r="AZ47">
        <v>10.235073</v>
      </c>
      <c r="BA47">
        <v>6.7455160000000003</v>
      </c>
      <c r="BB47">
        <v>5.5340730000000002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2144.4600179999993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377</v>
      </c>
      <c r="L48">
        <v>120</v>
      </c>
      <c r="M48">
        <v>66.874499999999998</v>
      </c>
      <c r="N48">
        <v>100.54089999999999</v>
      </c>
      <c r="O48">
        <v>94.929599999999994</v>
      </c>
      <c r="P48">
        <v>120.4504</v>
      </c>
      <c r="Q48">
        <v>13</v>
      </c>
      <c r="R48">
        <v>25</v>
      </c>
      <c r="S48">
        <v>16</v>
      </c>
      <c r="T48">
        <v>2</v>
      </c>
      <c r="U48">
        <v>405</v>
      </c>
      <c r="V48">
        <v>11.53</v>
      </c>
      <c r="W48">
        <v>29.434699999999999</v>
      </c>
      <c r="X48">
        <v>98.518199999999993</v>
      </c>
      <c r="Y48">
        <v>0</v>
      </c>
      <c r="Z48">
        <v>6.5208000000000004</v>
      </c>
      <c r="AA48">
        <v>14.04936</v>
      </c>
      <c r="AB48">
        <v>48.499828000000001</v>
      </c>
      <c r="AC48">
        <v>34.831252999999997</v>
      </c>
      <c r="AD48">
        <v>21.768069000000001</v>
      </c>
      <c r="AE48">
        <v>59.175403000000003</v>
      </c>
      <c r="AF48">
        <v>0</v>
      </c>
      <c r="AG48">
        <v>46.486030999999997</v>
      </c>
      <c r="AH48">
        <v>179.96245400000001</v>
      </c>
      <c r="AI48">
        <v>0</v>
      </c>
      <c r="AJ48">
        <v>0</v>
      </c>
      <c r="AK48">
        <v>67.487245000000001</v>
      </c>
      <c r="AL48">
        <v>46.48</v>
      </c>
      <c r="AM48">
        <v>0</v>
      </c>
      <c r="AN48">
        <v>1.1261890000000001</v>
      </c>
      <c r="AO48">
        <v>0</v>
      </c>
      <c r="AP48">
        <v>7.6859999999999999</v>
      </c>
      <c r="AQ48">
        <v>0</v>
      </c>
      <c r="AR48">
        <v>44.16</v>
      </c>
      <c r="AS48">
        <v>37.890518999999998</v>
      </c>
      <c r="AT48">
        <v>19.999987999999998</v>
      </c>
      <c r="AU48">
        <v>0</v>
      </c>
      <c r="AV48">
        <v>0</v>
      </c>
      <c r="AW48">
        <v>0</v>
      </c>
      <c r="AX48">
        <v>0</v>
      </c>
      <c r="AY48">
        <v>5.5604339999999999</v>
      </c>
      <c r="AZ48">
        <v>10.235073</v>
      </c>
      <c r="BA48">
        <v>6.7455160000000003</v>
      </c>
      <c r="BB48">
        <v>5.5340730000000002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2144.4765349999993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379.89260000000002</v>
      </c>
      <c r="L49">
        <v>120</v>
      </c>
      <c r="M49">
        <v>66.874499999999998</v>
      </c>
      <c r="N49">
        <v>100.54089999999999</v>
      </c>
      <c r="O49">
        <v>94.929599999999994</v>
      </c>
      <c r="P49">
        <v>120.4504</v>
      </c>
      <c r="Q49">
        <v>13</v>
      </c>
      <c r="R49">
        <v>25.375900000000001</v>
      </c>
      <c r="S49">
        <v>16</v>
      </c>
      <c r="T49">
        <v>2.4086940000000001</v>
      </c>
      <c r="U49">
        <v>405</v>
      </c>
      <c r="V49">
        <v>11.53</v>
      </c>
      <c r="W49">
        <v>29.434699999999999</v>
      </c>
      <c r="X49">
        <v>98.518199999999993</v>
      </c>
      <c r="Y49">
        <v>0</v>
      </c>
      <c r="Z49">
        <v>6.5208000000000004</v>
      </c>
      <c r="AA49">
        <v>14.04936</v>
      </c>
      <c r="AB49">
        <v>48.499828000000001</v>
      </c>
      <c r="AC49">
        <v>34.831252999999997</v>
      </c>
      <c r="AD49">
        <v>21.768069000000001</v>
      </c>
      <c r="AE49">
        <v>59.175403000000003</v>
      </c>
      <c r="AF49">
        <v>0</v>
      </c>
      <c r="AG49">
        <v>46.486030999999997</v>
      </c>
      <c r="AH49">
        <v>179.96245400000001</v>
      </c>
      <c r="AI49">
        <v>0</v>
      </c>
      <c r="AJ49">
        <v>0</v>
      </c>
      <c r="AK49">
        <v>67.487245000000001</v>
      </c>
      <c r="AL49">
        <v>52.29</v>
      </c>
      <c r="AM49">
        <v>0</v>
      </c>
      <c r="AN49">
        <v>1.0612159999999999</v>
      </c>
      <c r="AO49">
        <v>0.88200000000000001</v>
      </c>
      <c r="AP49">
        <v>7.6859999999999999</v>
      </c>
      <c r="AQ49">
        <v>0</v>
      </c>
      <c r="AR49">
        <v>44.16</v>
      </c>
      <c r="AS49">
        <v>37.890518999999998</v>
      </c>
      <c r="AT49">
        <v>19.630633</v>
      </c>
      <c r="AU49">
        <v>0</v>
      </c>
      <c r="AV49">
        <v>0</v>
      </c>
      <c r="AW49">
        <v>0</v>
      </c>
      <c r="AX49">
        <v>0</v>
      </c>
      <c r="AY49">
        <v>5.5604339999999999</v>
      </c>
      <c r="AZ49">
        <v>10.235073</v>
      </c>
      <c r="BA49">
        <v>6.7455160000000003</v>
      </c>
      <c r="BB49">
        <v>5.5340730000000002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2154.4114009999994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379.89260000000002</v>
      </c>
      <c r="L50">
        <v>120</v>
      </c>
      <c r="M50">
        <v>66.874499999999998</v>
      </c>
      <c r="N50">
        <v>100.54089999999999</v>
      </c>
      <c r="O50">
        <v>94.929599999999994</v>
      </c>
      <c r="P50">
        <v>120.4504</v>
      </c>
      <c r="Q50">
        <v>13</v>
      </c>
      <c r="R50">
        <v>25.375900000000001</v>
      </c>
      <c r="S50">
        <v>16</v>
      </c>
      <c r="T50">
        <v>2.4285000000000001</v>
      </c>
      <c r="U50">
        <v>405</v>
      </c>
      <c r="V50">
        <v>11.53</v>
      </c>
      <c r="W50">
        <v>29.434699999999999</v>
      </c>
      <c r="X50">
        <v>98.518199999999993</v>
      </c>
      <c r="Y50">
        <v>0</v>
      </c>
      <c r="Z50">
        <v>6.5208000000000004</v>
      </c>
      <c r="AA50">
        <v>14.04936</v>
      </c>
      <c r="AB50">
        <v>48.499828000000001</v>
      </c>
      <c r="AC50">
        <v>34.831252999999997</v>
      </c>
      <c r="AD50">
        <v>21.768069000000001</v>
      </c>
      <c r="AE50">
        <v>59.175403000000003</v>
      </c>
      <c r="AF50">
        <v>0</v>
      </c>
      <c r="AG50">
        <v>46.486030999999997</v>
      </c>
      <c r="AH50">
        <v>179.96245400000001</v>
      </c>
      <c r="AI50">
        <v>0</v>
      </c>
      <c r="AJ50">
        <v>0</v>
      </c>
      <c r="AK50">
        <v>67.487245000000001</v>
      </c>
      <c r="AL50">
        <v>52.29</v>
      </c>
      <c r="AM50">
        <v>0</v>
      </c>
      <c r="AN50">
        <v>1.0612159999999999</v>
      </c>
      <c r="AO50">
        <v>0.88200000000000001</v>
      </c>
      <c r="AP50">
        <v>7.6859999999999999</v>
      </c>
      <c r="AQ50">
        <v>0</v>
      </c>
      <c r="AR50">
        <v>44.16</v>
      </c>
      <c r="AS50">
        <v>37.890518999999998</v>
      </c>
      <c r="AT50">
        <v>19.999987999999998</v>
      </c>
      <c r="AU50">
        <v>0</v>
      </c>
      <c r="AV50">
        <v>0</v>
      </c>
      <c r="AW50">
        <v>0</v>
      </c>
      <c r="AX50">
        <v>0</v>
      </c>
      <c r="AY50">
        <v>5.5604339999999999</v>
      </c>
      <c r="AZ50">
        <v>10.235073</v>
      </c>
      <c r="BA50">
        <v>6.7455160000000003</v>
      </c>
      <c r="BB50">
        <v>5.5340730000000002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2154.8005619999994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379.89260000000002</v>
      </c>
      <c r="L51">
        <v>120</v>
      </c>
      <c r="M51">
        <v>66.874499999999998</v>
      </c>
      <c r="N51">
        <v>100.54089999999999</v>
      </c>
      <c r="O51">
        <v>94.929599999999994</v>
      </c>
      <c r="P51">
        <v>120.4504</v>
      </c>
      <c r="Q51">
        <v>13</v>
      </c>
      <c r="R51">
        <v>25.375900000000001</v>
      </c>
      <c r="S51">
        <v>16</v>
      </c>
      <c r="T51">
        <v>2.4285000000000001</v>
      </c>
      <c r="U51">
        <v>405</v>
      </c>
      <c r="V51">
        <v>11.53</v>
      </c>
      <c r="W51">
        <v>29.434699999999999</v>
      </c>
      <c r="X51">
        <v>98.518199999999993</v>
      </c>
      <c r="Y51">
        <v>0</v>
      </c>
      <c r="Z51">
        <v>6.5208000000000004</v>
      </c>
      <c r="AA51">
        <v>14.04936</v>
      </c>
      <c r="AB51">
        <v>48.499828000000001</v>
      </c>
      <c r="AC51">
        <v>34.831252999999997</v>
      </c>
      <c r="AD51">
        <v>21.768069000000001</v>
      </c>
      <c r="AE51">
        <v>59.175403000000003</v>
      </c>
      <c r="AF51">
        <v>0</v>
      </c>
      <c r="AG51">
        <v>46.486030999999997</v>
      </c>
      <c r="AH51">
        <v>179.96245400000001</v>
      </c>
      <c r="AI51">
        <v>0</v>
      </c>
      <c r="AJ51">
        <v>0</v>
      </c>
      <c r="AK51">
        <v>67.487245000000001</v>
      </c>
      <c r="AL51">
        <v>79.376220000000004</v>
      </c>
      <c r="AM51">
        <v>0</v>
      </c>
      <c r="AN51">
        <v>1.0612159999999999</v>
      </c>
      <c r="AO51">
        <v>0.88200000000000001</v>
      </c>
      <c r="AP51">
        <v>7.6859999999999999</v>
      </c>
      <c r="AQ51">
        <v>0</v>
      </c>
      <c r="AR51">
        <v>44.16</v>
      </c>
      <c r="AS51">
        <v>37.890518999999998</v>
      </c>
      <c r="AT51">
        <v>19.999987999999998</v>
      </c>
      <c r="AU51">
        <v>0</v>
      </c>
      <c r="AV51">
        <v>0</v>
      </c>
      <c r="AW51">
        <v>0</v>
      </c>
      <c r="AX51">
        <v>0</v>
      </c>
      <c r="AY51">
        <v>5.5604339999999999</v>
      </c>
      <c r="AZ51">
        <v>10.235073</v>
      </c>
      <c r="BA51">
        <v>6.7455160000000003</v>
      </c>
      <c r="BB51">
        <v>5.5340730000000002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2181.8867819999996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379.89260000000002</v>
      </c>
      <c r="L52">
        <v>120</v>
      </c>
      <c r="M52">
        <v>66.874499999999998</v>
      </c>
      <c r="N52">
        <v>100.54089999999999</v>
      </c>
      <c r="O52">
        <v>94.929599999999994</v>
      </c>
      <c r="P52">
        <v>120.4504</v>
      </c>
      <c r="Q52">
        <v>13</v>
      </c>
      <c r="R52">
        <v>25.375900000000001</v>
      </c>
      <c r="S52">
        <v>16</v>
      </c>
      <c r="T52">
        <v>2.4285000000000001</v>
      </c>
      <c r="U52">
        <v>405</v>
      </c>
      <c r="V52">
        <v>11.53</v>
      </c>
      <c r="W52">
        <v>29.434699999999999</v>
      </c>
      <c r="X52">
        <v>98.518199999999993</v>
      </c>
      <c r="Y52">
        <v>0</v>
      </c>
      <c r="Z52">
        <v>6.5208000000000004</v>
      </c>
      <c r="AA52">
        <v>14.04936</v>
      </c>
      <c r="AB52">
        <v>48.499828000000001</v>
      </c>
      <c r="AC52">
        <v>34.831252999999997</v>
      </c>
      <c r="AD52">
        <v>21.768069000000001</v>
      </c>
      <c r="AE52">
        <v>59.175403000000003</v>
      </c>
      <c r="AF52">
        <v>0</v>
      </c>
      <c r="AG52">
        <v>46.486030999999997</v>
      </c>
      <c r="AH52">
        <v>179.96245400000001</v>
      </c>
      <c r="AI52">
        <v>0</v>
      </c>
      <c r="AJ52">
        <v>0</v>
      </c>
      <c r="AK52">
        <v>67.487245000000001</v>
      </c>
      <c r="AL52">
        <v>79.376220000000004</v>
      </c>
      <c r="AM52">
        <v>0</v>
      </c>
      <c r="AN52">
        <v>1.0612159999999999</v>
      </c>
      <c r="AO52">
        <v>0.88200000000000001</v>
      </c>
      <c r="AP52">
        <v>7.6859999999999999</v>
      </c>
      <c r="AQ52">
        <v>0</v>
      </c>
      <c r="AR52">
        <v>44.16</v>
      </c>
      <c r="AS52">
        <v>37.890518999999998</v>
      </c>
      <c r="AT52">
        <v>19.999987999999998</v>
      </c>
      <c r="AU52">
        <v>0</v>
      </c>
      <c r="AV52">
        <v>0</v>
      </c>
      <c r="AW52">
        <v>0</v>
      </c>
      <c r="AX52">
        <v>0</v>
      </c>
      <c r="AY52">
        <v>5.5604339999999999</v>
      </c>
      <c r="AZ52">
        <v>10.235073</v>
      </c>
      <c r="BA52">
        <v>6.7455160000000003</v>
      </c>
      <c r="BB52">
        <v>5.5340730000000002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2181.8867819999996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379.89260000000002</v>
      </c>
      <c r="L53">
        <v>120</v>
      </c>
      <c r="M53">
        <v>94.626514</v>
      </c>
      <c r="N53">
        <v>123.59152</v>
      </c>
      <c r="O53">
        <v>126.099479</v>
      </c>
      <c r="P53">
        <v>132.07</v>
      </c>
      <c r="Q53">
        <v>13</v>
      </c>
      <c r="R53">
        <v>25.375900000000001</v>
      </c>
      <c r="S53">
        <v>16</v>
      </c>
      <c r="T53">
        <v>2.4285000000000001</v>
      </c>
      <c r="U53">
        <v>405</v>
      </c>
      <c r="V53">
        <v>11.53</v>
      </c>
      <c r="W53">
        <v>29.434699999999999</v>
      </c>
      <c r="X53">
        <v>98.518199999999993</v>
      </c>
      <c r="Y53">
        <v>0</v>
      </c>
      <c r="Z53">
        <v>6.5208000000000004</v>
      </c>
      <c r="AA53">
        <v>14.04936</v>
      </c>
      <c r="AB53">
        <v>48.499828000000001</v>
      </c>
      <c r="AC53">
        <v>34.831252999999997</v>
      </c>
      <c r="AD53">
        <v>21.768069000000001</v>
      </c>
      <c r="AE53">
        <v>59.175403000000003</v>
      </c>
      <c r="AF53">
        <v>0</v>
      </c>
      <c r="AG53">
        <v>46.486030999999997</v>
      </c>
      <c r="AH53">
        <v>179.96245400000001</v>
      </c>
      <c r="AI53">
        <v>0</v>
      </c>
      <c r="AJ53">
        <v>0</v>
      </c>
      <c r="AK53">
        <v>67.487245000000001</v>
      </c>
      <c r="AL53">
        <v>79.376220000000004</v>
      </c>
      <c r="AM53">
        <v>0</v>
      </c>
      <c r="AN53">
        <v>1.0612159999999999</v>
      </c>
      <c r="AO53">
        <v>0.88200000000000001</v>
      </c>
      <c r="AP53">
        <v>7.6859999999999999</v>
      </c>
      <c r="AQ53">
        <v>0</v>
      </c>
      <c r="AR53">
        <v>36.432000000000002</v>
      </c>
      <c r="AS53">
        <v>37.890518999999998</v>
      </c>
      <c r="AT53">
        <v>19.999987999999998</v>
      </c>
      <c r="AU53">
        <v>0</v>
      </c>
      <c r="AV53">
        <v>0</v>
      </c>
      <c r="AW53">
        <v>0</v>
      </c>
      <c r="AX53">
        <v>0</v>
      </c>
      <c r="AY53">
        <v>5.5604339999999999</v>
      </c>
      <c r="AZ53">
        <v>10.235073</v>
      </c>
      <c r="BA53">
        <v>6.7455160000000003</v>
      </c>
      <c r="BB53">
        <v>5.5340730000000002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2267.7508949999997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379.89260000000002</v>
      </c>
      <c r="L54">
        <v>120</v>
      </c>
      <c r="M54">
        <v>97.055942999999999</v>
      </c>
      <c r="N54">
        <v>124.38</v>
      </c>
      <c r="O54">
        <v>130.58009999999999</v>
      </c>
      <c r="P54">
        <v>132.07</v>
      </c>
      <c r="Q54">
        <v>13</v>
      </c>
      <c r="R54">
        <v>25.375900000000001</v>
      </c>
      <c r="S54">
        <v>16</v>
      </c>
      <c r="T54">
        <v>2.4285000000000001</v>
      </c>
      <c r="U54">
        <v>405</v>
      </c>
      <c r="V54">
        <v>11.53</v>
      </c>
      <c r="W54">
        <v>29.434699999999999</v>
      </c>
      <c r="X54">
        <v>98.518199999999993</v>
      </c>
      <c r="Y54">
        <v>0</v>
      </c>
      <c r="Z54">
        <v>6.5208000000000004</v>
      </c>
      <c r="AA54">
        <v>14.04936</v>
      </c>
      <c r="AB54">
        <v>48.499828000000001</v>
      </c>
      <c r="AC54">
        <v>34.831252999999997</v>
      </c>
      <c r="AD54">
        <v>21.768069000000001</v>
      </c>
      <c r="AE54">
        <v>59.175403000000003</v>
      </c>
      <c r="AF54">
        <v>0</v>
      </c>
      <c r="AG54">
        <v>46.486030999999997</v>
      </c>
      <c r="AH54">
        <v>179.96245400000001</v>
      </c>
      <c r="AI54">
        <v>0</v>
      </c>
      <c r="AJ54">
        <v>0</v>
      </c>
      <c r="AK54">
        <v>67.487245000000001</v>
      </c>
      <c r="AL54">
        <v>79.376220000000004</v>
      </c>
      <c r="AM54">
        <v>0</v>
      </c>
      <c r="AN54">
        <v>1.0612159999999999</v>
      </c>
      <c r="AO54">
        <v>0.88200000000000001</v>
      </c>
      <c r="AP54">
        <v>7.6859999999999999</v>
      </c>
      <c r="AQ54">
        <v>0</v>
      </c>
      <c r="AR54">
        <v>36.432000000000002</v>
      </c>
      <c r="AS54">
        <v>37.890518999999998</v>
      </c>
      <c r="AT54">
        <v>19.999987999999998</v>
      </c>
      <c r="AU54">
        <v>0</v>
      </c>
      <c r="AV54">
        <v>0</v>
      </c>
      <c r="AW54">
        <v>0</v>
      </c>
      <c r="AX54">
        <v>0</v>
      </c>
      <c r="AY54">
        <v>5.5604339999999999</v>
      </c>
      <c r="AZ54">
        <v>10.235073</v>
      </c>
      <c r="BA54">
        <v>6.7455160000000003</v>
      </c>
      <c r="BB54">
        <v>5.5340730000000002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2275.4494249999993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380.19260000000003</v>
      </c>
      <c r="L55">
        <v>120</v>
      </c>
      <c r="M55">
        <v>97.055942999999999</v>
      </c>
      <c r="N55">
        <v>124.38</v>
      </c>
      <c r="O55">
        <v>130.58009999999999</v>
      </c>
      <c r="P55">
        <v>132.07</v>
      </c>
      <c r="Q55">
        <v>13</v>
      </c>
      <c r="R55">
        <v>25.415900000000001</v>
      </c>
      <c r="S55">
        <v>16</v>
      </c>
      <c r="T55">
        <v>2.4285000000000001</v>
      </c>
      <c r="U55">
        <v>405</v>
      </c>
      <c r="V55">
        <v>11.52</v>
      </c>
      <c r="W55">
        <v>27.666502999999999</v>
      </c>
      <c r="X55">
        <v>98.518199999999993</v>
      </c>
      <c r="Y55">
        <v>0</v>
      </c>
      <c r="Z55">
        <v>6.5208000000000004</v>
      </c>
      <c r="AA55">
        <v>14.04936</v>
      </c>
      <c r="AB55">
        <v>48.499828000000001</v>
      </c>
      <c r="AC55">
        <v>34.831252999999997</v>
      </c>
      <c r="AD55">
        <v>21.768069000000001</v>
      </c>
      <c r="AE55">
        <v>59.175403000000003</v>
      </c>
      <c r="AF55">
        <v>0</v>
      </c>
      <c r="AG55">
        <v>46.486030999999997</v>
      </c>
      <c r="AH55">
        <v>179.96245400000001</v>
      </c>
      <c r="AI55">
        <v>0</v>
      </c>
      <c r="AJ55">
        <v>0</v>
      </c>
      <c r="AK55">
        <v>67.487245000000001</v>
      </c>
      <c r="AL55">
        <v>79.376220000000004</v>
      </c>
      <c r="AM55">
        <v>0</v>
      </c>
      <c r="AN55">
        <v>1.0612159999999999</v>
      </c>
      <c r="AO55">
        <v>0.88200000000000001</v>
      </c>
      <c r="AP55">
        <v>7.6859999999999999</v>
      </c>
      <c r="AQ55">
        <v>0</v>
      </c>
      <c r="AR55">
        <v>36.432000000000002</v>
      </c>
      <c r="AS55">
        <v>37.890518999999998</v>
      </c>
      <c r="AT55">
        <v>19.999987999999998</v>
      </c>
      <c r="AU55">
        <v>0</v>
      </c>
      <c r="AV55">
        <v>0</v>
      </c>
      <c r="AW55">
        <v>0</v>
      </c>
      <c r="AX55">
        <v>0</v>
      </c>
      <c r="AY55">
        <v>5.5604339999999999</v>
      </c>
      <c r="AZ55">
        <v>10.235073</v>
      </c>
      <c r="BA55">
        <v>6.7455160000000003</v>
      </c>
      <c r="BB55">
        <v>5.5340730000000002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2274.0112279999994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380.19260000000003</v>
      </c>
      <c r="L56">
        <v>120</v>
      </c>
      <c r="M56">
        <v>97.055942999999999</v>
      </c>
      <c r="N56">
        <v>124.38</v>
      </c>
      <c r="O56">
        <v>130.58009999999999</v>
      </c>
      <c r="P56">
        <v>132.07</v>
      </c>
      <c r="Q56">
        <v>13</v>
      </c>
      <c r="R56">
        <v>25.415900000000001</v>
      </c>
      <c r="S56">
        <v>16</v>
      </c>
      <c r="T56">
        <v>2.4285000000000001</v>
      </c>
      <c r="U56">
        <v>405</v>
      </c>
      <c r="V56">
        <v>11.52</v>
      </c>
      <c r="W56">
        <v>27.430700000000002</v>
      </c>
      <c r="X56">
        <v>98.518199999999993</v>
      </c>
      <c r="Y56">
        <v>0</v>
      </c>
      <c r="Z56">
        <v>6.5208000000000004</v>
      </c>
      <c r="AA56">
        <v>14.04936</v>
      </c>
      <c r="AB56">
        <v>48.499828000000001</v>
      </c>
      <c r="AC56">
        <v>34.831252999999997</v>
      </c>
      <c r="AD56">
        <v>21.768069000000001</v>
      </c>
      <c r="AE56">
        <v>59.175403000000003</v>
      </c>
      <c r="AF56">
        <v>0</v>
      </c>
      <c r="AG56">
        <v>46.486030999999997</v>
      </c>
      <c r="AH56">
        <v>179.96245400000001</v>
      </c>
      <c r="AI56">
        <v>0</v>
      </c>
      <c r="AJ56">
        <v>0</v>
      </c>
      <c r="AK56">
        <v>67.487245000000001</v>
      </c>
      <c r="AL56">
        <v>79.376220000000004</v>
      </c>
      <c r="AM56">
        <v>0</v>
      </c>
      <c r="AN56">
        <v>1.0612159999999999</v>
      </c>
      <c r="AO56">
        <v>0.88200000000000001</v>
      </c>
      <c r="AP56">
        <v>7.6859999999999999</v>
      </c>
      <c r="AQ56">
        <v>0</v>
      </c>
      <c r="AR56">
        <v>36.432000000000002</v>
      </c>
      <c r="AS56">
        <v>37.890518999999998</v>
      </c>
      <c r="AT56">
        <v>19.999987999999998</v>
      </c>
      <c r="AU56">
        <v>0</v>
      </c>
      <c r="AV56">
        <v>0</v>
      </c>
      <c r="AW56">
        <v>0</v>
      </c>
      <c r="AX56">
        <v>0</v>
      </c>
      <c r="AY56">
        <v>5.5604339999999999</v>
      </c>
      <c r="AZ56">
        <v>10.235073</v>
      </c>
      <c r="BA56">
        <v>6.7455160000000003</v>
      </c>
      <c r="BB56">
        <v>5.5340730000000002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2273.7754249999994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436.29259999999999</v>
      </c>
      <c r="L57">
        <v>120</v>
      </c>
      <c r="M57">
        <v>97.055942999999999</v>
      </c>
      <c r="N57">
        <v>124.38</v>
      </c>
      <c r="O57">
        <v>130.58009999999999</v>
      </c>
      <c r="P57">
        <v>132.07</v>
      </c>
      <c r="Q57">
        <v>17.0717</v>
      </c>
      <c r="R57">
        <v>34.334699999999998</v>
      </c>
      <c r="S57">
        <v>21.338799999999999</v>
      </c>
      <c r="T57">
        <v>3.09</v>
      </c>
      <c r="U57">
        <v>405</v>
      </c>
      <c r="V57">
        <v>15.635400000000001</v>
      </c>
      <c r="W57">
        <v>32.726399999999998</v>
      </c>
      <c r="X57">
        <v>127.83159999999999</v>
      </c>
      <c r="Y57">
        <v>0</v>
      </c>
      <c r="Z57">
        <v>6.5208000000000004</v>
      </c>
      <c r="AA57">
        <v>14.04936</v>
      </c>
      <c r="AB57">
        <v>48.499828000000001</v>
      </c>
      <c r="AC57">
        <v>34.831252999999997</v>
      </c>
      <c r="AD57">
        <v>21.768069000000001</v>
      </c>
      <c r="AE57">
        <v>59.175403000000003</v>
      </c>
      <c r="AF57">
        <v>0</v>
      </c>
      <c r="AG57">
        <v>46.486030999999997</v>
      </c>
      <c r="AH57">
        <v>179.96245400000001</v>
      </c>
      <c r="AI57">
        <v>0</v>
      </c>
      <c r="AJ57">
        <v>0</v>
      </c>
      <c r="AK57">
        <v>67.487245000000001</v>
      </c>
      <c r="AL57">
        <v>77.853999999999999</v>
      </c>
      <c r="AM57">
        <v>0</v>
      </c>
      <c r="AN57">
        <v>1.0612159999999999</v>
      </c>
      <c r="AO57">
        <v>0.88200000000000001</v>
      </c>
      <c r="AP57">
        <v>7.6859999999999999</v>
      </c>
      <c r="AQ57">
        <v>0</v>
      </c>
      <c r="AR57">
        <v>36.432000000000002</v>
      </c>
      <c r="AS57">
        <v>37.890518999999998</v>
      </c>
      <c r="AT57">
        <v>19.999987999999998</v>
      </c>
      <c r="AU57">
        <v>0</v>
      </c>
      <c r="AV57">
        <v>0</v>
      </c>
      <c r="AW57">
        <v>0</v>
      </c>
      <c r="AX57">
        <v>0</v>
      </c>
      <c r="AY57">
        <v>5.5604339999999999</v>
      </c>
      <c r="AZ57">
        <v>10.235073</v>
      </c>
      <c r="BA57">
        <v>6.7455160000000003</v>
      </c>
      <c r="BB57">
        <v>5.5340730000000002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2386.0685049999988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530.52018899999996</v>
      </c>
      <c r="L58">
        <v>147.21119999999999</v>
      </c>
      <c r="M58">
        <v>97.055942999999999</v>
      </c>
      <c r="N58">
        <v>124.38</v>
      </c>
      <c r="O58">
        <v>130.58009999999999</v>
      </c>
      <c r="P58">
        <v>132.07</v>
      </c>
      <c r="Q58">
        <v>17.0717</v>
      </c>
      <c r="R58">
        <v>34.334699999999998</v>
      </c>
      <c r="S58">
        <v>21.338799999999999</v>
      </c>
      <c r="T58">
        <v>3.09</v>
      </c>
      <c r="U58">
        <v>405</v>
      </c>
      <c r="V58">
        <v>17.913529</v>
      </c>
      <c r="W58">
        <v>36.42</v>
      </c>
      <c r="X58">
        <v>148.30000000000001</v>
      </c>
      <c r="Y58">
        <v>0</v>
      </c>
      <c r="Z58">
        <v>6.5208000000000004</v>
      </c>
      <c r="AA58">
        <v>14.04936</v>
      </c>
      <c r="AB58">
        <v>48.499828000000001</v>
      </c>
      <c r="AC58">
        <v>34.831252999999997</v>
      </c>
      <c r="AD58">
        <v>21.768069000000001</v>
      </c>
      <c r="AE58">
        <v>59.175403000000003</v>
      </c>
      <c r="AF58">
        <v>0</v>
      </c>
      <c r="AG58">
        <v>46.486030999999997</v>
      </c>
      <c r="AH58">
        <v>179.96245400000001</v>
      </c>
      <c r="AI58">
        <v>0</v>
      </c>
      <c r="AJ58">
        <v>0</v>
      </c>
      <c r="AK58">
        <v>67.487245000000001</v>
      </c>
      <c r="AL58">
        <v>77.853999999999999</v>
      </c>
      <c r="AM58">
        <v>0</v>
      </c>
      <c r="AN58">
        <v>1.0612159999999999</v>
      </c>
      <c r="AO58">
        <v>0.88200000000000001</v>
      </c>
      <c r="AP58">
        <v>7.6859999999999999</v>
      </c>
      <c r="AQ58">
        <v>0</v>
      </c>
      <c r="AR58">
        <v>36.432000000000002</v>
      </c>
      <c r="AS58">
        <v>37.890518999999998</v>
      </c>
      <c r="AT58">
        <v>19.999987999999998</v>
      </c>
      <c r="AU58">
        <v>0</v>
      </c>
      <c r="AV58">
        <v>0</v>
      </c>
      <c r="AW58">
        <v>0</v>
      </c>
      <c r="AX58">
        <v>0</v>
      </c>
      <c r="AY58">
        <v>5.5604339999999999</v>
      </c>
      <c r="AZ58">
        <v>10.235073</v>
      </c>
      <c r="BA58">
        <v>6.7455160000000003</v>
      </c>
      <c r="BB58">
        <v>5.5340730000000002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2533.9474229999987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675.52018899999996</v>
      </c>
      <c r="L59">
        <v>159.0498</v>
      </c>
      <c r="M59">
        <v>97.055942999999999</v>
      </c>
      <c r="N59">
        <v>124.38</v>
      </c>
      <c r="O59">
        <v>130.58009999999999</v>
      </c>
      <c r="P59">
        <v>132.07</v>
      </c>
      <c r="Q59">
        <v>19.613800000000001</v>
      </c>
      <c r="R59">
        <v>33.811495999999998</v>
      </c>
      <c r="S59">
        <v>20.511690999999999</v>
      </c>
      <c r="T59">
        <v>3.09</v>
      </c>
      <c r="U59">
        <v>405</v>
      </c>
      <c r="V59">
        <v>17.918600000000001</v>
      </c>
      <c r="W59">
        <v>36.42</v>
      </c>
      <c r="X59">
        <v>148.30000000000001</v>
      </c>
      <c r="Y59">
        <v>0</v>
      </c>
      <c r="Z59">
        <v>6.5208000000000004</v>
      </c>
      <c r="AA59">
        <v>14.04936</v>
      </c>
      <c r="AB59">
        <v>48.499828000000001</v>
      </c>
      <c r="AC59">
        <v>34.831252999999997</v>
      </c>
      <c r="AD59">
        <v>21.768069000000001</v>
      </c>
      <c r="AE59">
        <v>59.175403000000003</v>
      </c>
      <c r="AF59">
        <v>0</v>
      </c>
      <c r="AG59">
        <v>46.486030999999997</v>
      </c>
      <c r="AH59">
        <v>179.96245400000001</v>
      </c>
      <c r="AI59">
        <v>0</v>
      </c>
      <c r="AJ59">
        <v>0</v>
      </c>
      <c r="AK59">
        <v>67.487245000000001</v>
      </c>
      <c r="AL59">
        <v>77.853999999999999</v>
      </c>
      <c r="AM59">
        <v>0</v>
      </c>
      <c r="AN59">
        <v>1.0612159999999999</v>
      </c>
      <c r="AO59">
        <v>0.88200000000000001</v>
      </c>
      <c r="AP59">
        <v>7.6859999999999999</v>
      </c>
      <c r="AQ59">
        <v>0</v>
      </c>
      <c r="AR59">
        <v>36.432000000000002</v>
      </c>
      <c r="AS59">
        <v>37.890518999999998</v>
      </c>
      <c r="AT59">
        <v>19.999987999999998</v>
      </c>
      <c r="AU59">
        <v>0</v>
      </c>
      <c r="AV59">
        <v>0</v>
      </c>
      <c r="AW59">
        <v>0</v>
      </c>
      <c r="AX59">
        <v>0</v>
      </c>
      <c r="AY59">
        <v>5.5604339999999999</v>
      </c>
      <c r="AZ59">
        <v>10.235073</v>
      </c>
      <c r="BA59">
        <v>6.7455160000000003</v>
      </c>
      <c r="BB59">
        <v>5.5340730000000002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2691.9828809999995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684.65329999999994</v>
      </c>
      <c r="L60">
        <v>159.0498</v>
      </c>
      <c r="M60">
        <v>97.055942999999999</v>
      </c>
      <c r="N60">
        <v>124.38</v>
      </c>
      <c r="O60">
        <v>130.58009999999999</v>
      </c>
      <c r="P60">
        <v>132.07</v>
      </c>
      <c r="Q60">
        <v>17.1494</v>
      </c>
      <c r="R60">
        <v>35.054900000000004</v>
      </c>
      <c r="S60">
        <v>21.427900000000001</v>
      </c>
      <c r="T60">
        <v>3.09</v>
      </c>
      <c r="U60">
        <v>405</v>
      </c>
      <c r="V60">
        <v>17.918600000000001</v>
      </c>
      <c r="W60">
        <v>36.42</v>
      </c>
      <c r="X60">
        <v>148.30000000000001</v>
      </c>
      <c r="Y60">
        <v>0</v>
      </c>
      <c r="Z60">
        <v>6.5208000000000004</v>
      </c>
      <c r="AA60">
        <v>14.04936</v>
      </c>
      <c r="AB60">
        <v>48.499828000000001</v>
      </c>
      <c r="AC60">
        <v>34.831252999999997</v>
      </c>
      <c r="AD60">
        <v>21.768069000000001</v>
      </c>
      <c r="AE60">
        <v>59.175403000000003</v>
      </c>
      <c r="AF60">
        <v>0</v>
      </c>
      <c r="AG60">
        <v>46.486030999999997</v>
      </c>
      <c r="AH60">
        <v>179.96245400000001</v>
      </c>
      <c r="AI60">
        <v>0</v>
      </c>
      <c r="AJ60">
        <v>0</v>
      </c>
      <c r="AK60">
        <v>67.487245000000001</v>
      </c>
      <c r="AL60">
        <v>77.853999999999999</v>
      </c>
      <c r="AM60">
        <v>0</v>
      </c>
      <c r="AN60">
        <v>1.0612159999999999</v>
      </c>
      <c r="AO60">
        <v>0.88200000000000001</v>
      </c>
      <c r="AP60">
        <v>7.6859999999999999</v>
      </c>
      <c r="AQ60">
        <v>0</v>
      </c>
      <c r="AR60">
        <v>36.432000000000002</v>
      </c>
      <c r="AS60">
        <v>37.890518999999998</v>
      </c>
      <c r="AT60">
        <v>19.999987999999998</v>
      </c>
      <c r="AU60">
        <v>0</v>
      </c>
      <c r="AV60">
        <v>0</v>
      </c>
      <c r="AW60">
        <v>0</v>
      </c>
      <c r="AX60">
        <v>0</v>
      </c>
      <c r="AY60">
        <v>5.5604339999999999</v>
      </c>
      <c r="AZ60">
        <v>10.235073</v>
      </c>
      <c r="BA60">
        <v>6.7455160000000003</v>
      </c>
      <c r="BB60">
        <v>5.5340730000000002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2700.8112049999991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684.65329999999994</v>
      </c>
      <c r="L61">
        <v>159.0498</v>
      </c>
      <c r="M61">
        <v>97.055942999999999</v>
      </c>
      <c r="N61">
        <v>124.38</v>
      </c>
      <c r="O61">
        <v>130.58009999999999</v>
      </c>
      <c r="P61">
        <v>132.07</v>
      </c>
      <c r="Q61">
        <v>17.1494</v>
      </c>
      <c r="R61">
        <v>35.054900000000004</v>
      </c>
      <c r="S61">
        <v>21.427900000000001</v>
      </c>
      <c r="T61">
        <v>3.09</v>
      </c>
      <c r="U61">
        <v>405</v>
      </c>
      <c r="V61">
        <v>17.918600000000001</v>
      </c>
      <c r="W61">
        <v>40.061999999999998</v>
      </c>
      <c r="X61">
        <v>148.30000000000001</v>
      </c>
      <c r="Y61">
        <v>0</v>
      </c>
      <c r="Z61">
        <v>6.5208000000000004</v>
      </c>
      <c r="AA61">
        <v>14.04936</v>
      </c>
      <c r="AB61">
        <v>48.499828000000001</v>
      </c>
      <c r="AC61">
        <v>34.831252999999997</v>
      </c>
      <c r="AD61">
        <v>21.768069000000001</v>
      </c>
      <c r="AE61">
        <v>59.175403000000003</v>
      </c>
      <c r="AF61">
        <v>0</v>
      </c>
      <c r="AG61">
        <v>46.486030999999997</v>
      </c>
      <c r="AH61">
        <v>179.96245400000001</v>
      </c>
      <c r="AI61">
        <v>0</v>
      </c>
      <c r="AJ61">
        <v>0</v>
      </c>
      <c r="AK61">
        <v>67.487245000000001</v>
      </c>
      <c r="AL61">
        <v>77.853999999999999</v>
      </c>
      <c r="AM61">
        <v>0</v>
      </c>
      <c r="AN61">
        <v>1.1045309999999999</v>
      </c>
      <c r="AO61">
        <v>0.88200000000000001</v>
      </c>
      <c r="AP61">
        <v>7.6859999999999999</v>
      </c>
      <c r="AQ61">
        <v>0</v>
      </c>
      <c r="AR61">
        <v>36.432000000000002</v>
      </c>
      <c r="AS61">
        <v>37.890518999999998</v>
      </c>
      <c r="AT61">
        <v>19.999987999999998</v>
      </c>
      <c r="AU61">
        <v>0</v>
      </c>
      <c r="AV61">
        <v>0</v>
      </c>
      <c r="AW61">
        <v>0</v>
      </c>
      <c r="AX61">
        <v>0</v>
      </c>
      <c r="AY61">
        <v>5.5604339999999999</v>
      </c>
      <c r="AZ61">
        <v>10.235073</v>
      </c>
      <c r="BA61">
        <v>6.7455160000000003</v>
      </c>
      <c r="BB61">
        <v>5.5340730000000002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2704.4965199999988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684.65329999999994</v>
      </c>
      <c r="L62">
        <v>168.53120000000001</v>
      </c>
      <c r="M62">
        <v>97.055942999999999</v>
      </c>
      <c r="N62">
        <v>124.38</v>
      </c>
      <c r="O62">
        <v>130.58009999999999</v>
      </c>
      <c r="P62">
        <v>132.07</v>
      </c>
      <c r="Q62">
        <v>17.1494</v>
      </c>
      <c r="R62">
        <v>35.054900000000004</v>
      </c>
      <c r="S62">
        <v>21.427900000000001</v>
      </c>
      <c r="T62">
        <v>3.09</v>
      </c>
      <c r="U62">
        <v>405</v>
      </c>
      <c r="V62">
        <v>17.918600000000001</v>
      </c>
      <c r="W62">
        <v>44.311</v>
      </c>
      <c r="X62">
        <v>148.30000000000001</v>
      </c>
      <c r="Y62">
        <v>0</v>
      </c>
      <c r="Z62">
        <v>6.5208000000000004</v>
      </c>
      <c r="AA62">
        <v>14.04936</v>
      </c>
      <c r="AB62">
        <v>48.499828000000001</v>
      </c>
      <c r="AC62">
        <v>34.831252999999997</v>
      </c>
      <c r="AD62">
        <v>21.768069000000001</v>
      </c>
      <c r="AE62">
        <v>59.175403000000003</v>
      </c>
      <c r="AF62">
        <v>0</v>
      </c>
      <c r="AG62">
        <v>46.486030999999997</v>
      </c>
      <c r="AH62">
        <v>179.96245400000001</v>
      </c>
      <c r="AI62">
        <v>0</v>
      </c>
      <c r="AJ62">
        <v>0</v>
      </c>
      <c r="AK62">
        <v>67.487245000000001</v>
      </c>
      <c r="AL62">
        <v>77.853999999999999</v>
      </c>
      <c r="AM62">
        <v>0</v>
      </c>
      <c r="AN62">
        <v>1.1045309999999999</v>
      </c>
      <c r="AO62">
        <v>0.88200000000000001</v>
      </c>
      <c r="AP62">
        <v>7.6859999999999999</v>
      </c>
      <c r="AQ62">
        <v>0</v>
      </c>
      <c r="AR62">
        <v>36.432000000000002</v>
      </c>
      <c r="AS62">
        <v>37.890518999999998</v>
      </c>
      <c r="AT62">
        <v>19.999987999999998</v>
      </c>
      <c r="AU62">
        <v>0</v>
      </c>
      <c r="AV62">
        <v>0</v>
      </c>
      <c r="AW62">
        <v>0</v>
      </c>
      <c r="AX62">
        <v>0</v>
      </c>
      <c r="AY62">
        <v>5.5604339999999999</v>
      </c>
      <c r="AZ62">
        <v>10.235073</v>
      </c>
      <c r="BA62">
        <v>6.7455160000000003</v>
      </c>
      <c r="BB62">
        <v>5.5340730000000002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2718.2269199999987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688.40329999999994</v>
      </c>
      <c r="L63">
        <v>201.41120000000001</v>
      </c>
      <c r="M63">
        <v>97.055942999999999</v>
      </c>
      <c r="N63">
        <v>124.38</v>
      </c>
      <c r="O63">
        <v>130.58009999999999</v>
      </c>
      <c r="P63">
        <v>132.07</v>
      </c>
      <c r="Q63">
        <v>22.4038</v>
      </c>
      <c r="R63">
        <v>44.4741</v>
      </c>
      <c r="S63">
        <v>27.3643</v>
      </c>
      <c r="T63">
        <v>3.09</v>
      </c>
      <c r="U63">
        <v>405</v>
      </c>
      <c r="V63">
        <v>18.761175000000001</v>
      </c>
      <c r="W63">
        <v>44.311</v>
      </c>
      <c r="X63">
        <v>148.30000000000001</v>
      </c>
      <c r="Y63">
        <v>0</v>
      </c>
      <c r="Z63">
        <v>6.5208000000000004</v>
      </c>
      <c r="AA63">
        <v>14.04936</v>
      </c>
      <c r="AB63">
        <v>48.499828000000001</v>
      </c>
      <c r="AC63">
        <v>34.831252999999997</v>
      </c>
      <c r="AD63">
        <v>21.768069000000001</v>
      </c>
      <c r="AE63">
        <v>59.175403000000003</v>
      </c>
      <c r="AF63">
        <v>0</v>
      </c>
      <c r="AG63">
        <v>46.486030999999997</v>
      </c>
      <c r="AH63">
        <v>179.96245400000001</v>
      </c>
      <c r="AI63">
        <v>0</v>
      </c>
      <c r="AJ63">
        <v>0</v>
      </c>
      <c r="AK63">
        <v>67.487245000000001</v>
      </c>
      <c r="AL63">
        <v>77.853999999999999</v>
      </c>
      <c r="AM63">
        <v>0</v>
      </c>
      <c r="AN63">
        <v>1.1045309999999999</v>
      </c>
      <c r="AO63">
        <v>0.88200000000000001</v>
      </c>
      <c r="AP63">
        <v>7.6859999999999999</v>
      </c>
      <c r="AQ63">
        <v>0</v>
      </c>
      <c r="AR63">
        <v>36.432000000000002</v>
      </c>
      <c r="AS63">
        <v>37.890518999999998</v>
      </c>
      <c r="AT63">
        <v>19.999987999999998</v>
      </c>
      <c r="AU63">
        <v>0</v>
      </c>
      <c r="AV63">
        <v>0</v>
      </c>
      <c r="AW63">
        <v>0</v>
      </c>
      <c r="AX63">
        <v>0</v>
      </c>
      <c r="AY63">
        <v>5.5604339999999999</v>
      </c>
      <c r="AZ63">
        <v>10.235073</v>
      </c>
      <c r="BA63">
        <v>6.7455160000000003</v>
      </c>
      <c r="BB63">
        <v>5.5340730000000002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2776.3094949999986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688.40329999999994</v>
      </c>
      <c r="L64">
        <v>266.10120000000001</v>
      </c>
      <c r="M64">
        <v>97.055942999999999</v>
      </c>
      <c r="N64">
        <v>124.38</v>
      </c>
      <c r="O64">
        <v>130.58009999999999</v>
      </c>
      <c r="P64">
        <v>132.07</v>
      </c>
      <c r="Q64">
        <v>22.4038</v>
      </c>
      <c r="R64">
        <v>44.4741</v>
      </c>
      <c r="S64">
        <v>27.3643</v>
      </c>
      <c r="T64">
        <v>3.09</v>
      </c>
      <c r="U64">
        <v>405</v>
      </c>
      <c r="V64">
        <v>20.533514</v>
      </c>
      <c r="W64">
        <v>44.311</v>
      </c>
      <c r="X64">
        <v>148.30000000000001</v>
      </c>
      <c r="Y64">
        <v>0</v>
      </c>
      <c r="Z64">
        <v>6.5208000000000004</v>
      </c>
      <c r="AA64">
        <v>14.04936</v>
      </c>
      <c r="AB64">
        <v>48.499828000000001</v>
      </c>
      <c r="AC64">
        <v>34.831252999999997</v>
      </c>
      <c r="AD64">
        <v>21.768069000000001</v>
      </c>
      <c r="AE64">
        <v>59.175403000000003</v>
      </c>
      <c r="AF64">
        <v>0</v>
      </c>
      <c r="AG64">
        <v>46.486030999999997</v>
      </c>
      <c r="AH64">
        <v>179.96245400000001</v>
      </c>
      <c r="AI64">
        <v>0</v>
      </c>
      <c r="AJ64">
        <v>0</v>
      </c>
      <c r="AK64">
        <v>67.487245000000001</v>
      </c>
      <c r="AL64">
        <v>77.853999999999999</v>
      </c>
      <c r="AM64">
        <v>0</v>
      </c>
      <c r="AN64">
        <v>1.1045309999999999</v>
      </c>
      <c r="AO64">
        <v>0.88200000000000001</v>
      </c>
      <c r="AP64">
        <v>7.6859999999999999</v>
      </c>
      <c r="AQ64">
        <v>0</v>
      </c>
      <c r="AR64">
        <v>36.432000000000002</v>
      </c>
      <c r="AS64">
        <v>37.890518999999998</v>
      </c>
      <c r="AT64">
        <v>19.999987999999998</v>
      </c>
      <c r="AU64">
        <v>0</v>
      </c>
      <c r="AV64">
        <v>0</v>
      </c>
      <c r="AW64">
        <v>0</v>
      </c>
      <c r="AX64">
        <v>0</v>
      </c>
      <c r="AY64">
        <v>5.5604339999999999</v>
      </c>
      <c r="AZ64">
        <v>10.235073</v>
      </c>
      <c r="BA64">
        <v>6.7455160000000003</v>
      </c>
      <c r="BB64">
        <v>5.5340730000000002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2842.7718339999988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356.7559</v>
      </c>
      <c r="L65">
        <v>353.75119999999998</v>
      </c>
      <c r="M65">
        <v>97.055942999999999</v>
      </c>
      <c r="N65">
        <v>124.38</v>
      </c>
      <c r="O65">
        <v>130.58009999999999</v>
      </c>
      <c r="P65">
        <v>132.07</v>
      </c>
      <c r="Q65">
        <v>22.4038</v>
      </c>
      <c r="R65">
        <v>44.4741</v>
      </c>
      <c r="S65">
        <v>27.3643</v>
      </c>
      <c r="T65">
        <v>3.09</v>
      </c>
      <c r="U65">
        <v>405</v>
      </c>
      <c r="V65">
        <v>20.578600000000002</v>
      </c>
      <c r="W65">
        <v>44.311</v>
      </c>
      <c r="X65">
        <v>148.30000000000001</v>
      </c>
      <c r="Y65">
        <v>0</v>
      </c>
      <c r="Z65">
        <v>6.5208000000000004</v>
      </c>
      <c r="AA65">
        <v>14.04936</v>
      </c>
      <c r="AB65">
        <v>48.499828000000001</v>
      </c>
      <c r="AC65">
        <v>34.831252999999997</v>
      </c>
      <c r="AD65">
        <v>21.768069000000001</v>
      </c>
      <c r="AE65">
        <v>39.450268999999999</v>
      </c>
      <c r="AF65">
        <v>0</v>
      </c>
      <c r="AG65">
        <v>46.486030999999997</v>
      </c>
      <c r="AH65">
        <v>179.96245400000001</v>
      </c>
      <c r="AI65">
        <v>0</v>
      </c>
      <c r="AJ65">
        <v>0</v>
      </c>
      <c r="AK65">
        <v>67.487245000000001</v>
      </c>
      <c r="AL65">
        <v>77.853999999999999</v>
      </c>
      <c r="AM65">
        <v>0</v>
      </c>
      <c r="AN65">
        <v>1.1045309999999999</v>
      </c>
      <c r="AO65">
        <v>0.88200000000000001</v>
      </c>
      <c r="AP65">
        <v>7.6859999999999999</v>
      </c>
      <c r="AQ65">
        <v>0</v>
      </c>
      <c r="AR65">
        <v>36.432000000000002</v>
      </c>
      <c r="AS65">
        <v>37.890518999999998</v>
      </c>
      <c r="AT65">
        <v>19.999987999999998</v>
      </c>
      <c r="AU65">
        <v>0</v>
      </c>
      <c r="AV65">
        <v>0</v>
      </c>
      <c r="AW65">
        <v>0</v>
      </c>
      <c r="AX65">
        <v>0</v>
      </c>
      <c r="AY65">
        <v>5.5604339999999999</v>
      </c>
      <c r="AZ65">
        <v>10.235073</v>
      </c>
      <c r="BA65">
        <v>6.7455160000000003</v>
      </c>
      <c r="BB65">
        <v>5.5340730000000002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2579.0943859999988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366.74990000000003</v>
      </c>
      <c r="L66">
        <v>232.2372</v>
      </c>
      <c r="M66">
        <v>97.055942999999999</v>
      </c>
      <c r="N66">
        <v>124.38</v>
      </c>
      <c r="O66">
        <v>130.58009999999999</v>
      </c>
      <c r="P66">
        <v>132.07</v>
      </c>
      <c r="Q66">
        <v>22.4038</v>
      </c>
      <c r="R66">
        <v>44.4741</v>
      </c>
      <c r="S66">
        <v>27.3643</v>
      </c>
      <c r="T66">
        <v>3.09</v>
      </c>
      <c r="U66">
        <v>405</v>
      </c>
      <c r="V66">
        <v>20.578600000000002</v>
      </c>
      <c r="W66">
        <v>44.311</v>
      </c>
      <c r="X66">
        <v>148.30000000000001</v>
      </c>
      <c r="Y66">
        <v>0</v>
      </c>
      <c r="Z66">
        <v>6.5208000000000004</v>
      </c>
      <c r="AA66">
        <v>14.04936</v>
      </c>
      <c r="AB66">
        <v>48.499828000000001</v>
      </c>
      <c r="AC66">
        <v>34.831252999999997</v>
      </c>
      <c r="AD66">
        <v>21.768069000000001</v>
      </c>
      <c r="AE66">
        <v>39.450268999999999</v>
      </c>
      <c r="AF66">
        <v>0</v>
      </c>
      <c r="AG66">
        <v>46.486030999999997</v>
      </c>
      <c r="AH66">
        <v>179.96245400000001</v>
      </c>
      <c r="AI66">
        <v>0</v>
      </c>
      <c r="AJ66">
        <v>0</v>
      </c>
      <c r="AK66">
        <v>67.487245000000001</v>
      </c>
      <c r="AL66">
        <v>77.853999999999999</v>
      </c>
      <c r="AM66">
        <v>0</v>
      </c>
      <c r="AN66">
        <v>1.1045309999999999</v>
      </c>
      <c r="AO66">
        <v>0.88200000000000001</v>
      </c>
      <c r="AP66">
        <v>7.6859999999999999</v>
      </c>
      <c r="AQ66">
        <v>0</v>
      </c>
      <c r="AR66">
        <v>36.432000000000002</v>
      </c>
      <c r="AS66">
        <v>37.890518999999998</v>
      </c>
      <c r="AT66">
        <v>19.999987999999998</v>
      </c>
      <c r="AU66">
        <v>0</v>
      </c>
      <c r="AV66">
        <v>0</v>
      </c>
      <c r="AW66">
        <v>0</v>
      </c>
      <c r="AX66">
        <v>0</v>
      </c>
      <c r="AY66">
        <v>5.5604339999999999</v>
      </c>
      <c r="AZ66">
        <v>10.235073</v>
      </c>
      <c r="BA66">
        <v>6.7455160000000003</v>
      </c>
      <c r="BB66">
        <v>5.5340730000000002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2467.5743859999989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376.75389999999999</v>
      </c>
      <c r="L67">
        <v>211.91829999999999</v>
      </c>
      <c r="M67">
        <v>97.055942999999999</v>
      </c>
      <c r="N67">
        <v>124.38</v>
      </c>
      <c r="O67">
        <v>130.58009999999999</v>
      </c>
      <c r="P67">
        <v>132.0992</v>
      </c>
      <c r="Q67">
        <v>22.4038</v>
      </c>
      <c r="R67">
        <v>44.4741</v>
      </c>
      <c r="S67">
        <v>27.3643</v>
      </c>
      <c r="T67">
        <v>3.09</v>
      </c>
      <c r="U67">
        <v>405</v>
      </c>
      <c r="V67">
        <v>20.578600000000002</v>
      </c>
      <c r="W67">
        <v>44.311</v>
      </c>
      <c r="X67">
        <v>148.30000000000001</v>
      </c>
      <c r="Y67">
        <v>0</v>
      </c>
      <c r="Z67">
        <v>6.5208000000000004</v>
      </c>
      <c r="AA67">
        <v>42.14808</v>
      </c>
      <c r="AB67">
        <v>48.499828000000001</v>
      </c>
      <c r="AC67">
        <v>34.831252999999997</v>
      </c>
      <c r="AD67">
        <v>21.768069000000001</v>
      </c>
      <c r="AE67">
        <v>39.450268999999999</v>
      </c>
      <c r="AF67">
        <v>0</v>
      </c>
      <c r="AG67">
        <v>46.486030999999997</v>
      </c>
      <c r="AH67">
        <v>179.96245400000001</v>
      </c>
      <c r="AI67">
        <v>0</v>
      </c>
      <c r="AJ67">
        <v>0</v>
      </c>
      <c r="AK67">
        <v>67.487245000000001</v>
      </c>
      <c r="AL67">
        <v>77.853999999999999</v>
      </c>
      <c r="AM67">
        <v>0</v>
      </c>
      <c r="AN67">
        <v>1.1045309999999999</v>
      </c>
      <c r="AO67">
        <v>0.88200000000000001</v>
      </c>
      <c r="AP67">
        <v>7.6859999999999999</v>
      </c>
      <c r="AQ67">
        <v>0</v>
      </c>
      <c r="AR67">
        <v>36.432000000000002</v>
      </c>
      <c r="AS67">
        <v>37.890518999999998</v>
      </c>
      <c r="AT67">
        <v>19.999987999999998</v>
      </c>
      <c r="AU67">
        <v>0</v>
      </c>
      <c r="AV67">
        <v>0</v>
      </c>
      <c r="AW67">
        <v>0</v>
      </c>
      <c r="AX67">
        <v>0</v>
      </c>
      <c r="AY67">
        <v>5.5604339999999999</v>
      </c>
      <c r="AZ67">
        <v>10.235073</v>
      </c>
      <c r="BA67">
        <v>6.7455160000000003</v>
      </c>
      <c r="BB67">
        <v>5.5340730000000002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2485.3874059999989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392.11619999999999</v>
      </c>
      <c r="L68">
        <v>254.89330000000001</v>
      </c>
      <c r="M68">
        <v>97.055942999999999</v>
      </c>
      <c r="N68">
        <v>124.38</v>
      </c>
      <c r="O68">
        <v>130.58009999999999</v>
      </c>
      <c r="P68">
        <v>132.0992</v>
      </c>
      <c r="Q68">
        <v>22.4038</v>
      </c>
      <c r="R68">
        <v>44.4741</v>
      </c>
      <c r="S68">
        <v>27.3643</v>
      </c>
      <c r="T68">
        <v>3.09</v>
      </c>
      <c r="U68">
        <v>405</v>
      </c>
      <c r="V68">
        <v>20.578600000000002</v>
      </c>
      <c r="W68">
        <v>44.311</v>
      </c>
      <c r="X68">
        <v>148.30000000000001</v>
      </c>
      <c r="Y68">
        <v>0</v>
      </c>
      <c r="Z68">
        <v>6.5208000000000004</v>
      </c>
      <c r="AA68">
        <v>42.14808</v>
      </c>
      <c r="AB68">
        <v>48.499828000000001</v>
      </c>
      <c r="AC68">
        <v>34.831252999999997</v>
      </c>
      <c r="AD68">
        <v>21.768069000000001</v>
      </c>
      <c r="AE68">
        <v>39.450268999999999</v>
      </c>
      <c r="AF68">
        <v>0</v>
      </c>
      <c r="AG68">
        <v>46.486030999999997</v>
      </c>
      <c r="AH68">
        <v>179.96245400000001</v>
      </c>
      <c r="AI68">
        <v>0</v>
      </c>
      <c r="AJ68">
        <v>0</v>
      </c>
      <c r="AK68">
        <v>67.487245000000001</v>
      </c>
      <c r="AL68">
        <v>77.853999999999999</v>
      </c>
      <c r="AM68">
        <v>0</v>
      </c>
      <c r="AN68">
        <v>1.1045309999999999</v>
      </c>
      <c r="AO68">
        <v>0.88200000000000001</v>
      </c>
      <c r="AP68">
        <v>7.6859999999999999</v>
      </c>
      <c r="AQ68">
        <v>0</v>
      </c>
      <c r="AR68">
        <v>36.432000000000002</v>
      </c>
      <c r="AS68">
        <v>37.890518999999998</v>
      </c>
      <c r="AT68">
        <v>19.999987999999998</v>
      </c>
      <c r="AU68">
        <v>0</v>
      </c>
      <c r="AV68">
        <v>0</v>
      </c>
      <c r="AW68">
        <v>0</v>
      </c>
      <c r="AX68">
        <v>0</v>
      </c>
      <c r="AY68">
        <v>5.5604339999999999</v>
      </c>
      <c r="AZ68">
        <v>10.235073</v>
      </c>
      <c r="BA68">
        <v>6.7455160000000003</v>
      </c>
      <c r="BB68">
        <v>5.5340730000000002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2543.7247059999986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379.3322</v>
      </c>
      <c r="L69">
        <v>253.94290000000001</v>
      </c>
      <c r="M69">
        <v>97.055942999999999</v>
      </c>
      <c r="N69">
        <v>124.38</v>
      </c>
      <c r="O69">
        <v>130.58009999999999</v>
      </c>
      <c r="P69">
        <v>132.0992</v>
      </c>
      <c r="Q69">
        <v>17.9253</v>
      </c>
      <c r="R69">
        <v>35.555300000000003</v>
      </c>
      <c r="S69">
        <v>21.887799999999999</v>
      </c>
      <c r="T69">
        <v>2.4285000000000001</v>
      </c>
      <c r="U69">
        <v>405</v>
      </c>
      <c r="V69">
        <v>20.578600000000002</v>
      </c>
      <c r="W69">
        <v>44.311</v>
      </c>
      <c r="X69">
        <v>148.30000000000001</v>
      </c>
      <c r="Y69">
        <v>0</v>
      </c>
      <c r="Z69">
        <v>6.5208000000000004</v>
      </c>
      <c r="AA69">
        <v>42.14808</v>
      </c>
      <c r="AB69">
        <v>48.499828000000001</v>
      </c>
      <c r="AC69">
        <v>34.831252999999997</v>
      </c>
      <c r="AD69">
        <v>21.768069000000001</v>
      </c>
      <c r="AE69">
        <v>39.450268999999999</v>
      </c>
      <c r="AF69">
        <v>0</v>
      </c>
      <c r="AG69">
        <v>46.486030999999997</v>
      </c>
      <c r="AH69">
        <v>179.96245400000001</v>
      </c>
      <c r="AI69">
        <v>0</v>
      </c>
      <c r="AJ69">
        <v>0</v>
      </c>
      <c r="AK69">
        <v>67.487245000000001</v>
      </c>
      <c r="AL69">
        <v>77.853999999999999</v>
      </c>
      <c r="AM69">
        <v>0</v>
      </c>
      <c r="AN69">
        <v>1.1045309999999999</v>
      </c>
      <c r="AO69">
        <v>0.88200000000000001</v>
      </c>
      <c r="AP69">
        <v>12.169499999999999</v>
      </c>
      <c r="AQ69">
        <v>0</v>
      </c>
      <c r="AR69">
        <v>36.432000000000002</v>
      </c>
      <c r="AS69">
        <v>37.890518999999998</v>
      </c>
      <c r="AT69">
        <v>19.999987999999998</v>
      </c>
      <c r="AU69">
        <v>0</v>
      </c>
      <c r="AV69">
        <v>0</v>
      </c>
      <c r="AW69">
        <v>0</v>
      </c>
      <c r="AX69">
        <v>0</v>
      </c>
      <c r="AY69">
        <v>5.5604339999999999</v>
      </c>
      <c r="AZ69">
        <v>10.235073</v>
      </c>
      <c r="BA69">
        <v>6.7455160000000003</v>
      </c>
      <c r="BB69">
        <v>5.5340730000000002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2514.9385059999991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379.5992</v>
      </c>
      <c r="L70">
        <v>253.94290000000001</v>
      </c>
      <c r="M70">
        <v>97.055942999999999</v>
      </c>
      <c r="N70">
        <v>124.38</v>
      </c>
      <c r="O70">
        <v>130.58009999999999</v>
      </c>
      <c r="P70">
        <v>132.0992</v>
      </c>
      <c r="Q70">
        <v>17.9253</v>
      </c>
      <c r="R70">
        <v>35.555300000000003</v>
      </c>
      <c r="S70">
        <v>21.887799999999999</v>
      </c>
      <c r="T70">
        <v>2.4285000000000001</v>
      </c>
      <c r="U70">
        <v>405</v>
      </c>
      <c r="V70">
        <v>20.578600000000002</v>
      </c>
      <c r="W70">
        <v>44.311</v>
      </c>
      <c r="X70">
        <v>148.30000000000001</v>
      </c>
      <c r="Y70">
        <v>0</v>
      </c>
      <c r="Z70">
        <v>6.5208000000000004</v>
      </c>
      <c r="AA70">
        <v>42.14808</v>
      </c>
      <c r="AB70">
        <v>48.499828000000001</v>
      </c>
      <c r="AC70">
        <v>34.831252999999997</v>
      </c>
      <c r="AD70">
        <v>21.768069000000001</v>
      </c>
      <c r="AE70">
        <v>39.450268999999999</v>
      </c>
      <c r="AF70">
        <v>0</v>
      </c>
      <c r="AG70">
        <v>46.486030999999997</v>
      </c>
      <c r="AH70">
        <v>179.96245400000001</v>
      </c>
      <c r="AI70">
        <v>0</v>
      </c>
      <c r="AJ70">
        <v>0</v>
      </c>
      <c r="AK70">
        <v>67.487245000000001</v>
      </c>
      <c r="AL70">
        <v>77.853999999999999</v>
      </c>
      <c r="AM70">
        <v>0</v>
      </c>
      <c r="AN70">
        <v>1.1045309999999999</v>
      </c>
      <c r="AO70">
        <v>0.88200000000000001</v>
      </c>
      <c r="AP70">
        <v>12.169499999999999</v>
      </c>
      <c r="AQ70">
        <v>0</v>
      </c>
      <c r="AR70">
        <v>36.432000000000002</v>
      </c>
      <c r="AS70">
        <v>37.890518999999998</v>
      </c>
      <c r="AT70">
        <v>19.999987999999998</v>
      </c>
      <c r="AU70">
        <v>0</v>
      </c>
      <c r="AV70">
        <v>0</v>
      </c>
      <c r="AW70">
        <v>0</v>
      </c>
      <c r="AX70">
        <v>0</v>
      </c>
      <c r="AY70">
        <v>5.5604339999999999</v>
      </c>
      <c r="AZ70">
        <v>10.235073</v>
      </c>
      <c r="BA70">
        <v>6.7455160000000003</v>
      </c>
      <c r="BB70">
        <v>5.5340730000000002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2515.2055059999989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380.22219999999999</v>
      </c>
      <c r="L71">
        <v>255.59</v>
      </c>
      <c r="M71">
        <v>97.055942999999999</v>
      </c>
      <c r="N71">
        <v>124.38</v>
      </c>
      <c r="O71">
        <v>130.58009999999999</v>
      </c>
      <c r="P71">
        <v>132.0992</v>
      </c>
      <c r="Q71">
        <v>17.9253</v>
      </c>
      <c r="R71">
        <v>35.555300000000003</v>
      </c>
      <c r="S71">
        <v>21.887799999999999</v>
      </c>
      <c r="T71">
        <v>2.4285000000000001</v>
      </c>
      <c r="U71">
        <v>408.375</v>
      </c>
      <c r="V71">
        <v>20.578600000000002</v>
      </c>
      <c r="W71">
        <v>44.311</v>
      </c>
      <c r="X71">
        <v>148.30000000000001</v>
      </c>
      <c r="Y71">
        <v>0</v>
      </c>
      <c r="Z71">
        <v>6.5208000000000004</v>
      </c>
      <c r="AA71">
        <v>42.14808</v>
      </c>
      <c r="AB71">
        <v>48.499828000000001</v>
      </c>
      <c r="AC71">
        <v>34.831252999999997</v>
      </c>
      <c r="AD71">
        <v>21.768069000000001</v>
      </c>
      <c r="AE71">
        <v>39.450268999999999</v>
      </c>
      <c r="AF71">
        <v>0</v>
      </c>
      <c r="AG71">
        <v>46.486030999999997</v>
      </c>
      <c r="AH71">
        <v>179.96245400000001</v>
      </c>
      <c r="AI71">
        <v>0</v>
      </c>
      <c r="AJ71">
        <v>0</v>
      </c>
      <c r="AK71">
        <v>67.487245000000001</v>
      </c>
      <c r="AL71">
        <v>77.853999999999999</v>
      </c>
      <c r="AM71">
        <v>0</v>
      </c>
      <c r="AN71">
        <v>1.1045309999999999</v>
      </c>
      <c r="AO71">
        <v>0.88200000000000001</v>
      </c>
      <c r="AP71">
        <v>12.169499999999999</v>
      </c>
      <c r="AQ71">
        <v>0</v>
      </c>
      <c r="AR71">
        <v>36.432000000000002</v>
      </c>
      <c r="AS71">
        <v>37.890518999999998</v>
      </c>
      <c r="AT71">
        <v>19.999987999999998</v>
      </c>
      <c r="AU71">
        <v>0</v>
      </c>
      <c r="AV71">
        <v>0</v>
      </c>
      <c r="AW71">
        <v>0</v>
      </c>
      <c r="AX71">
        <v>0</v>
      </c>
      <c r="AY71">
        <v>5.5604339999999999</v>
      </c>
      <c r="AZ71">
        <v>10.235073</v>
      </c>
      <c r="BA71">
        <v>6.7455160000000003</v>
      </c>
      <c r="BB71">
        <v>5.5340730000000002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2520.8506059999991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381.36489999999998</v>
      </c>
      <c r="L72">
        <v>204.952203</v>
      </c>
      <c r="M72">
        <v>97.055942999999999</v>
      </c>
      <c r="N72">
        <v>124.38</v>
      </c>
      <c r="O72">
        <v>130.58009999999999</v>
      </c>
      <c r="P72">
        <v>132.0992</v>
      </c>
      <c r="Q72">
        <v>17.9253</v>
      </c>
      <c r="R72">
        <v>35.555300000000003</v>
      </c>
      <c r="S72">
        <v>21.887799999999999</v>
      </c>
      <c r="T72">
        <v>2.4285000000000001</v>
      </c>
      <c r="U72">
        <v>408.375</v>
      </c>
      <c r="V72">
        <v>20.578600000000002</v>
      </c>
      <c r="W72">
        <v>44.311</v>
      </c>
      <c r="X72">
        <v>148.30000000000001</v>
      </c>
      <c r="Y72">
        <v>0</v>
      </c>
      <c r="Z72">
        <v>6.5208000000000004</v>
      </c>
      <c r="AA72">
        <v>42.14808</v>
      </c>
      <c r="AB72">
        <v>48.499828000000001</v>
      </c>
      <c r="AC72">
        <v>34.831252999999997</v>
      </c>
      <c r="AD72">
        <v>21.768069000000001</v>
      </c>
      <c r="AE72">
        <v>39.450268999999999</v>
      </c>
      <c r="AF72">
        <v>0</v>
      </c>
      <c r="AG72">
        <v>46.486030999999997</v>
      </c>
      <c r="AH72">
        <v>179.96245400000001</v>
      </c>
      <c r="AI72">
        <v>0</v>
      </c>
      <c r="AJ72">
        <v>0</v>
      </c>
      <c r="AK72">
        <v>67.487245000000001</v>
      </c>
      <c r="AL72">
        <v>77.853999999999999</v>
      </c>
      <c r="AM72">
        <v>0</v>
      </c>
      <c r="AN72">
        <v>1.1045309999999999</v>
      </c>
      <c r="AO72">
        <v>0.88200000000000001</v>
      </c>
      <c r="AP72">
        <v>12.169499999999999</v>
      </c>
      <c r="AQ72">
        <v>0</v>
      </c>
      <c r="AR72">
        <v>36.432000000000002</v>
      </c>
      <c r="AS72">
        <v>37.890518999999998</v>
      </c>
      <c r="AT72">
        <v>19.999987999999998</v>
      </c>
      <c r="AU72">
        <v>0</v>
      </c>
      <c r="AV72">
        <v>0</v>
      </c>
      <c r="AW72">
        <v>0</v>
      </c>
      <c r="AX72">
        <v>0</v>
      </c>
      <c r="AY72">
        <v>5.5604339999999999</v>
      </c>
      <c r="AZ72">
        <v>10.235073</v>
      </c>
      <c r="BA72">
        <v>6.7455160000000003</v>
      </c>
      <c r="BB72">
        <v>5.5340730000000002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2471.3555089999991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382.25490000000002</v>
      </c>
      <c r="L73">
        <v>121.54</v>
      </c>
      <c r="M73">
        <v>97.055942999999999</v>
      </c>
      <c r="N73">
        <v>124.38</v>
      </c>
      <c r="O73">
        <v>130.58009999999999</v>
      </c>
      <c r="P73">
        <v>132.0992</v>
      </c>
      <c r="Q73">
        <v>17.9253</v>
      </c>
      <c r="R73">
        <v>35.555300000000003</v>
      </c>
      <c r="S73">
        <v>21.887799999999999</v>
      </c>
      <c r="T73">
        <v>2.4285000000000001</v>
      </c>
      <c r="U73">
        <v>399.375</v>
      </c>
      <c r="V73">
        <v>20.578600000000002</v>
      </c>
      <c r="W73">
        <v>44.311</v>
      </c>
      <c r="X73">
        <v>148.30000000000001</v>
      </c>
      <c r="Y73">
        <v>0</v>
      </c>
      <c r="Z73">
        <v>6.5208000000000004</v>
      </c>
      <c r="AA73">
        <v>42.14808</v>
      </c>
      <c r="AB73">
        <v>48.499828000000001</v>
      </c>
      <c r="AC73">
        <v>34.831252999999997</v>
      </c>
      <c r="AD73">
        <v>21.768069000000001</v>
      </c>
      <c r="AE73">
        <v>39.450268999999999</v>
      </c>
      <c r="AF73">
        <v>0</v>
      </c>
      <c r="AG73">
        <v>46.486030999999997</v>
      </c>
      <c r="AH73">
        <v>179.96245400000001</v>
      </c>
      <c r="AI73">
        <v>4.2720909999999996</v>
      </c>
      <c r="AJ73">
        <v>0</v>
      </c>
      <c r="AK73">
        <v>67.487245000000001</v>
      </c>
      <c r="AL73">
        <v>77.853999999999999</v>
      </c>
      <c r="AM73">
        <v>5.39154</v>
      </c>
      <c r="AN73">
        <v>1.1045309999999999</v>
      </c>
      <c r="AO73">
        <v>0.88200000000000001</v>
      </c>
      <c r="AP73">
        <v>4.4835000000000003</v>
      </c>
      <c r="AQ73">
        <v>0</v>
      </c>
      <c r="AR73">
        <v>36.432000000000002</v>
      </c>
      <c r="AS73">
        <v>37.890518999999998</v>
      </c>
      <c r="AT73">
        <v>19.999987999999998</v>
      </c>
      <c r="AU73">
        <v>0</v>
      </c>
      <c r="AV73">
        <v>0</v>
      </c>
      <c r="AW73">
        <v>0</v>
      </c>
      <c r="AX73">
        <v>0</v>
      </c>
      <c r="AY73">
        <v>5.5604339999999999</v>
      </c>
      <c r="AZ73">
        <v>10.235073</v>
      </c>
      <c r="BA73">
        <v>6.7455160000000003</v>
      </c>
      <c r="BB73">
        <v>5.5340730000000002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2381.8109369999988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383.14490000000001</v>
      </c>
      <c r="L74">
        <v>122.37</v>
      </c>
      <c r="M74">
        <v>97.055942999999999</v>
      </c>
      <c r="N74">
        <v>124.38</v>
      </c>
      <c r="O74">
        <v>130.58009999999999</v>
      </c>
      <c r="P74">
        <v>132.0992</v>
      </c>
      <c r="Q74">
        <v>17.9253</v>
      </c>
      <c r="R74">
        <v>35.555300000000003</v>
      </c>
      <c r="S74">
        <v>21.887799999999999</v>
      </c>
      <c r="T74">
        <v>2.4285000000000001</v>
      </c>
      <c r="U74">
        <v>399.375</v>
      </c>
      <c r="V74">
        <v>20.578600000000002</v>
      </c>
      <c r="W74">
        <v>44.311</v>
      </c>
      <c r="X74">
        <v>148.30000000000001</v>
      </c>
      <c r="Y74">
        <v>0</v>
      </c>
      <c r="Z74">
        <v>6.5208000000000004</v>
      </c>
      <c r="AA74">
        <v>42.14808</v>
      </c>
      <c r="AB74">
        <v>48.499828000000001</v>
      </c>
      <c r="AC74">
        <v>34.831252999999997</v>
      </c>
      <c r="AD74">
        <v>21.768069000000001</v>
      </c>
      <c r="AE74">
        <v>39.450268999999999</v>
      </c>
      <c r="AF74">
        <v>0</v>
      </c>
      <c r="AG74">
        <v>46.486030999999997</v>
      </c>
      <c r="AH74">
        <v>179.96245400000001</v>
      </c>
      <c r="AI74">
        <v>7.6287349999999998</v>
      </c>
      <c r="AJ74">
        <v>0</v>
      </c>
      <c r="AK74">
        <v>67.487245000000001</v>
      </c>
      <c r="AL74">
        <v>77.853999999999999</v>
      </c>
      <c r="AM74">
        <v>5.39154</v>
      </c>
      <c r="AN74">
        <v>1.1045309999999999</v>
      </c>
      <c r="AO74">
        <v>0.88200000000000001</v>
      </c>
      <c r="AP74">
        <v>4.4835000000000003</v>
      </c>
      <c r="AQ74">
        <v>0</v>
      </c>
      <c r="AR74">
        <v>36.432000000000002</v>
      </c>
      <c r="AS74">
        <v>37.890518999999998</v>
      </c>
      <c r="AT74">
        <v>19.999987999999998</v>
      </c>
      <c r="AU74">
        <v>0</v>
      </c>
      <c r="AV74">
        <v>0</v>
      </c>
      <c r="AW74">
        <v>0</v>
      </c>
      <c r="AX74">
        <v>0</v>
      </c>
      <c r="AY74">
        <v>5.5604339999999999</v>
      </c>
      <c r="AZ74">
        <v>10.235073</v>
      </c>
      <c r="BA74">
        <v>6.7455160000000003</v>
      </c>
      <c r="BB74">
        <v>5.5340730000000002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2386.8875809999986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458.29629999999997</v>
      </c>
      <c r="L75">
        <v>190.68449000000001</v>
      </c>
      <c r="M75">
        <v>97.055942999999999</v>
      </c>
      <c r="N75">
        <v>124.38</v>
      </c>
      <c r="O75">
        <v>130.58009999999999</v>
      </c>
      <c r="P75">
        <v>132.2747</v>
      </c>
      <c r="Q75">
        <v>17.9253</v>
      </c>
      <c r="R75">
        <v>35.555300000000003</v>
      </c>
      <c r="S75">
        <v>21.887799999999999</v>
      </c>
      <c r="T75">
        <v>2.4285000000000001</v>
      </c>
      <c r="U75">
        <v>399.375</v>
      </c>
      <c r="V75">
        <v>20.578600000000002</v>
      </c>
      <c r="W75">
        <v>44.311</v>
      </c>
      <c r="X75">
        <v>148.30000000000001</v>
      </c>
      <c r="Y75">
        <v>0</v>
      </c>
      <c r="Z75">
        <v>6.5208000000000004</v>
      </c>
      <c r="AA75">
        <v>42.14808</v>
      </c>
      <c r="AB75">
        <v>48.499828000000001</v>
      </c>
      <c r="AC75">
        <v>34.831252999999997</v>
      </c>
      <c r="AD75">
        <v>21.768069000000001</v>
      </c>
      <c r="AE75">
        <v>39.450268999999999</v>
      </c>
      <c r="AF75">
        <v>0</v>
      </c>
      <c r="AG75">
        <v>46.486030999999997</v>
      </c>
      <c r="AH75">
        <v>179.96245400000001</v>
      </c>
      <c r="AI75">
        <v>12.205976</v>
      </c>
      <c r="AJ75">
        <v>0</v>
      </c>
      <c r="AK75">
        <v>67.487245000000001</v>
      </c>
      <c r="AL75">
        <v>77.853999999999999</v>
      </c>
      <c r="AM75">
        <v>5.39154</v>
      </c>
      <c r="AN75">
        <v>1.1045309999999999</v>
      </c>
      <c r="AO75">
        <v>0.88200000000000001</v>
      </c>
      <c r="AP75">
        <v>4.4835000000000003</v>
      </c>
      <c r="AQ75">
        <v>0</v>
      </c>
      <c r="AR75">
        <v>36.432000000000002</v>
      </c>
      <c r="AS75">
        <v>37.890518999999998</v>
      </c>
      <c r="AT75">
        <v>19.999987999999998</v>
      </c>
      <c r="AU75">
        <v>0</v>
      </c>
      <c r="AV75">
        <v>0</v>
      </c>
      <c r="AW75">
        <v>0</v>
      </c>
      <c r="AX75">
        <v>0</v>
      </c>
      <c r="AY75">
        <v>5.5604339999999999</v>
      </c>
      <c r="AZ75">
        <v>10.235073</v>
      </c>
      <c r="BA75">
        <v>6.7455160000000003</v>
      </c>
      <c r="BB75">
        <v>5.5340730000000002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2535.1062119999988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458.29629999999997</v>
      </c>
      <c r="L76">
        <v>367.94563399999998</v>
      </c>
      <c r="M76">
        <v>97.055942999999999</v>
      </c>
      <c r="N76">
        <v>124.38</v>
      </c>
      <c r="O76">
        <v>130.58009999999999</v>
      </c>
      <c r="P76">
        <v>132.2747</v>
      </c>
      <c r="Q76">
        <v>17.9253</v>
      </c>
      <c r="R76">
        <v>35.555300000000003</v>
      </c>
      <c r="S76">
        <v>21.887799999999999</v>
      </c>
      <c r="T76">
        <v>2.4285000000000001</v>
      </c>
      <c r="U76">
        <v>399.375</v>
      </c>
      <c r="V76">
        <v>20.578600000000002</v>
      </c>
      <c r="W76">
        <v>34.811</v>
      </c>
      <c r="X76">
        <v>148.30000000000001</v>
      </c>
      <c r="Y76">
        <v>0</v>
      </c>
      <c r="Z76">
        <v>6.5208000000000004</v>
      </c>
      <c r="AA76">
        <v>42.14808</v>
      </c>
      <c r="AB76">
        <v>48.499828000000001</v>
      </c>
      <c r="AC76">
        <v>34.831252999999997</v>
      </c>
      <c r="AD76">
        <v>32.652102999999997</v>
      </c>
      <c r="AE76">
        <v>39.450268999999999</v>
      </c>
      <c r="AF76">
        <v>0</v>
      </c>
      <c r="AG76">
        <v>46.486030999999997</v>
      </c>
      <c r="AH76">
        <v>179.96245400000001</v>
      </c>
      <c r="AI76">
        <v>59.504133000000003</v>
      </c>
      <c r="AJ76">
        <v>0</v>
      </c>
      <c r="AK76">
        <v>67.487245000000001</v>
      </c>
      <c r="AL76">
        <v>77.853999999999999</v>
      </c>
      <c r="AM76">
        <v>12.527402</v>
      </c>
      <c r="AN76">
        <v>1.1045309999999999</v>
      </c>
      <c r="AO76">
        <v>0</v>
      </c>
      <c r="AP76">
        <v>4.4835000000000003</v>
      </c>
      <c r="AQ76">
        <v>0</v>
      </c>
      <c r="AR76">
        <v>36.432000000000002</v>
      </c>
      <c r="AS76">
        <v>37.890518999999998</v>
      </c>
      <c r="AT76">
        <v>19.999987999999998</v>
      </c>
      <c r="AU76">
        <v>0</v>
      </c>
      <c r="AV76">
        <v>0</v>
      </c>
      <c r="AW76">
        <v>0</v>
      </c>
      <c r="AX76">
        <v>0</v>
      </c>
      <c r="AY76">
        <v>5.5604339999999999</v>
      </c>
      <c r="AZ76">
        <v>10.235073</v>
      </c>
      <c r="BA76">
        <v>6.7455160000000003</v>
      </c>
      <c r="BB76">
        <v>5.5340730000000002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2767.3034089999983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458.29629999999997</v>
      </c>
      <c r="L77">
        <v>400.78120000000001</v>
      </c>
      <c r="M77">
        <v>97.055942999999999</v>
      </c>
      <c r="N77">
        <v>124.38</v>
      </c>
      <c r="O77">
        <v>130.58009999999999</v>
      </c>
      <c r="P77">
        <v>132.2747</v>
      </c>
      <c r="Q77">
        <v>17.9253</v>
      </c>
      <c r="R77">
        <v>35.555300000000003</v>
      </c>
      <c r="S77">
        <v>21.887799999999999</v>
      </c>
      <c r="T77">
        <v>2.4285000000000001</v>
      </c>
      <c r="U77">
        <v>399.375</v>
      </c>
      <c r="V77">
        <v>20.578600000000002</v>
      </c>
      <c r="W77">
        <v>34.811</v>
      </c>
      <c r="X77">
        <v>148.30000000000001</v>
      </c>
      <c r="Y77">
        <v>0</v>
      </c>
      <c r="Z77">
        <v>6.5208000000000004</v>
      </c>
      <c r="AA77">
        <v>42.14808</v>
      </c>
      <c r="AB77">
        <v>48.499828000000001</v>
      </c>
      <c r="AC77">
        <v>34.831252999999997</v>
      </c>
      <c r="AD77">
        <v>32.652102999999997</v>
      </c>
      <c r="AE77">
        <v>59.175403000000003</v>
      </c>
      <c r="AF77">
        <v>0</v>
      </c>
      <c r="AG77">
        <v>46.486030999999997</v>
      </c>
      <c r="AH77">
        <v>179.96245400000001</v>
      </c>
      <c r="AI77">
        <v>59.504133000000003</v>
      </c>
      <c r="AJ77">
        <v>0</v>
      </c>
      <c r="AK77">
        <v>67.487245000000001</v>
      </c>
      <c r="AL77">
        <v>77.853999999999999</v>
      </c>
      <c r="AM77">
        <v>12.527402</v>
      </c>
      <c r="AN77">
        <v>1.1045309999999999</v>
      </c>
      <c r="AO77">
        <v>0</v>
      </c>
      <c r="AP77">
        <v>4.4835000000000003</v>
      </c>
      <c r="AQ77">
        <v>0</v>
      </c>
      <c r="AR77">
        <v>36.432000000000002</v>
      </c>
      <c r="AS77">
        <v>37.890518999999998</v>
      </c>
      <c r="AT77">
        <v>19.999987999999998</v>
      </c>
      <c r="AU77">
        <v>0</v>
      </c>
      <c r="AV77">
        <v>0</v>
      </c>
      <c r="AW77">
        <v>0</v>
      </c>
      <c r="AX77">
        <v>0</v>
      </c>
      <c r="AY77">
        <v>5.5604339999999999</v>
      </c>
      <c r="AZ77">
        <v>10.235073</v>
      </c>
      <c r="BA77">
        <v>6.7455160000000003</v>
      </c>
      <c r="BB77">
        <v>5.5340730000000002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2819.8641089999983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458.29629999999997</v>
      </c>
      <c r="L78">
        <v>400.78120000000001</v>
      </c>
      <c r="M78">
        <v>97.055942999999999</v>
      </c>
      <c r="N78">
        <v>124.38</v>
      </c>
      <c r="O78">
        <v>130.58009999999999</v>
      </c>
      <c r="P78">
        <v>132.2747</v>
      </c>
      <c r="Q78">
        <v>17.9253</v>
      </c>
      <c r="R78">
        <v>35.555300000000003</v>
      </c>
      <c r="S78">
        <v>21.887799999999999</v>
      </c>
      <c r="T78">
        <v>2.4285000000000001</v>
      </c>
      <c r="U78">
        <v>399.375</v>
      </c>
      <c r="V78">
        <v>20.578600000000002</v>
      </c>
      <c r="W78">
        <v>34.811</v>
      </c>
      <c r="X78">
        <v>148.30000000000001</v>
      </c>
      <c r="Y78">
        <v>0</v>
      </c>
      <c r="Z78">
        <v>19.6614</v>
      </c>
      <c r="AA78">
        <v>42.14808</v>
      </c>
      <c r="AB78">
        <v>49.907043999999999</v>
      </c>
      <c r="AC78">
        <v>34.831252999999997</v>
      </c>
      <c r="AD78">
        <v>44.406419</v>
      </c>
      <c r="AE78">
        <v>59.175403000000003</v>
      </c>
      <c r="AF78">
        <v>0</v>
      </c>
      <c r="AG78">
        <v>46.486030999999997</v>
      </c>
      <c r="AH78">
        <v>182.023944</v>
      </c>
      <c r="AI78">
        <v>59.504133000000003</v>
      </c>
      <c r="AJ78">
        <v>0</v>
      </c>
      <c r="AK78">
        <v>67.487245000000001</v>
      </c>
      <c r="AL78">
        <v>77.853999999999999</v>
      </c>
      <c r="AM78">
        <v>18.838674000000001</v>
      </c>
      <c r="AN78">
        <v>1.1045309999999999</v>
      </c>
      <c r="AO78">
        <v>0</v>
      </c>
      <c r="AP78">
        <v>4.4835000000000003</v>
      </c>
      <c r="AQ78">
        <v>0</v>
      </c>
      <c r="AR78">
        <v>36.432000000000002</v>
      </c>
      <c r="AS78">
        <v>39.469290999999998</v>
      </c>
      <c r="AT78">
        <v>19.999987999999998</v>
      </c>
      <c r="AU78">
        <v>0</v>
      </c>
      <c r="AV78">
        <v>0</v>
      </c>
      <c r="AW78">
        <v>0</v>
      </c>
      <c r="AX78">
        <v>0</v>
      </c>
      <c r="AY78">
        <v>8.4922989999999992</v>
      </c>
      <c r="AZ78">
        <v>10.235073</v>
      </c>
      <c r="BA78">
        <v>6.9226239999999999</v>
      </c>
      <c r="BB78">
        <v>5.5340730000000002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2859.2267479999982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400.71365700000001</v>
      </c>
      <c r="L79">
        <v>370.42</v>
      </c>
      <c r="M79">
        <v>97.055942999999999</v>
      </c>
      <c r="N79">
        <v>124.38</v>
      </c>
      <c r="O79">
        <v>130.58009999999999</v>
      </c>
      <c r="P79">
        <v>132.2747</v>
      </c>
      <c r="Q79">
        <v>22.141331000000001</v>
      </c>
      <c r="R79">
        <v>44.4741</v>
      </c>
      <c r="S79">
        <v>27.3643</v>
      </c>
      <c r="T79">
        <v>3.09</v>
      </c>
      <c r="U79">
        <v>399.375</v>
      </c>
      <c r="V79">
        <v>20.578600000000002</v>
      </c>
      <c r="W79">
        <v>34.811</v>
      </c>
      <c r="X79">
        <v>148.30000000000001</v>
      </c>
      <c r="Y79">
        <v>0</v>
      </c>
      <c r="Z79">
        <v>19.6614</v>
      </c>
      <c r="AA79">
        <v>42.14808</v>
      </c>
      <c r="AB79">
        <v>49.907043999999999</v>
      </c>
      <c r="AC79">
        <v>34.831252999999997</v>
      </c>
      <c r="AD79">
        <v>44.406419</v>
      </c>
      <c r="AE79">
        <v>59.175403000000003</v>
      </c>
      <c r="AF79">
        <v>0</v>
      </c>
      <c r="AG79">
        <v>46.486030999999997</v>
      </c>
      <c r="AH79">
        <v>182.023944</v>
      </c>
      <c r="AI79">
        <v>59.504133000000003</v>
      </c>
      <c r="AJ79">
        <v>0</v>
      </c>
      <c r="AK79">
        <v>67.487245000000001</v>
      </c>
      <c r="AL79">
        <v>77.853999999999999</v>
      </c>
      <c r="AM79">
        <v>18.838674000000001</v>
      </c>
      <c r="AN79">
        <v>1.1045309999999999</v>
      </c>
      <c r="AO79">
        <v>0</v>
      </c>
      <c r="AP79">
        <v>12.169499999999999</v>
      </c>
      <c r="AQ79">
        <v>0</v>
      </c>
      <c r="AR79">
        <v>36.432000000000002</v>
      </c>
      <c r="AS79">
        <v>39.469290999999998</v>
      </c>
      <c r="AT79">
        <v>19.999987999999998</v>
      </c>
      <c r="AU79">
        <v>0</v>
      </c>
      <c r="AV79">
        <v>0</v>
      </c>
      <c r="AW79">
        <v>0</v>
      </c>
      <c r="AX79">
        <v>0</v>
      </c>
      <c r="AY79">
        <v>8.4922989999999992</v>
      </c>
      <c r="AZ79">
        <v>10.235073</v>
      </c>
      <c r="BA79">
        <v>6.9226239999999999</v>
      </c>
      <c r="BB79">
        <v>5.5340730000000002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2798.2417359999981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382.24849999999998</v>
      </c>
      <c r="L80">
        <v>370.42</v>
      </c>
      <c r="M80">
        <v>97.055942999999999</v>
      </c>
      <c r="N80">
        <v>124.38</v>
      </c>
      <c r="O80">
        <v>130.58009999999999</v>
      </c>
      <c r="P80">
        <v>132.2747</v>
      </c>
      <c r="Q80">
        <v>22.4038</v>
      </c>
      <c r="R80">
        <v>44.4741</v>
      </c>
      <c r="S80">
        <v>27.3643</v>
      </c>
      <c r="T80">
        <v>3.09</v>
      </c>
      <c r="U80">
        <v>399.375</v>
      </c>
      <c r="V80">
        <v>20.578600000000002</v>
      </c>
      <c r="W80">
        <v>34.811</v>
      </c>
      <c r="X80">
        <v>148.30000000000001</v>
      </c>
      <c r="Y80">
        <v>0</v>
      </c>
      <c r="Z80">
        <v>19.6614</v>
      </c>
      <c r="AA80">
        <v>42.14808</v>
      </c>
      <c r="AB80">
        <v>49.907043999999999</v>
      </c>
      <c r="AC80">
        <v>34.831252999999997</v>
      </c>
      <c r="AD80">
        <v>44.406419</v>
      </c>
      <c r="AE80">
        <v>59.175403000000003</v>
      </c>
      <c r="AF80">
        <v>0</v>
      </c>
      <c r="AG80">
        <v>46.486030999999997</v>
      </c>
      <c r="AH80">
        <v>182.023944</v>
      </c>
      <c r="AI80">
        <v>59.504133000000003</v>
      </c>
      <c r="AJ80">
        <v>0</v>
      </c>
      <c r="AK80">
        <v>67.487245000000001</v>
      </c>
      <c r="AL80">
        <v>77.853999999999999</v>
      </c>
      <c r="AM80">
        <v>18.838674000000001</v>
      </c>
      <c r="AN80">
        <v>1.1045309999999999</v>
      </c>
      <c r="AO80">
        <v>0</v>
      </c>
      <c r="AP80">
        <v>12.169499999999999</v>
      </c>
      <c r="AQ80">
        <v>0</v>
      </c>
      <c r="AR80">
        <v>36.432000000000002</v>
      </c>
      <c r="AS80">
        <v>39.469290999999998</v>
      </c>
      <c r="AT80">
        <v>19.999987999999998</v>
      </c>
      <c r="AU80">
        <v>0</v>
      </c>
      <c r="AV80">
        <v>0</v>
      </c>
      <c r="AW80">
        <v>0</v>
      </c>
      <c r="AX80">
        <v>0</v>
      </c>
      <c r="AY80">
        <v>8.4922989999999992</v>
      </c>
      <c r="AZ80">
        <v>10.235073</v>
      </c>
      <c r="BA80">
        <v>6.9226239999999999</v>
      </c>
      <c r="BB80">
        <v>5.5340730000000002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2780.0390479999978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485.41279300000002</v>
      </c>
      <c r="L81">
        <v>400.78120000000001</v>
      </c>
      <c r="M81">
        <v>97.055942999999999</v>
      </c>
      <c r="N81">
        <v>124.38</v>
      </c>
      <c r="O81">
        <v>130.58009999999999</v>
      </c>
      <c r="P81">
        <v>132.2747</v>
      </c>
      <c r="Q81">
        <v>22.4038</v>
      </c>
      <c r="R81">
        <v>44.4741</v>
      </c>
      <c r="S81">
        <v>27.3643</v>
      </c>
      <c r="T81">
        <v>3.09</v>
      </c>
      <c r="U81">
        <v>399.375</v>
      </c>
      <c r="V81">
        <v>20.578600000000002</v>
      </c>
      <c r="W81">
        <v>34.811</v>
      </c>
      <c r="X81">
        <v>148.30000000000001</v>
      </c>
      <c r="Y81">
        <v>0</v>
      </c>
      <c r="Z81">
        <v>19.6614</v>
      </c>
      <c r="AA81">
        <v>42.14808</v>
      </c>
      <c r="AB81">
        <v>49.907043999999999</v>
      </c>
      <c r="AC81">
        <v>34.831252999999997</v>
      </c>
      <c r="AD81">
        <v>44.406419</v>
      </c>
      <c r="AE81">
        <v>59.175403000000003</v>
      </c>
      <c r="AF81">
        <v>0</v>
      </c>
      <c r="AG81">
        <v>46.486030999999997</v>
      </c>
      <c r="AH81">
        <v>182.023944</v>
      </c>
      <c r="AI81">
        <v>59.504133000000003</v>
      </c>
      <c r="AJ81">
        <v>0</v>
      </c>
      <c r="AK81">
        <v>67.487245000000001</v>
      </c>
      <c r="AL81">
        <v>77.853999999999999</v>
      </c>
      <c r="AM81">
        <v>18.838674000000001</v>
      </c>
      <c r="AN81">
        <v>1.1045309999999999</v>
      </c>
      <c r="AO81">
        <v>0</v>
      </c>
      <c r="AP81">
        <v>4.4835000000000003</v>
      </c>
      <c r="AQ81">
        <v>0</v>
      </c>
      <c r="AR81">
        <v>36.432000000000002</v>
      </c>
      <c r="AS81">
        <v>39.469290999999998</v>
      </c>
      <c r="AT81">
        <v>19.999987999999998</v>
      </c>
      <c r="AU81">
        <v>0</v>
      </c>
      <c r="AV81">
        <v>0</v>
      </c>
      <c r="AW81">
        <v>0</v>
      </c>
      <c r="AX81">
        <v>0</v>
      </c>
      <c r="AY81">
        <v>8.4922989999999992</v>
      </c>
      <c r="AZ81">
        <v>10.235073</v>
      </c>
      <c r="BA81">
        <v>6.9226239999999999</v>
      </c>
      <c r="BB81">
        <v>5.5340730000000002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2905.8785409999982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556.29629999999997</v>
      </c>
      <c r="L82">
        <v>400.78120000000001</v>
      </c>
      <c r="M82">
        <v>97.055942999999999</v>
      </c>
      <c r="N82">
        <v>124.38</v>
      </c>
      <c r="O82">
        <v>130.58009999999999</v>
      </c>
      <c r="P82">
        <v>132.2747</v>
      </c>
      <c r="Q82">
        <v>22.4038</v>
      </c>
      <c r="R82">
        <v>44.4741</v>
      </c>
      <c r="S82">
        <v>27.3643</v>
      </c>
      <c r="T82">
        <v>3.09</v>
      </c>
      <c r="U82">
        <v>399.375</v>
      </c>
      <c r="V82">
        <v>20.578600000000002</v>
      </c>
      <c r="W82">
        <v>44.311</v>
      </c>
      <c r="X82">
        <v>148.30000000000001</v>
      </c>
      <c r="Y82">
        <v>0</v>
      </c>
      <c r="Z82">
        <v>19.6614</v>
      </c>
      <c r="AA82">
        <v>42.14808</v>
      </c>
      <c r="AB82">
        <v>49.907043999999999</v>
      </c>
      <c r="AC82">
        <v>34.831252999999997</v>
      </c>
      <c r="AD82">
        <v>44.406419</v>
      </c>
      <c r="AE82">
        <v>59.175403000000003</v>
      </c>
      <c r="AF82">
        <v>0</v>
      </c>
      <c r="AG82">
        <v>46.486030999999997</v>
      </c>
      <c r="AH82">
        <v>182.023944</v>
      </c>
      <c r="AI82">
        <v>7.6287349999999998</v>
      </c>
      <c r="AJ82">
        <v>0</v>
      </c>
      <c r="AK82">
        <v>67.487245000000001</v>
      </c>
      <c r="AL82">
        <v>77.853999999999999</v>
      </c>
      <c r="AM82">
        <v>18.838674000000001</v>
      </c>
      <c r="AN82">
        <v>1.1045309999999999</v>
      </c>
      <c r="AO82">
        <v>0</v>
      </c>
      <c r="AP82">
        <v>4.4835000000000003</v>
      </c>
      <c r="AQ82">
        <v>0</v>
      </c>
      <c r="AR82">
        <v>36.432000000000002</v>
      </c>
      <c r="AS82">
        <v>39.469290999999998</v>
      </c>
      <c r="AT82">
        <v>19.999987999999998</v>
      </c>
      <c r="AU82">
        <v>0</v>
      </c>
      <c r="AV82">
        <v>0</v>
      </c>
      <c r="AW82">
        <v>0</v>
      </c>
      <c r="AX82">
        <v>0</v>
      </c>
      <c r="AY82">
        <v>8.4922989999999992</v>
      </c>
      <c r="AZ82">
        <v>10.235073</v>
      </c>
      <c r="BA82">
        <v>6.9226239999999999</v>
      </c>
      <c r="BB82">
        <v>5.5340730000000002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2934.3866499999976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606.29629999999997</v>
      </c>
      <c r="L83">
        <v>410.29</v>
      </c>
      <c r="M83">
        <v>97.055942999999999</v>
      </c>
      <c r="N83">
        <v>124.38</v>
      </c>
      <c r="O83">
        <v>130.58009999999999</v>
      </c>
      <c r="P83">
        <v>132.2747</v>
      </c>
      <c r="Q83">
        <v>22.4038</v>
      </c>
      <c r="R83">
        <v>44.4741</v>
      </c>
      <c r="S83">
        <v>27.3643</v>
      </c>
      <c r="T83">
        <v>3.09</v>
      </c>
      <c r="U83">
        <v>399.375</v>
      </c>
      <c r="V83">
        <v>20.578600000000002</v>
      </c>
      <c r="W83">
        <v>44.311</v>
      </c>
      <c r="X83">
        <v>148.30000000000001</v>
      </c>
      <c r="Y83">
        <v>0</v>
      </c>
      <c r="Z83">
        <v>19.6614</v>
      </c>
      <c r="AA83">
        <v>42.14808</v>
      </c>
      <c r="AB83">
        <v>49.907043999999999</v>
      </c>
      <c r="AC83">
        <v>34.831252999999997</v>
      </c>
      <c r="AD83">
        <v>44.406419</v>
      </c>
      <c r="AE83">
        <v>59.175403000000003</v>
      </c>
      <c r="AF83">
        <v>0</v>
      </c>
      <c r="AG83">
        <v>46.486030999999997</v>
      </c>
      <c r="AH83">
        <v>182.023944</v>
      </c>
      <c r="AI83">
        <v>4.2720909999999996</v>
      </c>
      <c r="AJ83">
        <v>0</v>
      </c>
      <c r="AK83">
        <v>67.487245000000001</v>
      </c>
      <c r="AL83">
        <v>77.853999999999999</v>
      </c>
      <c r="AM83">
        <v>18.838674000000001</v>
      </c>
      <c r="AN83">
        <v>1.1045309999999999</v>
      </c>
      <c r="AO83">
        <v>0</v>
      </c>
      <c r="AP83">
        <v>4.4835000000000003</v>
      </c>
      <c r="AQ83">
        <v>0</v>
      </c>
      <c r="AR83">
        <v>36.432000000000002</v>
      </c>
      <c r="AS83">
        <v>39.469290999999998</v>
      </c>
      <c r="AT83">
        <v>19.999987999999998</v>
      </c>
      <c r="AU83">
        <v>0</v>
      </c>
      <c r="AV83">
        <v>0</v>
      </c>
      <c r="AW83">
        <v>0</v>
      </c>
      <c r="AX83">
        <v>0</v>
      </c>
      <c r="AY83">
        <v>8.4922989999999992</v>
      </c>
      <c r="AZ83">
        <v>10.235073</v>
      </c>
      <c r="BA83">
        <v>6.9226239999999999</v>
      </c>
      <c r="BB83">
        <v>5.5340730000000002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2990.5388059999982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656.29629999999997</v>
      </c>
      <c r="L84">
        <v>410.29</v>
      </c>
      <c r="M84">
        <v>97.055942999999999</v>
      </c>
      <c r="N84">
        <v>124.38</v>
      </c>
      <c r="O84">
        <v>130.58009999999999</v>
      </c>
      <c r="P84">
        <v>132.2747</v>
      </c>
      <c r="Q84">
        <v>22.4038</v>
      </c>
      <c r="R84">
        <v>44.4741</v>
      </c>
      <c r="S84">
        <v>27.3643</v>
      </c>
      <c r="T84">
        <v>3.09</v>
      </c>
      <c r="U84">
        <v>399.375</v>
      </c>
      <c r="V84">
        <v>20.578600000000002</v>
      </c>
      <c r="W84">
        <v>44.311</v>
      </c>
      <c r="X84">
        <v>148.30000000000001</v>
      </c>
      <c r="Y84">
        <v>0</v>
      </c>
      <c r="Z84">
        <v>19.6614</v>
      </c>
      <c r="AA84">
        <v>42.14808</v>
      </c>
      <c r="AB84">
        <v>49.907043999999999</v>
      </c>
      <c r="AC84">
        <v>34.831252999999997</v>
      </c>
      <c r="AD84">
        <v>44.406419</v>
      </c>
      <c r="AE84">
        <v>59.175403000000003</v>
      </c>
      <c r="AF84">
        <v>0</v>
      </c>
      <c r="AG84">
        <v>46.486030999999997</v>
      </c>
      <c r="AH84">
        <v>182.023944</v>
      </c>
      <c r="AI84">
        <v>4.2720909999999996</v>
      </c>
      <c r="AJ84">
        <v>0</v>
      </c>
      <c r="AK84">
        <v>67.487245000000001</v>
      </c>
      <c r="AL84">
        <v>77.853999999999999</v>
      </c>
      <c r="AM84">
        <v>18.838674000000001</v>
      </c>
      <c r="AN84">
        <v>1.1045309999999999</v>
      </c>
      <c r="AO84">
        <v>0</v>
      </c>
      <c r="AP84">
        <v>4.4835000000000003</v>
      </c>
      <c r="AQ84">
        <v>0</v>
      </c>
      <c r="AR84">
        <v>36.432000000000002</v>
      </c>
      <c r="AS84">
        <v>39.469290999999998</v>
      </c>
      <c r="AT84">
        <v>19.999987999999998</v>
      </c>
      <c r="AU84">
        <v>0</v>
      </c>
      <c r="AV84">
        <v>0</v>
      </c>
      <c r="AW84">
        <v>0</v>
      </c>
      <c r="AX84">
        <v>0</v>
      </c>
      <c r="AY84">
        <v>8.4922989999999992</v>
      </c>
      <c r="AZ84">
        <v>10.235073</v>
      </c>
      <c r="BA84">
        <v>6.9226239999999999</v>
      </c>
      <c r="BB84">
        <v>5.5340730000000002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3040.5388059999982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688.11594700000001</v>
      </c>
      <c r="L85">
        <v>422.11860000000001</v>
      </c>
      <c r="M85">
        <v>97.055942999999999</v>
      </c>
      <c r="N85">
        <v>124.38</v>
      </c>
      <c r="O85">
        <v>130.58009999999999</v>
      </c>
      <c r="P85">
        <v>132.2747</v>
      </c>
      <c r="Q85">
        <v>22.4038</v>
      </c>
      <c r="R85">
        <v>44.4741</v>
      </c>
      <c r="S85">
        <v>27.3643</v>
      </c>
      <c r="T85">
        <v>3.09</v>
      </c>
      <c r="U85">
        <v>399.375</v>
      </c>
      <c r="V85">
        <v>20.578600000000002</v>
      </c>
      <c r="W85">
        <v>44.311</v>
      </c>
      <c r="X85">
        <v>148.30000000000001</v>
      </c>
      <c r="Y85">
        <v>0</v>
      </c>
      <c r="Z85">
        <v>19.6614</v>
      </c>
      <c r="AA85">
        <v>42.14808</v>
      </c>
      <c r="AB85">
        <v>49.907043999999999</v>
      </c>
      <c r="AC85">
        <v>34.831252999999997</v>
      </c>
      <c r="AD85">
        <v>44.406419</v>
      </c>
      <c r="AE85">
        <v>59.175403000000003</v>
      </c>
      <c r="AF85">
        <v>0</v>
      </c>
      <c r="AG85">
        <v>46.486030999999997</v>
      </c>
      <c r="AH85">
        <v>182.023944</v>
      </c>
      <c r="AI85">
        <v>16.783217</v>
      </c>
      <c r="AJ85">
        <v>0</v>
      </c>
      <c r="AK85">
        <v>67.487245000000001</v>
      </c>
      <c r="AL85">
        <v>77.853999999999999</v>
      </c>
      <c r="AM85">
        <v>18.838674000000001</v>
      </c>
      <c r="AN85">
        <v>1.1045309999999999</v>
      </c>
      <c r="AO85">
        <v>0</v>
      </c>
      <c r="AP85">
        <v>5.1239999999999997</v>
      </c>
      <c r="AQ85">
        <v>0</v>
      </c>
      <c r="AR85">
        <v>36.432000000000002</v>
      </c>
      <c r="AS85">
        <v>39.469290999999998</v>
      </c>
      <c r="AT85">
        <v>19.999987999999998</v>
      </c>
      <c r="AU85">
        <v>0</v>
      </c>
      <c r="AV85">
        <v>0</v>
      </c>
      <c r="AW85">
        <v>0</v>
      </c>
      <c r="AX85">
        <v>0</v>
      </c>
      <c r="AY85">
        <v>8.4922989999999992</v>
      </c>
      <c r="AZ85">
        <v>10.235073</v>
      </c>
      <c r="BA85">
        <v>6.9226239999999999</v>
      </c>
      <c r="BB85">
        <v>5.5340730000000002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3097.3386789999981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688.11594700000001</v>
      </c>
      <c r="L86">
        <v>422.11860000000001</v>
      </c>
      <c r="M86">
        <v>97.055942999999999</v>
      </c>
      <c r="N86">
        <v>124.38</v>
      </c>
      <c r="O86">
        <v>130.58009999999999</v>
      </c>
      <c r="P86">
        <v>132.2747</v>
      </c>
      <c r="Q86">
        <v>22.4038</v>
      </c>
      <c r="R86">
        <v>44.4741</v>
      </c>
      <c r="S86">
        <v>27.3643</v>
      </c>
      <c r="T86">
        <v>3.09</v>
      </c>
      <c r="U86">
        <v>399.375</v>
      </c>
      <c r="V86">
        <v>20.578600000000002</v>
      </c>
      <c r="W86">
        <v>44.311</v>
      </c>
      <c r="X86">
        <v>148.30000000000001</v>
      </c>
      <c r="Y86">
        <v>0</v>
      </c>
      <c r="Z86">
        <v>3.3</v>
      </c>
      <c r="AA86">
        <v>42.14808</v>
      </c>
      <c r="AB86">
        <v>48.499828000000001</v>
      </c>
      <c r="AC86">
        <v>34.831252999999997</v>
      </c>
      <c r="AD86">
        <v>43.536136999999997</v>
      </c>
      <c r="AE86">
        <v>59.175403000000003</v>
      </c>
      <c r="AF86">
        <v>0</v>
      </c>
      <c r="AG86">
        <v>46.486030999999997</v>
      </c>
      <c r="AH86">
        <v>179.96245400000001</v>
      </c>
      <c r="AI86">
        <v>16.783217</v>
      </c>
      <c r="AJ86">
        <v>0</v>
      </c>
      <c r="AK86">
        <v>67.487245000000001</v>
      </c>
      <c r="AL86">
        <v>77.853999999999999</v>
      </c>
      <c r="AM86">
        <v>18.800616999999999</v>
      </c>
      <c r="AN86">
        <v>1.1045309999999999</v>
      </c>
      <c r="AO86">
        <v>0</v>
      </c>
      <c r="AP86">
        <v>5.1239999999999997</v>
      </c>
      <c r="AQ86">
        <v>0</v>
      </c>
      <c r="AR86">
        <v>36.432000000000002</v>
      </c>
      <c r="AS86">
        <v>37.890518999999998</v>
      </c>
      <c r="AT86">
        <v>19.999987999999998</v>
      </c>
      <c r="AU86">
        <v>0</v>
      </c>
      <c r="AV86">
        <v>0</v>
      </c>
      <c r="AW86">
        <v>0</v>
      </c>
      <c r="AX86">
        <v>0</v>
      </c>
      <c r="AY86">
        <v>8.3406509999999994</v>
      </c>
      <c r="AZ86">
        <v>10.235073</v>
      </c>
      <c r="BA86">
        <v>6.7455160000000003</v>
      </c>
      <c r="BB86">
        <v>5.5340730000000002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3074.6927059999985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688.11594700000001</v>
      </c>
      <c r="L87">
        <v>422.11860000000001</v>
      </c>
      <c r="M87">
        <v>97.055942999999999</v>
      </c>
      <c r="N87">
        <v>124.38</v>
      </c>
      <c r="O87">
        <v>130.58009999999999</v>
      </c>
      <c r="P87">
        <v>132.2747</v>
      </c>
      <c r="Q87">
        <v>22.4038</v>
      </c>
      <c r="R87">
        <v>44.4741</v>
      </c>
      <c r="S87">
        <v>27.3643</v>
      </c>
      <c r="T87">
        <v>3.09</v>
      </c>
      <c r="U87">
        <v>399.375</v>
      </c>
      <c r="V87">
        <v>20.578600000000002</v>
      </c>
      <c r="W87">
        <v>44.311</v>
      </c>
      <c r="X87">
        <v>148.30000000000001</v>
      </c>
      <c r="Y87">
        <v>0</v>
      </c>
      <c r="Z87">
        <v>3.3</v>
      </c>
      <c r="AA87">
        <v>42.14808</v>
      </c>
      <c r="AB87">
        <v>48.499828000000001</v>
      </c>
      <c r="AC87">
        <v>34.831252999999997</v>
      </c>
      <c r="AD87">
        <v>43.536136999999997</v>
      </c>
      <c r="AE87">
        <v>59.175403000000003</v>
      </c>
      <c r="AF87">
        <v>0</v>
      </c>
      <c r="AG87">
        <v>46.486030999999997</v>
      </c>
      <c r="AH87">
        <v>179.96245400000001</v>
      </c>
      <c r="AI87">
        <v>16.783217</v>
      </c>
      <c r="AJ87">
        <v>0</v>
      </c>
      <c r="AK87">
        <v>67.487245000000001</v>
      </c>
      <c r="AL87">
        <v>77.853999999999999</v>
      </c>
      <c r="AM87">
        <v>18.800616999999999</v>
      </c>
      <c r="AN87">
        <v>1.1045309999999999</v>
      </c>
      <c r="AO87">
        <v>0</v>
      </c>
      <c r="AP87">
        <v>5.1239999999999997</v>
      </c>
      <c r="AQ87">
        <v>0</v>
      </c>
      <c r="AR87">
        <v>36.432000000000002</v>
      </c>
      <c r="AS87">
        <v>37.890518999999998</v>
      </c>
      <c r="AT87">
        <v>19.999987999999998</v>
      </c>
      <c r="AU87">
        <v>0</v>
      </c>
      <c r="AV87">
        <v>0</v>
      </c>
      <c r="AW87">
        <v>0</v>
      </c>
      <c r="AX87">
        <v>0</v>
      </c>
      <c r="AY87">
        <v>8.3406509999999994</v>
      </c>
      <c r="AZ87">
        <v>10.235073</v>
      </c>
      <c r="BA87">
        <v>6.7455160000000003</v>
      </c>
      <c r="BB87">
        <v>5.5340730000000002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3074.6927059999985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688.11594700000001</v>
      </c>
      <c r="L88">
        <v>422.11860000000001</v>
      </c>
      <c r="M88">
        <v>97.055942999999999</v>
      </c>
      <c r="N88">
        <v>124.38</v>
      </c>
      <c r="O88">
        <v>130.58009999999999</v>
      </c>
      <c r="P88">
        <v>132.2747</v>
      </c>
      <c r="Q88">
        <v>22.4038</v>
      </c>
      <c r="R88">
        <v>44.4741</v>
      </c>
      <c r="S88">
        <v>27.3643</v>
      </c>
      <c r="T88">
        <v>3.09</v>
      </c>
      <c r="U88">
        <v>399.375</v>
      </c>
      <c r="V88">
        <v>20.578600000000002</v>
      </c>
      <c r="W88">
        <v>44.311</v>
      </c>
      <c r="X88">
        <v>148.30000000000001</v>
      </c>
      <c r="Y88">
        <v>0</v>
      </c>
      <c r="Z88">
        <v>3.3</v>
      </c>
      <c r="AA88">
        <v>42.14808</v>
      </c>
      <c r="AB88">
        <v>48.499828000000001</v>
      </c>
      <c r="AC88">
        <v>34.831252999999997</v>
      </c>
      <c r="AD88">
        <v>43.536136999999997</v>
      </c>
      <c r="AE88">
        <v>59.175403000000003</v>
      </c>
      <c r="AF88">
        <v>0</v>
      </c>
      <c r="AG88">
        <v>46.486030999999997</v>
      </c>
      <c r="AH88">
        <v>179.96245400000001</v>
      </c>
      <c r="AI88">
        <v>16.783217</v>
      </c>
      <c r="AJ88">
        <v>0</v>
      </c>
      <c r="AK88">
        <v>67.487245000000001</v>
      </c>
      <c r="AL88">
        <v>77.853999999999999</v>
      </c>
      <c r="AM88">
        <v>18.800616999999999</v>
      </c>
      <c r="AN88">
        <v>1.1045309999999999</v>
      </c>
      <c r="AO88">
        <v>0</v>
      </c>
      <c r="AP88">
        <v>5.1239999999999997</v>
      </c>
      <c r="AQ88">
        <v>0</v>
      </c>
      <c r="AR88">
        <v>36.432000000000002</v>
      </c>
      <c r="AS88">
        <v>37.890518999999998</v>
      </c>
      <c r="AT88">
        <v>19.999987999999998</v>
      </c>
      <c r="AU88">
        <v>0</v>
      </c>
      <c r="AV88">
        <v>0</v>
      </c>
      <c r="AW88">
        <v>0</v>
      </c>
      <c r="AX88">
        <v>0</v>
      </c>
      <c r="AY88">
        <v>8.3406509999999994</v>
      </c>
      <c r="AZ88">
        <v>10.235073</v>
      </c>
      <c r="BA88">
        <v>6.7455160000000003</v>
      </c>
      <c r="BB88">
        <v>5.5340730000000002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3074.6927059999985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688.11594700000001</v>
      </c>
      <c r="L89">
        <v>422.11860000000001</v>
      </c>
      <c r="M89">
        <v>97.055942999999999</v>
      </c>
      <c r="N89">
        <v>124.38</v>
      </c>
      <c r="O89">
        <v>130.58009999999999</v>
      </c>
      <c r="P89">
        <v>132.2747</v>
      </c>
      <c r="Q89">
        <v>22.4038</v>
      </c>
      <c r="R89">
        <v>44.4741</v>
      </c>
      <c r="S89">
        <v>27.3643</v>
      </c>
      <c r="T89">
        <v>3.09</v>
      </c>
      <c r="U89">
        <v>399.375</v>
      </c>
      <c r="V89">
        <v>20.578600000000002</v>
      </c>
      <c r="W89">
        <v>44.311</v>
      </c>
      <c r="X89">
        <v>148.30000000000001</v>
      </c>
      <c r="Y89">
        <v>0</v>
      </c>
      <c r="Z89">
        <v>3.3</v>
      </c>
      <c r="AA89">
        <v>42.14808</v>
      </c>
      <c r="AB89">
        <v>48.499828000000001</v>
      </c>
      <c r="AC89">
        <v>34.831252999999997</v>
      </c>
      <c r="AD89">
        <v>43.536136999999997</v>
      </c>
      <c r="AE89">
        <v>59.175403000000003</v>
      </c>
      <c r="AF89">
        <v>0</v>
      </c>
      <c r="AG89">
        <v>46.486030999999997</v>
      </c>
      <c r="AH89">
        <v>179.96245400000001</v>
      </c>
      <c r="AI89">
        <v>16.783217</v>
      </c>
      <c r="AJ89">
        <v>0</v>
      </c>
      <c r="AK89">
        <v>67.487245000000001</v>
      </c>
      <c r="AL89">
        <v>77.853999999999999</v>
      </c>
      <c r="AM89">
        <v>18.800616999999999</v>
      </c>
      <c r="AN89">
        <v>1.1045309999999999</v>
      </c>
      <c r="AO89">
        <v>0</v>
      </c>
      <c r="AP89">
        <v>5.1239999999999997</v>
      </c>
      <c r="AQ89">
        <v>0</v>
      </c>
      <c r="AR89">
        <v>36.432000000000002</v>
      </c>
      <c r="AS89">
        <v>37.890518999999998</v>
      </c>
      <c r="AT89">
        <v>19.999987999999998</v>
      </c>
      <c r="AU89">
        <v>0</v>
      </c>
      <c r="AV89">
        <v>0</v>
      </c>
      <c r="AW89">
        <v>0</v>
      </c>
      <c r="AX89">
        <v>0</v>
      </c>
      <c r="AY89">
        <v>8.3406509999999994</v>
      </c>
      <c r="AZ89">
        <v>10.235073</v>
      </c>
      <c r="BA89">
        <v>6.7455160000000003</v>
      </c>
      <c r="BB89">
        <v>5.5340730000000002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3074.6927059999985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688.11594700000001</v>
      </c>
      <c r="L90">
        <v>422.11860000000001</v>
      </c>
      <c r="M90">
        <v>97.055942999999999</v>
      </c>
      <c r="N90">
        <v>124.38</v>
      </c>
      <c r="O90">
        <v>130.58009999999999</v>
      </c>
      <c r="P90">
        <v>132.2747</v>
      </c>
      <c r="Q90">
        <v>22.4038</v>
      </c>
      <c r="R90">
        <v>44.4741</v>
      </c>
      <c r="S90">
        <v>27.3643</v>
      </c>
      <c r="T90">
        <v>3.09</v>
      </c>
      <c r="U90">
        <v>399.375</v>
      </c>
      <c r="V90">
        <v>20.578600000000002</v>
      </c>
      <c r="W90">
        <v>44.311</v>
      </c>
      <c r="X90">
        <v>148.30000000000001</v>
      </c>
      <c r="Y90">
        <v>0</v>
      </c>
      <c r="Z90">
        <v>19.6614</v>
      </c>
      <c r="AA90">
        <v>42.14808</v>
      </c>
      <c r="AB90">
        <v>49.907043999999999</v>
      </c>
      <c r="AC90">
        <v>34.831252999999997</v>
      </c>
      <c r="AD90">
        <v>44.406419</v>
      </c>
      <c r="AE90">
        <v>59.175403000000003</v>
      </c>
      <c r="AF90">
        <v>0</v>
      </c>
      <c r="AG90">
        <v>46.486030999999997</v>
      </c>
      <c r="AH90">
        <v>182.023944</v>
      </c>
      <c r="AI90">
        <v>16.783217</v>
      </c>
      <c r="AJ90">
        <v>0</v>
      </c>
      <c r="AK90">
        <v>67.487245000000001</v>
      </c>
      <c r="AL90">
        <v>77.853999999999999</v>
      </c>
      <c r="AM90">
        <v>18.838674000000001</v>
      </c>
      <c r="AN90">
        <v>1.1045309999999999</v>
      </c>
      <c r="AO90">
        <v>0</v>
      </c>
      <c r="AP90">
        <v>5.1239999999999997</v>
      </c>
      <c r="AQ90">
        <v>0</v>
      </c>
      <c r="AR90">
        <v>36.432000000000002</v>
      </c>
      <c r="AS90">
        <v>39.469290999999998</v>
      </c>
      <c r="AT90">
        <v>19.999987999999998</v>
      </c>
      <c r="AU90">
        <v>0</v>
      </c>
      <c r="AV90">
        <v>0</v>
      </c>
      <c r="AW90">
        <v>0</v>
      </c>
      <c r="AX90">
        <v>0</v>
      </c>
      <c r="AY90">
        <v>8.4922989999999992</v>
      </c>
      <c r="AZ90">
        <v>10.235073</v>
      </c>
      <c r="BA90">
        <v>6.9226239999999999</v>
      </c>
      <c r="BB90">
        <v>5.5340730000000002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3097.3386789999981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688.11594700000001</v>
      </c>
      <c r="L91">
        <v>422.11860000000001</v>
      </c>
      <c r="M91">
        <v>97.055942999999999</v>
      </c>
      <c r="N91">
        <v>124.38</v>
      </c>
      <c r="O91">
        <v>130.58009999999999</v>
      </c>
      <c r="P91">
        <v>132.2747</v>
      </c>
      <c r="Q91">
        <v>22.4038</v>
      </c>
      <c r="R91">
        <v>44.4741</v>
      </c>
      <c r="S91">
        <v>27.3643</v>
      </c>
      <c r="T91">
        <v>3.09</v>
      </c>
      <c r="U91">
        <v>399.375</v>
      </c>
      <c r="V91">
        <v>20.578600000000002</v>
      </c>
      <c r="W91">
        <v>44.311</v>
      </c>
      <c r="X91">
        <v>148.30000000000001</v>
      </c>
      <c r="Y91">
        <v>0</v>
      </c>
      <c r="Z91">
        <v>19.6614</v>
      </c>
      <c r="AA91">
        <v>42.14808</v>
      </c>
      <c r="AB91">
        <v>49.907043999999999</v>
      </c>
      <c r="AC91">
        <v>34.831252999999997</v>
      </c>
      <c r="AD91">
        <v>44.406419</v>
      </c>
      <c r="AE91">
        <v>59.175403000000003</v>
      </c>
      <c r="AF91">
        <v>0</v>
      </c>
      <c r="AG91">
        <v>46.486030999999997</v>
      </c>
      <c r="AH91">
        <v>182.023944</v>
      </c>
      <c r="AI91">
        <v>4.2720909999999996</v>
      </c>
      <c r="AJ91">
        <v>0</v>
      </c>
      <c r="AK91">
        <v>67.487245000000001</v>
      </c>
      <c r="AL91">
        <v>77.853999999999999</v>
      </c>
      <c r="AM91">
        <v>18.838674000000001</v>
      </c>
      <c r="AN91">
        <v>1.1045309999999999</v>
      </c>
      <c r="AO91">
        <v>0</v>
      </c>
      <c r="AP91">
        <v>5.1239999999999997</v>
      </c>
      <c r="AQ91">
        <v>0</v>
      </c>
      <c r="AR91">
        <v>36.432000000000002</v>
      </c>
      <c r="AS91">
        <v>39.469290999999998</v>
      </c>
      <c r="AT91">
        <v>19.999987999999998</v>
      </c>
      <c r="AU91">
        <v>0</v>
      </c>
      <c r="AV91">
        <v>0</v>
      </c>
      <c r="AW91">
        <v>0</v>
      </c>
      <c r="AX91">
        <v>0</v>
      </c>
      <c r="AY91">
        <v>8.4922989999999992</v>
      </c>
      <c r="AZ91">
        <v>10.235073</v>
      </c>
      <c r="BA91">
        <v>6.9226239999999999</v>
      </c>
      <c r="BB91">
        <v>5.5340730000000002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3084.8275529999978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688.11594700000001</v>
      </c>
      <c r="L92">
        <v>422.11860000000001</v>
      </c>
      <c r="M92">
        <v>97.055942999999999</v>
      </c>
      <c r="N92">
        <v>124.38</v>
      </c>
      <c r="O92">
        <v>130.58009999999999</v>
      </c>
      <c r="P92">
        <v>132.2747</v>
      </c>
      <c r="Q92">
        <v>22.4038</v>
      </c>
      <c r="R92">
        <v>44.4741</v>
      </c>
      <c r="S92">
        <v>27.3643</v>
      </c>
      <c r="T92">
        <v>3.09</v>
      </c>
      <c r="U92">
        <v>399.375</v>
      </c>
      <c r="V92">
        <v>20.578600000000002</v>
      </c>
      <c r="W92">
        <v>44.311</v>
      </c>
      <c r="X92">
        <v>148.30000000000001</v>
      </c>
      <c r="Y92">
        <v>0</v>
      </c>
      <c r="Z92">
        <v>19.6614</v>
      </c>
      <c r="AA92">
        <v>42.14808</v>
      </c>
      <c r="AB92">
        <v>49.907043999999999</v>
      </c>
      <c r="AC92">
        <v>34.831252999999997</v>
      </c>
      <c r="AD92">
        <v>44.406419</v>
      </c>
      <c r="AE92">
        <v>59.175403000000003</v>
      </c>
      <c r="AF92">
        <v>0</v>
      </c>
      <c r="AG92">
        <v>46.486030999999997</v>
      </c>
      <c r="AH92">
        <v>182.023944</v>
      </c>
      <c r="AI92">
        <v>4.2720909999999996</v>
      </c>
      <c r="AJ92">
        <v>0</v>
      </c>
      <c r="AK92">
        <v>67.487245000000001</v>
      </c>
      <c r="AL92">
        <v>77.853999999999999</v>
      </c>
      <c r="AM92">
        <v>18.838674000000001</v>
      </c>
      <c r="AN92">
        <v>1.1045309999999999</v>
      </c>
      <c r="AO92">
        <v>0</v>
      </c>
      <c r="AP92">
        <v>5.1239999999999997</v>
      </c>
      <c r="AQ92">
        <v>0</v>
      </c>
      <c r="AR92">
        <v>36.432000000000002</v>
      </c>
      <c r="AS92">
        <v>39.469290999999998</v>
      </c>
      <c r="AT92">
        <v>19.999987999999998</v>
      </c>
      <c r="AU92">
        <v>0</v>
      </c>
      <c r="AV92">
        <v>0</v>
      </c>
      <c r="AW92">
        <v>0</v>
      </c>
      <c r="AX92">
        <v>0</v>
      </c>
      <c r="AY92">
        <v>8.4922989999999992</v>
      </c>
      <c r="AZ92">
        <v>10.235073</v>
      </c>
      <c r="BA92">
        <v>6.9226239999999999</v>
      </c>
      <c r="BB92">
        <v>5.5340730000000002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3084.8275529999978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688.11594700000001</v>
      </c>
      <c r="L93">
        <v>422.11860000000001</v>
      </c>
      <c r="M93">
        <v>97.055942999999999</v>
      </c>
      <c r="N93">
        <v>124.38</v>
      </c>
      <c r="O93">
        <v>130.58009999999999</v>
      </c>
      <c r="P93">
        <v>132.2747</v>
      </c>
      <c r="Q93">
        <v>22.4038</v>
      </c>
      <c r="R93">
        <v>44.4741</v>
      </c>
      <c r="S93">
        <v>27.3643</v>
      </c>
      <c r="T93">
        <v>3.09</v>
      </c>
      <c r="U93">
        <v>399.375</v>
      </c>
      <c r="V93">
        <v>20.578600000000002</v>
      </c>
      <c r="W93">
        <v>44.311</v>
      </c>
      <c r="X93">
        <v>148.30000000000001</v>
      </c>
      <c r="Y93">
        <v>0</v>
      </c>
      <c r="Z93">
        <v>19.6614</v>
      </c>
      <c r="AA93">
        <v>42.14808</v>
      </c>
      <c r="AB93">
        <v>49.907043999999999</v>
      </c>
      <c r="AC93">
        <v>34.831252999999997</v>
      </c>
      <c r="AD93">
        <v>44.406419</v>
      </c>
      <c r="AE93">
        <v>59.175403000000003</v>
      </c>
      <c r="AF93">
        <v>0</v>
      </c>
      <c r="AG93">
        <v>46.486030999999997</v>
      </c>
      <c r="AH93">
        <v>182.023944</v>
      </c>
      <c r="AI93">
        <v>4.2720909999999996</v>
      </c>
      <c r="AJ93">
        <v>0</v>
      </c>
      <c r="AK93">
        <v>67.487245000000001</v>
      </c>
      <c r="AL93">
        <v>77.853999999999999</v>
      </c>
      <c r="AM93">
        <v>18.838674000000001</v>
      </c>
      <c r="AN93">
        <v>1.1045309999999999</v>
      </c>
      <c r="AO93">
        <v>0</v>
      </c>
      <c r="AP93">
        <v>12.169499999999999</v>
      </c>
      <c r="AQ93">
        <v>0</v>
      </c>
      <c r="AR93">
        <v>36.432000000000002</v>
      </c>
      <c r="AS93">
        <v>39.469290999999998</v>
      </c>
      <c r="AT93">
        <v>19.999987999999998</v>
      </c>
      <c r="AU93">
        <v>0</v>
      </c>
      <c r="AV93">
        <v>0</v>
      </c>
      <c r="AW93">
        <v>0</v>
      </c>
      <c r="AX93">
        <v>0</v>
      </c>
      <c r="AY93">
        <v>8.4922989999999992</v>
      </c>
      <c r="AZ93">
        <v>10.235073</v>
      </c>
      <c r="BA93">
        <v>6.9226239999999999</v>
      </c>
      <c r="BB93">
        <v>5.5340730000000002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3091.873052999998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688.11594700000001</v>
      </c>
      <c r="L94">
        <v>422.11860000000001</v>
      </c>
      <c r="M94">
        <v>97.055942999999999</v>
      </c>
      <c r="N94">
        <v>124.38</v>
      </c>
      <c r="O94">
        <v>130.58009999999999</v>
      </c>
      <c r="P94">
        <v>132.2747</v>
      </c>
      <c r="Q94">
        <v>22.4038</v>
      </c>
      <c r="R94">
        <v>44.4741</v>
      </c>
      <c r="S94">
        <v>27.3643</v>
      </c>
      <c r="T94">
        <v>3.09</v>
      </c>
      <c r="U94">
        <v>399.375</v>
      </c>
      <c r="V94">
        <v>20.578600000000002</v>
      </c>
      <c r="W94">
        <v>44.311</v>
      </c>
      <c r="X94">
        <v>148.30000000000001</v>
      </c>
      <c r="Y94">
        <v>0</v>
      </c>
      <c r="Z94">
        <v>6.5208000000000004</v>
      </c>
      <c r="AA94">
        <v>42.14808</v>
      </c>
      <c r="AB94">
        <v>48.499828000000001</v>
      </c>
      <c r="AC94">
        <v>34.831252999999997</v>
      </c>
      <c r="AD94">
        <v>43.536136999999997</v>
      </c>
      <c r="AE94">
        <v>59.175403000000003</v>
      </c>
      <c r="AF94">
        <v>0</v>
      </c>
      <c r="AG94">
        <v>46.486030999999997</v>
      </c>
      <c r="AH94">
        <v>179.96245400000001</v>
      </c>
      <c r="AI94">
        <v>4.2720909999999996</v>
      </c>
      <c r="AJ94">
        <v>0</v>
      </c>
      <c r="AK94">
        <v>67.487245000000001</v>
      </c>
      <c r="AL94">
        <v>77.853999999999999</v>
      </c>
      <c r="AM94">
        <v>18.800616999999999</v>
      </c>
      <c r="AN94">
        <v>1.1045309999999999</v>
      </c>
      <c r="AO94">
        <v>0</v>
      </c>
      <c r="AP94">
        <v>12.169499999999999</v>
      </c>
      <c r="AQ94">
        <v>0</v>
      </c>
      <c r="AR94">
        <v>36.432000000000002</v>
      </c>
      <c r="AS94">
        <v>37.890518999999998</v>
      </c>
      <c r="AT94">
        <v>19.999987999999998</v>
      </c>
      <c r="AU94">
        <v>0</v>
      </c>
      <c r="AV94">
        <v>0</v>
      </c>
      <c r="AW94">
        <v>0</v>
      </c>
      <c r="AX94">
        <v>0</v>
      </c>
      <c r="AY94">
        <v>8.3406509999999994</v>
      </c>
      <c r="AZ94">
        <v>10.235073</v>
      </c>
      <c r="BA94">
        <v>6.7455160000000003</v>
      </c>
      <c r="BB94">
        <v>5.5340730000000002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3072.4478799999979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688.11594700000001</v>
      </c>
      <c r="L95">
        <v>422.11860000000001</v>
      </c>
      <c r="M95">
        <v>97.055942999999999</v>
      </c>
      <c r="N95">
        <v>124.38</v>
      </c>
      <c r="O95">
        <v>130.58009999999999</v>
      </c>
      <c r="P95">
        <v>132.2747</v>
      </c>
      <c r="Q95">
        <v>22.4038</v>
      </c>
      <c r="R95">
        <v>44.4741</v>
      </c>
      <c r="S95">
        <v>27.3643</v>
      </c>
      <c r="T95">
        <v>3.09</v>
      </c>
      <c r="U95">
        <v>399.375</v>
      </c>
      <c r="V95">
        <v>20.578600000000002</v>
      </c>
      <c r="W95">
        <v>44.311</v>
      </c>
      <c r="X95">
        <v>148.30000000000001</v>
      </c>
      <c r="Y95">
        <v>0</v>
      </c>
      <c r="Z95">
        <v>6.5208000000000004</v>
      </c>
      <c r="AA95">
        <v>42.14808</v>
      </c>
      <c r="AB95">
        <v>48.499828000000001</v>
      </c>
      <c r="AC95">
        <v>34.831252999999997</v>
      </c>
      <c r="AD95">
        <v>43.536136999999997</v>
      </c>
      <c r="AE95">
        <v>59.175403000000003</v>
      </c>
      <c r="AF95">
        <v>0</v>
      </c>
      <c r="AG95">
        <v>46.486030999999997</v>
      </c>
      <c r="AH95">
        <v>179.96245400000001</v>
      </c>
      <c r="AI95">
        <v>0</v>
      </c>
      <c r="AJ95">
        <v>0</v>
      </c>
      <c r="AK95">
        <v>67.487245000000001</v>
      </c>
      <c r="AL95">
        <v>77.853999999999999</v>
      </c>
      <c r="AM95">
        <v>18.800616999999999</v>
      </c>
      <c r="AN95">
        <v>1.1045309999999999</v>
      </c>
      <c r="AO95">
        <v>0</v>
      </c>
      <c r="AP95">
        <v>12.169499999999999</v>
      </c>
      <c r="AQ95">
        <v>0</v>
      </c>
      <c r="AR95">
        <v>36.432000000000002</v>
      </c>
      <c r="AS95">
        <v>37.890518999999998</v>
      </c>
      <c r="AT95">
        <v>19.999987999999998</v>
      </c>
      <c r="AU95">
        <v>0</v>
      </c>
      <c r="AV95">
        <v>0</v>
      </c>
      <c r="AW95">
        <v>0</v>
      </c>
      <c r="AX95">
        <v>0</v>
      </c>
      <c r="AY95">
        <v>8.3406509999999994</v>
      </c>
      <c r="AZ95">
        <v>10.235073</v>
      </c>
      <c r="BA95">
        <v>6.7455160000000003</v>
      </c>
      <c r="BB95">
        <v>5.5340730000000002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3068.1757889999981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688.11594700000001</v>
      </c>
      <c r="L96">
        <v>422.11860000000001</v>
      </c>
      <c r="M96">
        <v>97.055942999999999</v>
      </c>
      <c r="N96">
        <v>124.38</v>
      </c>
      <c r="O96">
        <v>130.58009999999999</v>
      </c>
      <c r="P96">
        <v>132.2747</v>
      </c>
      <c r="Q96">
        <v>22.4038</v>
      </c>
      <c r="R96">
        <v>44.4741</v>
      </c>
      <c r="S96">
        <v>27.3643</v>
      </c>
      <c r="T96">
        <v>3.09</v>
      </c>
      <c r="U96">
        <v>399.375</v>
      </c>
      <c r="V96">
        <v>20.578600000000002</v>
      </c>
      <c r="W96">
        <v>44.311</v>
      </c>
      <c r="X96">
        <v>148.30000000000001</v>
      </c>
      <c r="Y96">
        <v>0</v>
      </c>
      <c r="Z96">
        <v>6.5208000000000004</v>
      </c>
      <c r="AA96">
        <v>42.14808</v>
      </c>
      <c r="AB96">
        <v>48.499828000000001</v>
      </c>
      <c r="AC96">
        <v>34.831252999999997</v>
      </c>
      <c r="AD96">
        <v>43.536136999999997</v>
      </c>
      <c r="AE96">
        <v>59.175403000000003</v>
      </c>
      <c r="AF96">
        <v>0</v>
      </c>
      <c r="AG96">
        <v>46.486030999999997</v>
      </c>
      <c r="AH96">
        <v>179.96245400000001</v>
      </c>
      <c r="AI96">
        <v>0</v>
      </c>
      <c r="AJ96">
        <v>0</v>
      </c>
      <c r="AK96">
        <v>67.487245000000001</v>
      </c>
      <c r="AL96">
        <v>77.853999999999999</v>
      </c>
      <c r="AM96">
        <v>15.857469999999999</v>
      </c>
      <c r="AN96">
        <v>1.1045309999999999</v>
      </c>
      <c r="AO96">
        <v>0</v>
      </c>
      <c r="AP96">
        <v>5.1239999999999997</v>
      </c>
      <c r="AQ96">
        <v>0</v>
      </c>
      <c r="AR96">
        <v>36.432000000000002</v>
      </c>
      <c r="AS96">
        <v>37.890518999999998</v>
      </c>
      <c r="AT96">
        <v>19.999987999999998</v>
      </c>
      <c r="AU96">
        <v>0</v>
      </c>
      <c r="AV96">
        <v>0</v>
      </c>
      <c r="AW96">
        <v>0</v>
      </c>
      <c r="AX96">
        <v>0</v>
      </c>
      <c r="AY96">
        <v>8.3406509999999994</v>
      </c>
      <c r="AZ96">
        <v>10.235073</v>
      </c>
      <c r="BA96">
        <v>6.7455160000000003</v>
      </c>
      <c r="BB96">
        <v>5.5340730000000002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3058.1871419999979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688.11594700000001</v>
      </c>
      <c r="L97">
        <v>422.11860000000001</v>
      </c>
      <c r="M97">
        <v>97.055942999999999</v>
      </c>
      <c r="N97">
        <v>124.38</v>
      </c>
      <c r="O97">
        <v>130.58009999999999</v>
      </c>
      <c r="P97">
        <v>132.2747</v>
      </c>
      <c r="Q97">
        <v>22.4038</v>
      </c>
      <c r="R97">
        <v>44.4741</v>
      </c>
      <c r="S97">
        <v>27.3643</v>
      </c>
      <c r="T97">
        <v>3.09</v>
      </c>
      <c r="U97">
        <v>399.375</v>
      </c>
      <c r="V97">
        <v>20.578600000000002</v>
      </c>
      <c r="W97">
        <v>44.311</v>
      </c>
      <c r="X97">
        <v>148.30000000000001</v>
      </c>
      <c r="Y97">
        <v>0</v>
      </c>
      <c r="Z97">
        <v>6.5208000000000004</v>
      </c>
      <c r="AA97">
        <v>42.14808</v>
      </c>
      <c r="AB97">
        <v>48.499828000000001</v>
      </c>
      <c r="AC97">
        <v>34.831252999999997</v>
      </c>
      <c r="AD97">
        <v>43.536136999999997</v>
      </c>
      <c r="AE97">
        <v>59.175403000000003</v>
      </c>
      <c r="AF97">
        <v>0</v>
      </c>
      <c r="AG97">
        <v>46.486030999999997</v>
      </c>
      <c r="AH97">
        <v>179.96245400000001</v>
      </c>
      <c r="AI97">
        <v>0</v>
      </c>
      <c r="AJ97">
        <v>0</v>
      </c>
      <c r="AK97">
        <v>67.487245000000001</v>
      </c>
      <c r="AL97">
        <v>77.853999999999999</v>
      </c>
      <c r="AM97">
        <v>15.857469999999999</v>
      </c>
      <c r="AN97">
        <v>1.1045309999999999</v>
      </c>
      <c r="AO97">
        <v>0</v>
      </c>
      <c r="AP97">
        <v>5.1239999999999997</v>
      </c>
      <c r="AQ97">
        <v>0</v>
      </c>
      <c r="AR97">
        <v>36.432000000000002</v>
      </c>
      <c r="AS97">
        <v>37.890518999999998</v>
      </c>
      <c r="AT97">
        <v>19.999987999999998</v>
      </c>
      <c r="AU97">
        <v>0</v>
      </c>
      <c r="AV97">
        <v>0</v>
      </c>
      <c r="AW97">
        <v>0</v>
      </c>
      <c r="AX97">
        <v>0</v>
      </c>
      <c r="AY97">
        <v>8.3406509999999994</v>
      </c>
      <c r="AZ97">
        <v>10.235073</v>
      </c>
      <c r="BA97">
        <v>6.7455160000000003</v>
      </c>
      <c r="BB97">
        <v>5.5340730000000002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3058.1871419999979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688.11594700000001</v>
      </c>
      <c r="L98">
        <v>422.11860000000001</v>
      </c>
      <c r="M98">
        <v>97.055942999999999</v>
      </c>
      <c r="N98">
        <v>124.38</v>
      </c>
      <c r="O98">
        <v>130.58009999999999</v>
      </c>
      <c r="P98">
        <v>132.2747</v>
      </c>
      <c r="Q98">
        <v>22.4038</v>
      </c>
      <c r="R98">
        <v>44.4741</v>
      </c>
      <c r="S98">
        <v>27.3643</v>
      </c>
      <c r="T98">
        <v>3.09</v>
      </c>
      <c r="U98">
        <v>399.375</v>
      </c>
      <c r="V98">
        <v>20.578600000000002</v>
      </c>
      <c r="W98">
        <v>44.311</v>
      </c>
      <c r="X98">
        <v>148.30000000000001</v>
      </c>
      <c r="Y98">
        <v>0</v>
      </c>
      <c r="Z98">
        <v>6.5208000000000004</v>
      </c>
      <c r="AA98">
        <v>42.14808</v>
      </c>
      <c r="AB98">
        <v>48.499828000000001</v>
      </c>
      <c r="AC98">
        <v>34.831252999999997</v>
      </c>
      <c r="AD98">
        <v>43.536136999999997</v>
      </c>
      <c r="AE98">
        <v>59.175403000000003</v>
      </c>
      <c r="AF98">
        <v>0</v>
      </c>
      <c r="AG98">
        <v>46.486030999999997</v>
      </c>
      <c r="AH98">
        <v>179.96245400000001</v>
      </c>
      <c r="AI98">
        <v>0</v>
      </c>
      <c r="AJ98">
        <v>0</v>
      </c>
      <c r="AK98">
        <v>67.487245000000001</v>
      </c>
      <c r="AL98">
        <v>77.853999999999999</v>
      </c>
      <c r="AM98">
        <v>15.857469999999999</v>
      </c>
      <c r="AN98">
        <v>1.1045309999999999</v>
      </c>
      <c r="AO98">
        <v>0</v>
      </c>
      <c r="AP98">
        <v>5.1239999999999997</v>
      </c>
      <c r="AQ98">
        <v>0</v>
      </c>
      <c r="AR98">
        <v>36.432000000000002</v>
      </c>
      <c r="AS98">
        <v>37.890518999999998</v>
      </c>
      <c r="AT98">
        <v>19.999987999999998</v>
      </c>
      <c r="AU98">
        <v>0</v>
      </c>
      <c r="AV98">
        <v>0</v>
      </c>
      <c r="AW98">
        <v>0</v>
      </c>
      <c r="AX98">
        <v>0</v>
      </c>
      <c r="AY98">
        <v>8.3406509999999994</v>
      </c>
      <c r="AZ98">
        <v>10.235073</v>
      </c>
      <c r="BA98">
        <v>6.7455160000000003</v>
      </c>
      <c r="BB98">
        <v>5.5340730000000002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3058.1871419999979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2.2314759999999996E-3</v>
      </c>
      <c r="H99">
        <f t="shared" si="2"/>
        <v>0</v>
      </c>
      <c r="I99">
        <f t="shared" si="2"/>
        <v>0</v>
      </c>
      <c r="J99">
        <f t="shared" si="2"/>
        <v>1.1642052E-2</v>
      </c>
      <c r="K99">
        <f t="shared" si="2"/>
        <v>11.916309496499997</v>
      </c>
      <c r="L99">
        <f t="shared" si="2"/>
        <v>6.0233967317500072</v>
      </c>
      <c r="M99">
        <f t="shared" si="2"/>
        <v>2.1627373382500017</v>
      </c>
      <c r="N99">
        <f t="shared" si="2"/>
        <v>2.8538078299999956</v>
      </c>
      <c r="O99">
        <f t="shared" si="2"/>
        <v>2.9367244947499973</v>
      </c>
      <c r="P99">
        <f t="shared" si="2"/>
        <v>3.107058799999999</v>
      </c>
      <c r="Q99">
        <f t="shared" si="2"/>
        <v>0.43583313275000063</v>
      </c>
      <c r="R99">
        <f t="shared" si="2"/>
        <v>0.86727206949999969</v>
      </c>
      <c r="S99">
        <f t="shared" si="2"/>
        <v>0.53881905949999997</v>
      </c>
      <c r="T99">
        <f t="shared" si="2"/>
        <v>6.3157298500000042E-2</v>
      </c>
      <c r="U99">
        <f t="shared" si="2"/>
        <v>9.7751249999999992</v>
      </c>
      <c r="V99">
        <f t="shared" si="2"/>
        <v>0.42738015450000033</v>
      </c>
      <c r="W99">
        <f t="shared" si="2"/>
        <v>0.92407607400000136</v>
      </c>
      <c r="X99">
        <f t="shared" si="2"/>
        <v>3.1648180999999975</v>
      </c>
      <c r="Y99">
        <f t="shared" si="2"/>
        <v>0</v>
      </c>
      <c r="Z99">
        <f t="shared" si="2"/>
        <v>0.22856459999999992</v>
      </c>
      <c r="AA99">
        <f t="shared" si="2"/>
        <v>0.81486287999999929</v>
      </c>
      <c r="AB99">
        <f t="shared" si="2"/>
        <v>1.1682175199999996</v>
      </c>
      <c r="AC99">
        <f t="shared" si="2"/>
        <v>0.83595007199999871</v>
      </c>
      <c r="AD99">
        <f t="shared" si="2"/>
        <v>0.66653694399999952</v>
      </c>
      <c r="AE99">
        <f t="shared" si="2"/>
        <v>1.361034270000002</v>
      </c>
      <c r="AF99">
        <f t="shared" si="2"/>
        <v>0</v>
      </c>
      <c r="AG99">
        <f t="shared" si="2"/>
        <v>1.1156647439999992</v>
      </c>
      <c r="AH99">
        <f t="shared" si="2"/>
        <v>4.3252833660000078</v>
      </c>
      <c r="AI99">
        <f t="shared" si="2"/>
        <v>0.23153210500000015</v>
      </c>
      <c r="AJ99">
        <f t="shared" si="2"/>
        <v>0</v>
      </c>
      <c r="AK99">
        <f t="shared" si="2"/>
        <v>1.6196938800000009</v>
      </c>
      <c r="AL99">
        <f t="shared" si="2"/>
        <v>1.8545113300000022</v>
      </c>
      <c r="AM99">
        <f t="shared" si="2"/>
        <v>0.15855725875000004</v>
      </c>
      <c r="AN99">
        <f t="shared" si="2"/>
        <v>2.6627865999999938E-2</v>
      </c>
      <c r="AO99">
        <f t="shared" si="2"/>
        <v>5.8873500000000002E-2</v>
      </c>
      <c r="AP99">
        <f t="shared" si="2"/>
        <v>0.17613750000000003</v>
      </c>
      <c r="AQ99">
        <f t="shared" si="2"/>
        <v>0</v>
      </c>
      <c r="AR99">
        <f t="shared" si="2"/>
        <v>0.89755199999999813</v>
      </c>
      <c r="AS99">
        <f t="shared" si="2"/>
        <v>0.91410877200000029</v>
      </c>
      <c r="AT99">
        <f t="shared" si="2"/>
        <v>0.4640340987500004</v>
      </c>
      <c r="AU99">
        <f t="shared" si="2"/>
        <v>0</v>
      </c>
      <c r="AV99">
        <f t="shared" si="2"/>
        <v>5.0000000000000002E-5</v>
      </c>
      <c r="AW99">
        <f t="shared" si="2"/>
        <v>0</v>
      </c>
      <c r="AX99">
        <f t="shared" si="2"/>
        <v>0</v>
      </c>
      <c r="AY99">
        <f t="shared" ref="AY99:DM99" si="3">SUM(AY3:AY98)/4000</f>
        <v>0.1790838862499998</v>
      </c>
      <c r="AZ99">
        <f t="shared" si="3"/>
        <v>0.24564175200000063</v>
      </c>
      <c r="BA99">
        <f t="shared" si="3"/>
        <v>0.16242370800000011</v>
      </c>
      <c r="BB99">
        <f t="shared" si="3"/>
        <v>0.13281775199999984</v>
      </c>
      <c r="BC99">
        <f t="shared" si="3"/>
        <v>0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62.848148912749991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D13" sqref="D13"/>
    </sheetView>
  </sheetViews>
  <sheetFormatPr defaultRowHeight="15"/>
  <cols>
    <col min="1" max="1" width="17.5703125" customWidth="1"/>
  </cols>
  <sheetData>
    <row r="1" spans="1:13">
      <c r="A1" s="29">
        <f>Losses!B1</f>
        <v>45464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3">
        <v>41.53</v>
      </c>
      <c r="C2" s="143">
        <v>22.74</v>
      </c>
      <c r="D2" s="143">
        <v>29.67</v>
      </c>
      <c r="E2" s="143">
        <v>4.95</v>
      </c>
      <c r="F2" s="143">
        <v>0</v>
      </c>
      <c r="G2" s="143">
        <v>0</v>
      </c>
      <c r="H2" s="1">
        <f>SUM(B2:G2)+I2</f>
        <v>100</v>
      </c>
      <c r="I2" s="143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4">
        <v>38.912500000000001</v>
      </c>
      <c r="C4" s="143">
        <v>22.5</v>
      </c>
      <c r="D4" s="144">
        <v>27.187500000000004</v>
      </c>
      <c r="E4" s="144">
        <v>9.1199999999999992</v>
      </c>
      <c r="F4" s="143">
        <v>2.2749999999999999</v>
      </c>
      <c r="G4" s="144">
        <v>0</v>
      </c>
      <c r="H4" s="1">
        <f t="shared" si="0"/>
        <v>99.995000000000019</v>
      </c>
      <c r="J4" s="24">
        <v>3</v>
      </c>
      <c r="L4" t="s">
        <v>402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W3" sqref="W3:W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 ht="30">
      <c r="A2" s="220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4" t="s">
        <v>43</v>
      </c>
      <c r="AT2" s="204" t="s">
        <v>340</v>
      </c>
      <c r="AU2" s="163"/>
      <c r="AV2" s="204" t="s">
        <v>347</v>
      </c>
      <c r="AW2" s="204" t="s">
        <v>348</v>
      </c>
      <c r="AX2" s="204" t="s">
        <v>349</v>
      </c>
      <c r="AY2" t="s">
        <v>416</v>
      </c>
      <c r="AZ2" t="s">
        <v>417</v>
      </c>
      <c r="BA2" t="s">
        <v>423</v>
      </c>
      <c r="BB2" t="s">
        <v>427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8.6224229999999995</v>
      </c>
      <c r="H3">
        <v>0</v>
      </c>
      <c r="I3">
        <v>0</v>
      </c>
      <c r="J3">
        <v>36.453713999999998</v>
      </c>
      <c r="K3">
        <v>664.72000500000001</v>
      </c>
      <c r="L3">
        <v>408.07704000000001</v>
      </c>
      <c r="M3">
        <v>93.756040999999996</v>
      </c>
      <c r="N3">
        <v>120.15107999999999</v>
      </c>
      <c r="O3">
        <v>126.140377</v>
      </c>
      <c r="P3">
        <v>127.57962000000001</v>
      </c>
      <c r="Q3">
        <v>21.188051000000002</v>
      </c>
      <c r="R3">
        <v>42.411071</v>
      </c>
      <c r="S3">
        <v>26.607600999999999</v>
      </c>
      <c r="T3">
        <v>2.9849399999999999</v>
      </c>
      <c r="U3">
        <v>402.09750000000003</v>
      </c>
      <c r="V3">
        <v>20.0928</v>
      </c>
      <c r="W3">
        <v>42.803460000000001</v>
      </c>
      <c r="X3">
        <v>143.2578</v>
      </c>
      <c r="Y3">
        <v>0</v>
      </c>
      <c r="Z3">
        <v>6.2990930000000001</v>
      </c>
      <c r="AA3">
        <v>40.715045000000003</v>
      </c>
      <c r="AB3">
        <v>46.850833999999999</v>
      </c>
      <c r="AC3">
        <v>33.646990000000002</v>
      </c>
      <c r="AD3">
        <v>42.055908000000002</v>
      </c>
      <c r="AE3">
        <v>57.163438999999997</v>
      </c>
      <c r="AF3">
        <v>0</v>
      </c>
      <c r="AG3">
        <v>44.905506000000003</v>
      </c>
      <c r="AH3">
        <v>173.84373099999999</v>
      </c>
      <c r="AI3">
        <v>0</v>
      </c>
      <c r="AJ3">
        <v>0</v>
      </c>
      <c r="AK3">
        <v>65.192678999999998</v>
      </c>
      <c r="AL3">
        <v>80.819423999999998</v>
      </c>
      <c r="AM3">
        <v>18.161396</v>
      </c>
      <c r="AN3">
        <v>1.0878989999999999</v>
      </c>
      <c r="AO3">
        <v>7.1001000000000003</v>
      </c>
      <c r="AP3">
        <v>6.1872299999999996</v>
      </c>
      <c r="AQ3">
        <v>0</v>
      </c>
      <c r="AR3">
        <v>35.193311999999999</v>
      </c>
      <c r="AS3">
        <v>36.602240999999999</v>
      </c>
      <c r="AT3">
        <v>19.319987999999999</v>
      </c>
      <c r="AU3">
        <v>0</v>
      </c>
      <c r="AV3">
        <v>0.19320000000000001</v>
      </c>
      <c r="AW3">
        <v>0</v>
      </c>
      <c r="AX3">
        <v>0</v>
      </c>
      <c r="AY3">
        <v>8.0570690000000003</v>
      </c>
      <c r="AZ3">
        <v>9.8870810000000002</v>
      </c>
      <c r="BA3">
        <v>6.5161680000000004</v>
      </c>
      <c r="BB3">
        <v>5.1759139999999997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3031.9177699999996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8.5311749999999993</v>
      </c>
      <c r="K4">
        <v>664.72000500000001</v>
      </c>
      <c r="L4">
        <v>408.07704000000001</v>
      </c>
      <c r="M4">
        <v>93.756040999999996</v>
      </c>
      <c r="N4">
        <v>120.15107999999999</v>
      </c>
      <c r="O4">
        <v>126.140377</v>
      </c>
      <c r="P4">
        <v>127.57962000000001</v>
      </c>
      <c r="Q4">
        <v>21.188051000000002</v>
      </c>
      <c r="R4">
        <v>42.411071</v>
      </c>
      <c r="S4">
        <v>26.607600999999999</v>
      </c>
      <c r="T4">
        <v>2.9849399999999999</v>
      </c>
      <c r="U4">
        <v>402.09750000000003</v>
      </c>
      <c r="V4">
        <v>20.0928</v>
      </c>
      <c r="W4">
        <v>42.803460000000001</v>
      </c>
      <c r="X4">
        <v>143.2578</v>
      </c>
      <c r="Y4">
        <v>0</v>
      </c>
      <c r="Z4">
        <v>6.2990930000000001</v>
      </c>
      <c r="AA4">
        <v>40.715045000000003</v>
      </c>
      <c r="AB4">
        <v>46.850833999999999</v>
      </c>
      <c r="AC4">
        <v>33.646990000000002</v>
      </c>
      <c r="AD4">
        <v>42.055908000000002</v>
      </c>
      <c r="AE4">
        <v>57.163438999999997</v>
      </c>
      <c r="AF4">
        <v>0</v>
      </c>
      <c r="AG4">
        <v>44.905506000000003</v>
      </c>
      <c r="AH4">
        <v>173.84373099999999</v>
      </c>
      <c r="AI4">
        <v>0</v>
      </c>
      <c r="AJ4">
        <v>0</v>
      </c>
      <c r="AK4">
        <v>65.192678999999998</v>
      </c>
      <c r="AL4">
        <v>80.819423999999998</v>
      </c>
      <c r="AM4">
        <v>18.161396</v>
      </c>
      <c r="AN4">
        <v>1.0878989999999999</v>
      </c>
      <c r="AO4">
        <v>7.1001000000000003</v>
      </c>
      <c r="AP4">
        <v>6.1872299999999996</v>
      </c>
      <c r="AQ4">
        <v>0</v>
      </c>
      <c r="AR4">
        <v>35.193311999999999</v>
      </c>
      <c r="AS4">
        <v>36.602240999999999</v>
      </c>
      <c r="AT4">
        <v>19.319987999999999</v>
      </c>
      <c r="AU4">
        <v>0</v>
      </c>
      <c r="AV4">
        <v>0</v>
      </c>
      <c r="AW4">
        <v>0</v>
      </c>
      <c r="AX4">
        <v>0</v>
      </c>
      <c r="AY4">
        <v>8.0570690000000003</v>
      </c>
      <c r="AZ4">
        <v>9.8870810000000002</v>
      </c>
      <c r="BA4">
        <v>6.5161680000000004</v>
      </c>
      <c r="BB4">
        <v>5.1759139999999997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2995.1796079999995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664.72000500000001</v>
      </c>
      <c r="L5">
        <v>408.07704000000001</v>
      </c>
      <c r="M5">
        <v>93.756040999999996</v>
      </c>
      <c r="N5">
        <v>120.15107999999999</v>
      </c>
      <c r="O5">
        <v>126.140377</v>
      </c>
      <c r="P5">
        <v>127.57962000000001</v>
      </c>
      <c r="Q5">
        <v>21.188051000000002</v>
      </c>
      <c r="R5">
        <v>42.411071</v>
      </c>
      <c r="S5">
        <v>26.607600999999999</v>
      </c>
      <c r="T5">
        <v>2.9849399999999999</v>
      </c>
      <c r="U5">
        <v>402.09750000000003</v>
      </c>
      <c r="V5">
        <v>20.0928</v>
      </c>
      <c r="W5">
        <v>42.803460000000001</v>
      </c>
      <c r="X5">
        <v>143.2578</v>
      </c>
      <c r="Y5">
        <v>0</v>
      </c>
      <c r="Z5">
        <v>6.2990930000000001</v>
      </c>
      <c r="AA5">
        <v>40.715045000000003</v>
      </c>
      <c r="AB5">
        <v>46.850833999999999</v>
      </c>
      <c r="AC5">
        <v>33.646990000000002</v>
      </c>
      <c r="AD5">
        <v>42.055908000000002</v>
      </c>
      <c r="AE5">
        <v>57.163438999999997</v>
      </c>
      <c r="AF5">
        <v>0</v>
      </c>
      <c r="AG5">
        <v>44.905506000000003</v>
      </c>
      <c r="AH5">
        <v>173.84373099999999</v>
      </c>
      <c r="AI5">
        <v>0</v>
      </c>
      <c r="AJ5">
        <v>0</v>
      </c>
      <c r="AK5">
        <v>65.192678999999998</v>
      </c>
      <c r="AL5">
        <v>80.819423999999998</v>
      </c>
      <c r="AM5">
        <v>18.161396</v>
      </c>
      <c r="AN5">
        <v>1.0878989999999999</v>
      </c>
      <c r="AO5">
        <v>7.1001000000000003</v>
      </c>
      <c r="AP5">
        <v>6.1872299999999996</v>
      </c>
      <c r="AQ5">
        <v>0</v>
      </c>
      <c r="AR5">
        <v>35.193311999999999</v>
      </c>
      <c r="AS5">
        <v>36.602240999999999</v>
      </c>
      <c r="AT5">
        <v>17.716317</v>
      </c>
      <c r="AU5">
        <v>0</v>
      </c>
      <c r="AV5">
        <v>0</v>
      </c>
      <c r="AW5">
        <v>0</v>
      </c>
      <c r="AX5">
        <v>0</v>
      </c>
      <c r="AY5">
        <v>8.0570690000000003</v>
      </c>
      <c r="AZ5">
        <v>9.8870810000000002</v>
      </c>
      <c r="BA5">
        <v>6.5161680000000004</v>
      </c>
      <c r="BB5">
        <v>5.1759139999999997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2985.044762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664.72000500000001</v>
      </c>
      <c r="L6">
        <v>408.07704000000001</v>
      </c>
      <c r="M6">
        <v>93.756040999999996</v>
      </c>
      <c r="N6">
        <v>120.15107999999999</v>
      </c>
      <c r="O6">
        <v>126.140377</v>
      </c>
      <c r="P6">
        <v>127.57962000000001</v>
      </c>
      <c r="Q6">
        <v>21.188051000000002</v>
      </c>
      <c r="R6">
        <v>42.411071</v>
      </c>
      <c r="S6">
        <v>26.607600999999999</v>
      </c>
      <c r="T6">
        <v>2.9849399999999999</v>
      </c>
      <c r="U6">
        <v>402.09750000000003</v>
      </c>
      <c r="V6">
        <v>20.0928</v>
      </c>
      <c r="W6">
        <v>42.803460000000001</v>
      </c>
      <c r="X6">
        <v>143.2578</v>
      </c>
      <c r="Y6">
        <v>0</v>
      </c>
      <c r="Z6">
        <v>6.2990930000000001</v>
      </c>
      <c r="AA6">
        <v>40.715045000000003</v>
      </c>
      <c r="AB6">
        <v>46.850833999999999</v>
      </c>
      <c r="AC6">
        <v>33.646990000000002</v>
      </c>
      <c r="AD6">
        <v>42.055908000000002</v>
      </c>
      <c r="AE6">
        <v>57.163438999999997</v>
      </c>
      <c r="AF6">
        <v>0</v>
      </c>
      <c r="AG6">
        <v>44.905506000000003</v>
      </c>
      <c r="AH6">
        <v>173.84373099999999</v>
      </c>
      <c r="AI6">
        <v>0</v>
      </c>
      <c r="AJ6">
        <v>0</v>
      </c>
      <c r="AK6">
        <v>65.192678999999998</v>
      </c>
      <c r="AL6">
        <v>80.819423999999998</v>
      </c>
      <c r="AM6">
        <v>18.161396</v>
      </c>
      <c r="AN6">
        <v>1.0878989999999999</v>
      </c>
      <c r="AO6">
        <v>7.1001000000000003</v>
      </c>
      <c r="AP6">
        <v>6.1872299999999996</v>
      </c>
      <c r="AQ6">
        <v>0</v>
      </c>
      <c r="AR6">
        <v>35.193311999999999</v>
      </c>
      <c r="AS6">
        <v>36.602240999999999</v>
      </c>
      <c r="AT6">
        <v>16.131404</v>
      </c>
      <c r="AU6">
        <v>0</v>
      </c>
      <c r="AV6">
        <v>0</v>
      </c>
      <c r="AW6">
        <v>0</v>
      </c>
      <c r="AX6">
        <v>0</v>
      </c>
      <c r="AY6">
        <v>8.0570690000000003</v>
      </c>
      <c r="AZ6">
        <v>9.8870810000000002</v>
      </c>
      <c r="BA6">
        <v>6.5161680000000004</v>
      </c>
      <c r="BB6">
        <v>5.1759139999999997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2983.4598490000003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664.72000500000001</v>
      </c>
      <c r="L7">
        <v>408.07704000000001</v>
      </c>
      <c r="M7">
        <v>93.756040999999996</v>
      </c>
      <c r="N7">
        <v>120.15107999999999</v>
      </c>
      <c r="O7">
        <v>126.140377</v>
      </c>
      <c r="P7">
        <v>127.57962000000001</v>
      </c>
      <c r="Q7">
        <v>21.188051000000002</v>
      </c>
      <c r="R7">
        <v>42.411071</v>
      </c>
      <c r="S7">
        <v>26.607600999999999</v>
      </c>
      <c r="T7">
        <v>2.9849399999999999</v>
      </c>
      <c r="U7">
        <v>402.09750000000003</v>
      </c>
      <c r="V7">
        <v>20.0928</v>
      </c>
      <c r="W7">
        <v>42.803460000000001</v>
      </c>
      <c r="X7">
        <v>143.2578</v>
      </c>
      <c r="Y7">
        <v>0</v>
      </c>
      <c r="Z7">
        <v>6.2990930000000001</v>
      </c>
      <c r="AA7">
        <v>40.715045000000003</v>
      </c>
      <c r="AB7">
        <v>46.850833999999999</v>
      </c>
      <c r="AC7">
        <v>33.646990000000002</v>
      </c>
      <c r="AD7">
        <v>21.027954999999999</v>
      </c>
      <c r="AE7">
        <v>57.163438999999997</v>
      </c>
      <c r="AF7">
        <v>0</v>
      </c>
      <c r="AG7">
        <v>44.905506000000003</v>
      </c>
      <c r="AH7">
        <v>173.84373099999999</v>
      </c>
      <c r="AI7">
        <v>0</v>
      </c>
      <c r="AJ7">
        <v>0</v>
      </c>
      <c r="AK7">
        <v>65.192678999999998</v>
      </c>
      <c r="AL7">
        <v>80.819423999999998</v>
      </c>
      <c r="AM7">
        <v>18.161396</v>
      </c>
      <c r="AN7">
        <v>1.0878989999999999</v>
      </c>
      <c r="AO7">
        <v>8.2361160000000009</v>
      </c>
      <c r="AP7">
        <v>6.1872299999999996</v>
      </c>
      <c r="AQ7">
        <v>0</v>
      </c>
      <c r="AR7">
        <v>35.193311999999999</v>
      </c>
      <c r="AS7">
        <v>36.602240999999999</v>
      </c>
      <c r="AT7">
        <v>16.923760000000001</v>
      </c>
      <c r="AU7">
        <v>0</v>
      </c>
      <c r="AV7">
        <v>0</v>
      </c>
      <c r="AW7">
        <v>0</v>
      </c>
      <c r="AX7">
        <v>0</v>
      </c>
      <c r="AY7">
        <v>8.0570690000000003</v>
      </c>
      <c r="AZ7">
        <v>9.8870810000000002</v>
      </c>
      <c r="BA7">
        <v>6.5161680000000004</v>
      </c>
      <c r="BB7">
        <v>5.1759139999999997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2964.3602680000004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664.72000500000001</v>
      </c>
      <c r="L8">
        <v>408.07704000000001</v>
      </c>
      <c r="M8">
        <v>93.756040999999996</v>
      </c>
      <c r="N8">
        <v>120.15107999999999</v>
      </c>
      <c r="O8">
        <v>126.140377</v>
      </c>
      <c r="P8">
        <v>127.57962000000001</v>
      </c>
      <c r="Q8">
        <v>21.188051000000002</v>
      </c>
      <c r="R8">
        <v>42.411071</v>
      </c>
      <c r="S8">
        <v>26.607600999999999</v>
      </c>
      <c r="T8">
        <v>2.9849399999999999</v>
      </c>
      <c r="U8">
        <v>402.09750000000003</v>
      </c>
      <c r="V8">
        <v>20.0928</v>
      </c>
      <c r="W8">
        <v>42.803460000000001</v>
      </c>
      <c r="X8">
        <v>143.2578</v>
      </c>
      <c r="Y8">
        <v>0</v>
      </c>
      <c r="Z8">
        <v>6.2990930000000001</v>
      </c>
      <c r="AA8">
        <v>40.715045000000003</v>
      </c>
      <c r="AB8">
        <v>46.850833999999999</v>
      </c>
      <c r="AC8">
        <v>33.646990000000002</v>
      </c>
      <c r="AD8">
        <v>21.027954999999999</v>
      </c>
      <c r="AE8">
        <v>57.163438999999997</v>
      </c>
      <c r="AF8">
        <v>0</v>
      </c>
      <c r="AG8">
        <v>44.905506000000003</v>
      </c>
      <c r="AH8">
        <v>173.84373099999999</v>
      </c>
      <c r="AI8">
        <v>0</v>
      </c>
      <c r="AJ8">
        <v>0</v>
      </c>
      <c r="AK8">
        <v>65.192678999999998</v>
      </c>
      <c r="AL8">
        <v>80.819423999999998</v>
      </c>
      <c r="AM8">
        <v>18.161396</v>
      </c>
      <c r="AN8">
        <v>1.0878989999999999</v>
      </c>
      <c r="AO8">
        <v>8.2361160000000009</v>
      </c>
      <c r="AP8">
        <v>11.755737</v>
      </c>
      <c r="AQ8">
        <v>0</v>
      </c>
      <c r="AR8">
        <v>35.193311999999999</v>
      </c>
      <c r="AS8">
        <v>36.602240999999999</v>
      </c>
      <c r="AT8">
        <v>14.897842000000001</v>
      </c>
      <c r="AU8">
        <v>0</v>
      </c>
      <c r="AV8">
        <v>0</v>
      </c>
      <c r="AW8">
        <v>0</v>
      </c>
      <c r="AX8">
        <v>0</v>
      </c>
      <c r="AY8">
        <v>8.0570690000000003</v>
      </c>
      <c r="AZ8">
        <v>9.8870810000000002</v>
      </c>
      <c r="BA8">
        <v>6.5161680000000004</v>
      </c>
      <c r="BB8">
        <v>5.1759139999999997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2967.902857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605.96822599999996</v>
      </c>
      <c r="L9">
        <v>396.64095200000003</v>
      </c>
      <c r="M9">
        <v>93.756040999999996</v>
      </c>
      <c r="N9">
        <v>120.15107999999999</v>
      </c>
      <c r="O9">
        <v>126.140377</v>
      </c>
      <c r="P9">
        <v>127.57962000000001</v>
      </c>
      <c r="Q9">
        <v>21.188051000000002</v>
      </c>
      <c r="R9">
        <v>42.411071</v>
      </c>
      <c r="S9">
        <v>26.607600999999999</v>
      </c>
      <c r="T9">
        <v>2.9849399999999999</v>
      </c>
      <c r="U9">
        <v>402.09750000000003</v>
      </c>
      <c r="V9">
        <v>20.0928</v>
      </c>
      <c r="W9">
        <v>42.803460000000001</v>
      </c>
      <c r="X9">
        <v>143.2578</v>
      </c>
      <c r="Y9">
        <v>0</v>
      </c>
      <c r="Z9">
        <v>6.2990930000000001</v>
      </c>
      <c r="AA9">
        <v>40.715045000000003</v>
      </c>
      <c r="AB9">
        <v>46.850833999999999</v>
      </c>
      <c r="AC9">
        <v>33.646990000000002</v>
      </c>
      <c r="AD9">
        <v>21.027954999999999</v>
      </c>
      <c r="AE9">
        <v>57.163438999999997</v>
      </c>
      <c r="AF9">
        <v>0</v>
      </c>
      <c r="AG9">
        <v>44.905506000000003</v>
      </c>
      <c r="AH9">
        <v>173.84373099999999</v>
      </c>
      <c r="AI9">
        <v>0</v>
      </c>
      <c r="AJ9">
        <v>0</v>
      </c>
      <c r="AK9">
        <v>65.192678999999998</v>
      </c>
      <c r="AL9">
        <v>80.819423999999998</v>
      </c>
      <c r="AM9">
        <v>18.161396</v>
      </c>
      <c r="AN9">
        <v>1.0878989999999999</v>
      </c>
      <c r="AO9">
        <v>8.2361160000000009</v>
      </c>
      <c r="AP9">
        <v>5.5685070000000003</v>
      </c>
      <c r="AQ9">
        <v>0</v>
      </c>
      <c r="AR9">
        <v>35.193311999999999</v>
      </c>
      <c r="AS9">
        <v>36.602240999999999</v>
      </c>
      <c r="AT9">
        <v>13.870009</v>
      </c>
      <c r="AU9">
        <v>0</v>
      </c>
      <c r="AV9">
        <v>0</v>
      </c>
      <c r="AW9">
        <v>0</v>
      </c>
      <c r="AX9">
        <v>0</v>
      </c>
      <c r="AY9">
        <v>8.0570690000000003</v>
      </c>
      <c r="AZ9">
        <v>9.8870810000000002</v>
      </c>
      <c r="BA9">
        <v>6.5161680000000004</v>
      </c>
      <c r="BB9">
        <v>5.1759139999999997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2890.4999269999998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612.73022600000002</v>
      </c>
      <c r="L10">
        <v>396.64095200000003</v>
      </c>
      <c r="M10">
        <v>93.756040999999996</v>
      </c>
      <c r="N10">
        <v>120.15107999999999</v>
      </c>
      <c r="O10">
        <v>126.140377</v>
      </c>
      <c r="P10">
        <v>127.57962000000001</v>
      </c>
      <c r="Q10">
        <v>21.188051000000002</v>
      </c>
      <c r="R10">
        <v>42.411071</v>
      </c>
      <c r="S10">
        <v>26.607600999999999</v>
      </c>
      <c r="T10">
        <v>2.9849399999999999</v>
      </c>
      <c r="U10">
        <v>402.09750000000003</v>
      </c>
      <c r="V10">
        <v>20.0928</v>
      </c>
      <c r="W10">
        <v>42.803460000000001</v>
      </c>
      <c r="X10">
        <v>143.2578</v>
      </c>
      <c r="Y10">
        <v>0</v>
      </c>
      <c r="Z10">
        <v>6.2990930000000001</v>
      </c>
      <c r="AA10">
        <v>40.715045000000003</v>
      </c>
      <c r="AB10">
        <v>46.850833999999999</v>
      </c>
      <c r="AC10">
        <v>33.646990000000002</v>
      </c>
      <c r="AD10">
        <v>21.027954999999999</v>
      </c>
      <c r="AE10">
        <v>57.163438999999997</v>
      </c>
      <c r="AF10">
        <v>0</v>
      </c>
      <c r="AG10">
        <v>44.905506000000003</v>
      </c>
      <c r="AH10">
        <v>173.84373099999999</v>
      </c>
      <c r="AI10">
        <v>0</v>
      </c>
      <c r="AJ10">
        <v>0</v>
      </c>
      <c r="AK10">
        <v>65.192678999999998</v>
      </c>
      <c r="AL10">
        <v>80.819423999999998</v>
      </c>
      <c r="AM10">
        <v>18.161396</v>
      </c>
      <c r="AN10">
        <v>1.0878989999999999</v>
      </c>
      <c r="AO10">
        <v>8.2361160000000009</v>
      </c>
      <c r="AP10">
        <v>5.5685070000000003</v>
      </c>
      <c r="AQ10">
        <v>0</v>
      </c>
      <c r="AR10">
        <v>35.193311999999999</v>
      </c>
      <c r="AS10">
        <v>36.602240999999999</v>
      </c>
      <c r="AT10">
        <v>14.256252999999999</v>
      </c>
      <c r="AU10">
        <v>0</v>
      </c>
      <c r="AV10">
        <v>0</v>
      </c>
      <c r="AW10">
        <v>0</v>
      </c>
      <c r="AX10">
        <v>0</v>
      </c>
      <c r="AY10">
        <v>8.0570690000000003</v>
      </c>
      <c r="AZ10">
        <v>9.8870810000000002</v>
      </c>
      <c r="BA10">
        <v>6.5161680000000004</v>
      </c>
      <c r="BB10">
        <v>5.1759139999999997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2897.6481710000003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588.58022600000004</v>
      </c>
      <c r="L11">
        <v>396.64095200000003</v>
      </c>
      <c r="M11">
        <v>93.756040999999996</v>
      </c>
      <c r="N11">
        <v>120.15107999999999</v>
      </c>
      <c r="O11">
        <v>126.140377</v>
      </c>
      <c r="P11">
        <v>127.57962000000001</v>
      </c>
      <c r="Q11">
        <v>21.188051000000002</v>
      </c>
      <c r="R11">
        <v>42.411360999999999</v>
      </c>
      <c r="S11">
        <v>26.607793999999998</v>
      </c>
      <c r="T11">
        <v>2.9849399999999999</v>
      </c>
      <c r="U11">
        <v>402.09750000000003</v>
      </c>
      <c r="V11">
        <v>20.0928</v>
      </c>
      <c r="W11">
        <v>42.803460000000001</v>
      </c>
      <c r="X11">
        <v>143.2578</v>
      </c>
      <c r="Y11">
        <v>0</v>
      </c>
      <c r="Z11">
        <v>6.2990930000000001</v>
      </c>
      <c r="AA11">
        <v>40.715045000000003</v>
      </c>
      <c r="AB11">
        <v>46.850833999999999</v>
      </c>
      <c r="AC11">
        <v>33.646990000000002</v>
      </c>
      <c r="AD11">
        <v>21.027954999999999</v>
      </c>
      <c r="AE11">
        <v>57.163438999999997</v>
      </c>
      <c r="AF11">
        <v>0</v>
      </c>
      <c r="AG11">
        <v>44.905506000000003</v>
      </c>
      <c r="AH11">
        <v>173.84373099999999</v>
      </c>
      <c r="AI11">
        <v>0</v>
      </c>
      <c r="AJ11">
        <v>0</v>
      </c>
      <c r="AK11">
        <v>65.192678999999998</v>
      </c>
      <c r="AL11">
        <v>80.819423999999998</v>
      </c>
      <c r="AM11">
        <v>18.161396</v>
      </c>
      <c r="AN11">
        <v>1.0878989999999999</v>
      </c>
      <c r="AO11">
        <v>8.2361160000000009</v>
      </c>
      <c r="AP11">
        <v>5.5685070000000003</v>
      </c>
      <c r="AQ11">
        <v>0</v>
      </c>
      <c r="AR11">
        <v>35.193311999999999</v>
      </c>
      <c r="AS11">
        <v>36.602240999999999</v>
      </c>
      <c r="AT11">
        <v>13.988</v>
      </c>
      <c r="AU11">
        <v>0</v>
      </c>
      <c r="AV11">
        <v>0</v>
      </c>
      <c r="AW11">
        <v>0</v>
      </c>
      <c r="AX11">
        <v>0</v>
      </c>
      <c r="AY11">
        <v>8.0570690000000003</v>
      </c>
      <c r="AZ11">
        <v>9.8870810000000002</v>
      </c>
      <c r="BA11">
        <v>6.5161680000000004</v>
      </c>
      <c r="BB11">
        <v>5.1759139999999997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2873.2304009999993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568.29422599999998</v>
      </c>
      <c r="L12">
        <v>396.64095200000003</v>
      </c>
      <c r="M12">
        <v>93.756040999999996</v>
      </c>
      <c r="N12">
        <v>120.15107999999999</v>
      </c>
      <c r="O12">
        <v>126.140377</v>
      </c>
      <c r="P12">
        <v>127.57962000000001</v>
      </c>
      <c r="Q12">
        <v>21.188051000000002</v>
      </c>
      <c r="R12">
        <v>42.411360999999999</v>
      </c>
      <c r="S12">
        <v>26.607793999999998</v>
      </c>
      <c r="T12">
        <v>2.9849399999999999</v>
      </c>
      <c r="U12">
        <v>402.09750000000003</v>
      </c>
      <c r="V12">
        <v>20.0928</v>
      </c>
      <c r="W12">
        <v>42.803460000000001</v>
      </c>
      <c r="X12">
        <v>143.2578</v>
      </c>
      <c r="Y12">
        <v>0</v>
      </c>
      <c r="Z12">
        <v>6.2990930000000001</v>
      </c>
      <c r="AA12">
        <v>40.715045000000003</v>
      </c>
      <c r="AB12">
        <v>46.850833999999999</v>
      </c>
      <c r="AC12">
        <v>33.646990000000002</v>
      </c>
      <c r="AD12">
        <v>21.027954999999999</v>
      </c>
      <c r="AE12">
        <v>57.163438999999997</v>
      </c>
      <c r="AF12">
        <v>0</v>
      </c>
      <c r="AG12">
        <v>44.905506000000003</v>
      </c>
      <c r="AH12">
        <v>173.84373099999999</v>
      </c>
      <c r="AI12">
        <v>0</v>
      </c>
      <c r="AJ12">
        <v>0</v>
      </c>
      <c r="AK12">
        <v>65.192678999999998</v>
      </c>
      <c r="AL12">
        <v>80.819423999999998</v>
      </c>
      <c r="AM12">
        <v>18.161396</v>
      </c>
      <c r="AN12">
        <v>1.0878989999999999</v>
      </c>
      <c r="AO12">
        <v>8.2361160000000009</v>
      </c>
      <c r="AP12">
        <v>5.5685070000000003</v>
      </c>
      <c r="AQ12">
        <v>0</v>
      </c>
      <c r="AR12">
        <v>35.193311999999999</v>
      </c>
      <c r="AS12">
        <v>36.602240999999999</v>
      </c>
      <c r="AT12">
        <v>14.149656999999999</v>
      </c>
      <c r="AU12">
        <v>0</v>
      </c>
      <c r="AV12">
        <v>0</v>
      </c>
      <c r="AW12">
        <v>0</v>
      </c>
      <c r="AX12">
        <v>0</v>
      </c>
      <c r="AY12">
        <v>8.0570690000000003</v>
      </c>
      <c r="AZ12">
        <v>9.8870810000000002</v>
      </c>
      <c r="BA12">
        <v>6.5161680000000004</v>
      </c>
      <c r="BB12">
        <v>5.1759139999999997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2853.1060579999994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549.94022600000005</v>
      </c>
      <c r="L13">
        <v>396.64095200000003</v>
      </c>
      <c r="M13">
        <v>93.756040999999996</v>
      </c>
      <c r="N13">
        <v>120.15107999999999</v>
      </c>
      <c r="O13">
        <v>126.140377</v>
      </c>
      <c r="P13">
        <v>127.57962000000001</v>
      </c>
      <c r="Q13">
        <v>21.188051000000002</v>
      </c>
      <c r="R13">
        <v>42.411360999999999</v>
      </c>
      <c r="S13">
        <v>26.607793999999998</v>
      </c>
      <c r="T13">
        <v>2.9849399999999999</v>
      </c>
      <c r="U13">
        <v>402.09750000000003</v>
      </c>
      <c r="V13">
        <v>20.0928</v>
      </c>
      <c r="W13">
        <v>42.803460000000001</v>
      </c>
      <c r="X13">
        <v>143.2578</v>
      </c>
      <c r="Y13">
        <v>0</v>
      </c>
      <c r="Z13">
        <v>6.2990930000000001</v>
      </c>
      <c r="AA13">
        <v>40.715045000000003</v>
      </c>
      <c r="AB13">
        <v>46.850833999999999</v>
      </c>
      <c r="AC13">
        <v>33.646990000000002</v>
      </c>
      <c r="AD13">
        <v>21.027954999999999</v>
      </c>
      <c r="AE13">
        <v>57.163438999999997</v>
      </c>
      <c r="AF13">
        <v>0</v>
      </c>
      <c r="AG13">
        <v>44.905506000000003</v>
      </c>
      <c r="AH13">
        <v>173.84373099999999</v>
      </c>
      <c r="AI13">
        <v>0</v>
      </c>
      <c r="AJ13">
        <v>0</v>
      </c>
      <c r="AK13">
        <v>65.192678999999998</v>
      </c>
      <c r="AL13">
        <v>80.819423999999998</v>
      </c>
      <c r="AM13">
        <v>12.101470000000001</v>
      </c>
      <c r="AN13">
        <v>1.0878989999999999</v>
      </c>
      <c r="AO13">
        <v>8.2361160000000009</v>
      </c>
      <c r="AP13">
        <v>5.5685070000000003</v>
      </c>
      <c r="AQ13">
        <v>0</v>
      </c>
      <c r="AR13">
        <v>35.193311999999999</v>
      </c>
      <c r="AS13">
        <v>36.602240999999999</v>
      </c>
      <c r="AT13">
        <v>13.316155999999999</v>
      </c>
      <c r="AU13">
        <v>0</v>
      </c>
      <c r="AV13">
        <v>0</v>
      </c>
      <c r="AW13">
        <v>0</v>
      </c>
      <c r="AX13">
        <v>0</v>
      </c>
      <c r="AY13">
        <v>8.0570690000000003</v>
      </c>
      <c r="AZ13">
        <v>9.8870810000000002</v>
      </c>
      <c r="BA13">
        <v>6.5161680000000004</v>
      </c>
      <c r="BB13">
        <v>5.1759139999999997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2827.8586310000001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547.04222600000003</v>
      </c>
      <c r="L14">
        <v>396.64095200000003</v>
      </c>
      <c r="M14">
        <v>93.756040999999996</v>
      </c>
      <c r="N14">
        <v>120.15107999999999</v>
      </c>
      <c r="O14">
        <v>126.140377</v>
      </c>
      <c r="P14">
        <v>127.57962000000001</v>
      </c>
      <c r="Q14">
        <v>21.188051000000002</v>
      </c>
      <c r="R14">
        <v>42.411360999999999</v>
      </c>
      <c r="S14">
        <v>26.607793999999998</v>
      </c>
      <c r="T14">
        <v>2.9849399999999999</v>
      </c>
      <c r="U14">
        <v>402.09750000000003</v>
      </c>
      <c r="V14">
        <v>20.0928</v>
      </c>
      <c r="W14">
        <v>42.803460000000001</v>
      </c>
      <c r="X14">
        <v>143.2578</v>
      </c>
      <c r="Y14">
        <v>0</v>
      </c>
      <c r="Z14">
        <v>6.2990930000000001</v>
      </c>
      <c r="AA14">
        <v>40.715045000000003</v>
      </c>
      <c r="AB14">
        <v>46.850833999999999</v>
      </c>
      <c r="AC14">
        <v>33.646990000000002</v>
      </c>
      <c r="AD14">
        <v>21.027954999999999</v>
      </c>
      <c r="AE14">
        <v>57.163438999999997</v>
      </c>
      <c r="AF14">
        <v>0</v>
      </c>
      <c r="AG14">
        <v>44.905506000000003</v>
      </c>
      <c r="AH14">
        <v>173.84373099999999</v>
      </c>
      <c r="AI14">
        <v>0</v>
      </c>
      <c r="AJ14">
        <v>0</v>
      </c>
      <c r="AK14">
        <v>65.192678999999998</v>
      </c>
      <c r="AL14">
        <v>80.819423999999998</v>
      </c>
      <c r="AM14">
        <v>5.8209600000000004</v>
      </c>
      <c r="AN14">
        <v>1.0878989999999999</v>
      </c>
      <c r="AO14">
        <v>8.2361160000000009</v>
      </c>
      <c r="AP14">
        <v>5.5685070000000003</v>
      </c>
      <c r="AQ14">
        <v>0</v>
      </c>
      <c r="AR14">
        <v>35.193311999999999</v>
      </c>
      <c r="AS14">
        <v>36.602240999999999</v>
      </c>
      <c r="AT14">
        <v>13.379689000000001</v>
      </c>
      <c r="AU14">
        <v>0</v>
      </c>
      <c r="AV14">
        <v>0</v>
      </c>
      <c r="AW14">
        <v>0</v>
      </c>
      <c r="AX14">
        <v>0</v>
      </c>
      <c r="AY14">
        <v>8.0570690000000003</v>
      </c>
      <c r="AZ14">
        <v>9.8870810000000002</v>
      </c>
      <c r="BA14">
        <v>6.5161680000000004</v>
      </c>
      <c r="BB14">
        <v>5.1759139999999997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2818.7436539999999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485.60492099999999</v>
      </c>
      <c r="L15">
        <v>396.64095200000003</v>
      </c>
      <c r="M15">
        <v>93.756040999999996</v>
      </c>
      <c r="N15">
        <v>120.15107999999999</v>
      </c>
      <c r="O15">
        <v>126.140377</v>
      </c>
      <c r="P15">
        <v>127.57962000000001</v>
      </c>
      <c r="Q15">
        <v>21.188051000000002</v>
      </c>
      <c r="R15">
        <v>42.411360999999999</v>
      </c>
      <c r="S15">
        <v>26.607793999999998</v>
      </c>
      <c r="T15">
        <v>2.9849399999999999</v>
      </c>
      <c r="U15">
        <v>402.09750000000003</v>
      </c>
      <c r="V15">
        <v>20.0928</v>
      </c>
      <c r="W15">
        <v>42.803460000000001</v>
      </c>
      <c r="X15">
        <v>143.2578</v>
      </c>
      <c r="Y15">
        <v>0</v>
      </c>
      <c r="Z15">
        <v>6.2990930000000001</v>
      </c>
      <c r="AA15">
        <v>40.715045000000003</v>
      </c>
      <c r="AB15">
        <v>46.850833999999999</v>
      </c>
      <c r="AC15">
        <v>33.646990000000002</v>
      </c>
      <c r="AD15">
        <v>21.027954999999999</v>
      </c>
      <c r="AE15">
        <v>57.163438999999997</v>
      </c>
      <c r="AF15">
        <v>0</v>
      </c>
      <c r="AG15">
        <v>44.905506000000003</v>
      </c>
      <c r="AH15">
        <v>173.84373099999999</v>
      </c>
      <c r="AI15">
        <v>0</v>
      </c>
      <c r="AJ15">
        <v>0</v>
      </c>
      <c r="AK15">
        <v>65.192678999999998</v>
      </c>
      <c r="AL15">
        <v>75.206963999999999</v>
      </c>
      <c r="AM15">
        <v>0</v>
      </c>
      <c r="AN15">
        <v>1.0878989999999999</v>
      </c>
      <c r="AO15">
        <v>9.9401399999999995</v>
      </c>
      <c r="AP15">
        <v>7.4246759999999998</v>
      </c>
      <c r="AQ15">
        <v>0</v>
      </c>
      <c r="AR15">
        <v>35.193311999999999</v>
      </c>
      <c r="AS15">
        <v>36.602240999999999</v>
      </c>
      <c r="AT15">
        <v>13.065047</v>
      </c>
      <c r="AU15">
        <v>0</v>
      </c>
      <c r="AV15">
        <v>0</v>
      </c>
      <c r="AW15">
        <v>0</v>
      </c>
      <c r="AX15">
        <v>0</v>
      </c>
      <c r="AY15">
        <v>8.0570690000000003</v>
      </c>
      <c r="AZ15">
        <v>9.8870810000000002</v>
      </c>
      <c r="BA15">
        <v>6.5161680000000004</v>
      </c>
      <c r="BB15">
        <v>5.1759139999999997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2749.1184800000001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438.50401099999999</v>
      </c>
      <c r="L16">
        <v>319.83545199999998</v>
      </c>
      <c r="M16">
        <v>93.756040999999996</v>
      </c>
      <c r="N16">
        <v>120.15107999999999</v>
      </c>
      <c r="O16">
        <v>126.140377</v>
      </c>
      <c r="P16">
        <v>127.57962000000001</v>
      </c>
      <c r="Q16">
        <v>21.188051000000002</v>
      </c>
      <c r="R16">
        <v>42.411360999999999</v>
      </c>
      <c r="S16">
        <v>26.607793999999998</v>
      </c>
      <c r="T16">
        <v>2.9849399999999999</v>
      </c>
      <c r="U16">
        <v>402.09750000000003</v>
      </c>
      <c r="V16">
        <v>20.0928</v>
      </c>
      <c r="W16">
        <v>42.803460000000001</v>
      </c>
      <c r="X16">
        <v>143.2578</v>
      </c>
      <c r="Y16">
        <v>0</v>
      </c>
      <c r="Z16">
        <v>6.2990930000000001</v>
      </c>
      <c r="AA16">
        <v>40.715045000000003</v>
      </c>
      <c r="AB16">
        <v>46.850833999999999</v>
      </c>
      <c r="AC16">
        <v>33.646990000000002</v>
      </c>
      <c r="AD16">
        <v>21.027954999999999</v>
      </c>
      <c r="AE16">
        <v>57.163438999999997</v>
      </c>
      <c r="AF16">
        <v>0</v>
      </c>
      <c r="AG16">
        <v>44.905506000000003</v>
      </c>
      <c r="AH16">
        <v>173.84373099999999</v>
      </c>
      <c r="AI16">
        <v>0</v>
      </c>
      <c r="AJ16">
        <v>0</v>
      </c>
      <c r="AK16">
        <v>65.192678999999998</v>
      </c>
      <c r="AL16">
        <v>75.206963999999999</v>
      </c>
      <c r="AM16">
        <v>0</v>
      </c>
      <c r="AN16">
        <v>1.0878989999999999</v>
      </c>
      <c r="AO16">
        <v>9.9401399999999995</v>
      </c>
      <c r="AP16">
        <v>7.4246759999999998</v>
      </c>
      <c r="AQ16">
        <v>0</v>
      </c>
      <c r="AR16">
        <v>35.193311999999999</v>
      </c>
      <c r="AS16">
        <v>36.602240999999999</v>
      </c>
      <c r="AT16">
        <v>14.454922</v>
      </c>
      <c r="AU16">
        <v>0</v>
      </c>
      <c r="AV16">
        <v>0</v>
      </c>
      <c r="AW16">
        <v>0</v>
      </c>
      <c r="AX16">
        <v>0</v>
      </c>
      <c r="AY16">
        <v>8.0570690000000003</v>
      </c>
      <c r="AZ16">
        <v>9.8870810000000002</v>
      </c>
      <c r="BA16">
        <v>6.5161680000000004</v>
      </c>
      <c r="BB16">
        <v>5.1759139999999997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2626.6019450000003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438.50401099999999</v>
      </c>
      <c r="L17">
        <v>252.215452</v>
      </c>
      <c r="M17">
        <v>93.756040999999996</v>
      </c>
      <c r="N17">
        <v>120.15107999999999</v>
      </c>
      <c r="O17">
        <v>126.140377</v>
      </c>
      <c r="P17">
        <v>127.57962000000001</v>
      </c>
      <c r="Q17">
        <v>16.852160000000001</v>
      </c>
      <c r="R17">
        <v>33.7958</v>
      </c>
      <c r="S17">
        <v>21.307835000000001</v>
      </c>
      <c r="T17">
        <v>2.3459310000000002</v>
      </c>
      <c r="U17">
        <v>402.09750000000003</v>
      </c>
      <c r="V17">
        <v>20.0928</v>
      </c>
      <c r="W17">
        <v>42.803460000000001</v>
      </c>
      <c r="X17">
        <v>143.2578</v>
      </c>
      <c r="Y17">
        <v>0</v>
      </c>
      <c r="Z17">
        <v>12.598186</v>
      </c>
      <c r="AA17">
        <v>40.715045000000003</v>
      </c>
      <c r="AB17">
        <v>46.850833999999999</v>
      </c>
      <c r="AC17">
        <v>33.646990000000002</v>
      </c>
      <c r="AD17">
        <v>21.027954999999999</v>
      </c>
      <c r="AE17">
        <v>57.163438999999997</v>
      </c>
      <c r="AF17">
        <v>0</v>
      </c>
      <c r="AG17">
        <v>44.905506000000003</v>
      </c>
      <c r="AH17">
        <v>173.84373099999999</v>
      </c>
      <c r="AI17">
        <v>0</v>
      </c>
      <c r="AJ17">
        <v>0</v>
      </c>
      <c r="AK17">
        <v>65.192678999999998</v>
      </c>
      <c r="AL17">
        <v>75.206963999999999</v>
      </c>
      <c r="AM17">
        <v>0</v>
      </c>
      <c r="AN17">
        <v>1.0878989999999999</v>
      </c>
      <c r="AO17">
        <v>9.9401399999999995</v>
      </c>
      <c r="AP17">
        <v>7.4246759999999998</v>
      </c>
      <c r="AQ17">
        <v>0</v>
      </c>
      <c r="AR17">
        <v>35.193311999999999</v>
      </c>
      <c r="AS17">
        <v>36.602240999999999</v>
      </c>
      <c r="AT17">
        <v>17.431525000000001</v>
      </c>
      <c r="AU17">
        <v>0</v>
      </c>
      <c r="AV17">
        <v>0</v>
      </c>
      <c r="AW17">
        <v>0</v>
      </c>
      <c r="AX17">
        <v>0</v>
      </c>
      <c r="AY17">
        <v>8.0570690000000003</v>
      </c>
      <c r="AZ17">
        <v>9.8870810000000002</v>
      </c>
      <c r="BA17">
        <v>6.5161680000000004</v>
      </c>
      <c r="BB17">
        <v>5.1759139999999997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2549.3672210000004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438.50401099999999</v>
      </c>
      <c r="L18">
        <v>184.59545199999999</v>
      </c>
      <c r="M18">
        <v>93.756040999999996</v>
      </c>
      <c r="N18">
        <v>120.15107999999999</v>
      </c>
      <c r="O18">
        <v>126.140377</v>
      </c>
      <c r="P18">
        <v>127.57962000000001</v>
      </c>
      <c r="Q18">
        <v>16.852160000000001</v>
      </c>
      <c r="R18">
        <v>33.7958</v>
      </c>
      <c r="S18">
        <v>21.307835000000001</v>
      </c>
      <c r="T18">
        <v>2.3459310000000002</v>
      </c>
      <c r="U18">
        <v>402.09750000000003</v>
      </c>
      <c r="V18">
        <v>16.117324</v>
      </c>
      <c r="W18">
        <v>42.803460000000001</v>
      </c>
      <c r="X18">
        <v>143.2578</v>
      </c>
      <c r="Y18">
        <v>0</v>
      </c>
      <c r="Z18">
        <v>12.598186</v>
      </c>
      <c r="AA18">
        <v>40.715045000000003</v>
      </c>
      <c r="AB18">
        <v>46.850833999999999</v>
      </c>
      <c r="AC18">
        <v>33.646990000000002</v>
      </c>
      <c r="AD18">
        <v>21.027954999999999</v>
      </c>
      <c r="AE18">
        <v>57.163438999999997</v>
      </c>
      <c r="AF18">
        <v>0</v>
      </c>
      <c r="AG18">
        <v>44.905506000000003</v>
      </c>
      <c r="AH18">
        <v>173.84373099999999</v>
      </c>
      <c r="AI18">
        <v>0</v>
      </c>
      <c r="AJ18">
        <v>0</v>
      </c>
      <c r="AK18">
        <v>65.192678999999998</v>
      </c>
      <c r="AL18">
        <v>75.206963999999999</v>
      </c>
      <c r="AM18">
        <v>0</v>
      </c>
      <c r="AN18">
        <v>1.0878989999999999</v>
      </c>
      <c r="AO18">
        <v>9.9401399999999995</v>
      </c>
      <c r="AP18">
        <v>7.4246759999999998</v>
      </c>
      <c r="AQ18">
        <v>0</v>
      </c>
      <c r="AR18">
        <v>35.193311999999999</v>
      </c>
      <c r="AS18">
        <v>36.602240999999999</v>
      </c>
      <c r="AT18">
        <v>17.444130999999999</v>
      </c>
      <c r="AU18">
        <v>0</v>
      </c>
      <c r="AV18">
        <v>0</v>
      </c>
      <c r="AW18">
        <v>0</v>
      </c>
      <c r="AX18">
        <v>0</v>
      </c>
      <c r="AY18">
        <v>8.0570690000000003</v>
      </c>
      <c r="AZ18">
        <v>9.8870810000000002</v>
      </c>
      <c r="BA18">
        <v>6.5161680000000004</v>
      </c>
      <c r="BB18">
        <v>5.1759139999999997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2477.7843510000002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438.50401099999999</v>
      </c>
      <c r="L19">
        <v>145.95545200000001</v>
      </c>
      <c r="M19">
        <v>93.756040999999996</v>
      </c>
      <c r="N19">
        <v>120.15107999999999</v>
      </c>
      <c r="O19">
        <v>126.140377</v>
      </c>
      <c r="P19">
        <v>127.57962000000001</v>
      </c>
      <c r="Q19">
        <v>16.852160000000001</v>
      </c>
      <c r="R19">
        <v>33.7958</v>
      </c>
      <c r="S19">
        <v>21.307835000000001</v>
      </c>
      <c r="T19">
        <v>2.3459310000000002</v>
      </c>
      <c r="U19">
        <v>402.09750000000003</v>
      </c>
      <c r="V19">
        <v>16.117324</v>
      </c>
      <c r="W19">
        <v>42.803460000000001</v>
      </c>
      <c r="X19">
        <v>143.2578</v>
      </c>
      <c r="Y19">
        <v>0</v>
      </c>
      <c r="Z19">
        <v>12.598186</v>
      </c>
      <c r="AA19">
        <v>40.715045000000003</v>
      </c>
      <c r="AB19">
        <v>46.850833999999999</v>
      </c>
      <c r="AC19">
        <v>33.646990000000002</v>
      </c>
      <c r="AD19">
        <v>21.027954999999999</v>
      </c>
      <c r="AE19">
        <v>57.163438999999997</v>
      </c>
      <c r="AF19">
        <v>0</v>
      </c>
      <c r="AG19">
        <v>44.905506000000003</v>
      </c>
      <c r="AH19">
        <v>173.84373099999999</v>
      </c>
      <c r="AI19">
        <v>0</v>
      </c>
      <c r="AJ19">
        <v>0</v>
      </c>
      <c r="AK19">
        <v>65.192678999999998</v>
      </c>
      <c r="AL19">
        <v>75.206963999999999</v>
      </c>
      <c r="AM19">
        <v>0</v>
      </c>
      <c r="AN19">
        <v>1.0878989999999999</v>
      </c>
      <c r="AO19">
        <v>9.9401399999999995</v>
      </c>
      <c r="AP19">
        <v>7.4246759999999998</v>
      </c>
      <c r="AQ19">
        <v>0</v>
      </c>
      <c r="AR19">
        <v>35.193311999999999</v>
      </c>
      <c r="AS19">
        <v>36.602240999999999</v>
      </c>
      <c r="AT19">
        <v>18.211275000000001</v>
      </c>
      <c r="AU19">
        <v>0</v>
      </c>
      <c r="AV19">
        <v>0</v>
      </c>
      <c r="AW19">
        <v>0</v>
      </c>
      <c r="AX19">
        <v>0</v>
      </c>
      <c r="AY19">
        <v>8.0570690000000003</v>
      </c>
      <c r="AZ19">
        <v>9.8870810000000002</v>
      </c>
      <c r="BA19">
        <v>6.5161680000000004</v>
      </c>
      <c r="BB19">
        <v>5.1759139999999997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2439.9114950000007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438.50401099999999</v>
      </c>
      <c r="L20">
        <v>145.95545200000001</v>
      </c>
      <c r="M20">
        <v>93.756040999999996</v>
      </c>
      <c r="N20">
        <v>120.15107999999999</v>
      </c>
      <c r="O20">
        <v>126.140377</v>
      </c>
      <c r="P20">
        <v>127.57962000000001</v>
      </c>
      <c r="Q20">
        <v>16.852160000000001</v>
      </c>
      <c r="R20">
        <v>33.7958</v>
      </c>
      <c r="S20">
        <v>21.307835000000001</v>
      </c>
      <c r="T20">
        <v>2.3459310000000002</v>
      </c>
      <c r="U20">
        <v>402.09750000000003</v>
      </c>
      <c r="V20">
        <v>16.117324</v>
      </c>
      <c r="W20">
        <v>42.803460000000001</v>
      </c>
      <c r="X20">
        <v>143.2578</v>
      </c>
      <c r="Y20">
        <v>0</v>
      </c>
      <c r="Z20">
        <v>12.598186</v>
      </c>
      <c r="AA20">
        <v>40.715045000000003</v>
      </c>
      <c r="AB20">
        <v>46.850833999999999</v>
      </c>
      <c r="AC20">
        <v>33.646990000000002</v>
      </c>
      <c r="AD20">
        <v>21.027954999999999</v>
      </c>
      <c r="AE20">
        <v>57.163438999999997</v>
      </c>
      <c r="AF20">
        <v>0</v>
      </c>
      <c r="AG20">
        <v>44.905506000000003</v>
      </c>
      <c r="AH20">
        <v>173.84373099999999</v>
      </c>
      <c r="AI20">
        <v>0</v>
      </c>
      <c r="AJ20">
        <v>0</v>
      </c>
      <c r="AK20">
        <v>65.192678999999998</v>
      </c>
      <c r="AL20">
        <v>75.206963999999999</v>
      </c>
      <c r="AM20">
        <v>0</v>
      </c>
      <c r="AN20">
        <v>1.0878989999999999</v>
      </c>
      <c r="AO20">
        <v>9.9401399999999995</v>
      </c>
      <c r="AP20">
        <v>7.4246759999999998</v>
      </c>
      <c r="AQ20">
        <v>0</v>
      </c>
      <c r="AR20">
        <v>35.193311999999999</v>
      </c>
      <c r="AS20">
        <v>36.602240999999999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8.0570690000000003</v>
      </c>
      <c r="AZ20">
        <v>9.8870810000000002</v>
      </c>
      <c r="BA20">
        <v>6.5161680000000004</v>
      </c>
      <c r="BB20">
        <v>5.1759139999999997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2441.0202080000008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369.13179500000001</v>
      </c>
      <c r="L21">
        <v>115.77509999999999</v>
      </c>
      <c r="M21">
        <v>93.756040999999996</v>
      </c>
      <c r="N21">
        <v>120.15107999999999</v>
      </c>
      <c r="O21">
        <v>126.140377</v>
      </c>
      <c r="P21">
        <v>127.57962000000001</v>
      </c>
      <c r="Q21">
        <v>16.852160000000001</v>
      </c>
      <c r="R21">
        <v>33.7958</v>
      </c>
      <c r="S21">
        <v>21.307835000000001</v>
      </c>
      <c r="T21">
        <v>2.3459310000000002</v>
      </c>
      <c r="U21">
        <v>402.09750000000003</v>
      </c>
      <c r="V21">
        <v>16.117324</v>
      </c>
      <c r="W21">
        <v>34.340333999999999</v>
      </c>
      <c r="X21">
        <v>114.941056</v>
      </c>
      <c r="Y21">
        <v>0</v>
      </c>
      <c r="Z21">
        <v>12.598186</v>
      </c>
      <c r="AA21">
        <v>40.715045000000003</v>
      </c>
      <c r="AB21">
        <v>46.850833999999999</v>
      </c>
      <c r="AC21">
        <v>33.646990000000002</v>
      </c>
      <c r="AD21">
        <v>21.027954999999999</v>
      </c>
      <c r="AE21">
        <v>57.163438999999997</v>
      </c>
      <c r="AF21">
        <v>0</v>
      </c>
      <c r="AG21">
        <v>44.905506000000003</v>
      </c>
      <c r="AH21">
        <v>173.84373099999999</v>
      </c>
      <c r="AI21">
        <v>0</v>
      </c>
      <c r="AJ21">
        <v>0</v>
      </c>
      <c r="AK21">
        <v>65.192678999999998</v>
      </c>
      <c r="AL21">
        <v>75.206963999999999</v>
      </c>
      <c r="AM21">
        <v>0</v>
      </c>
      <c r="AN21">
        <v>1.0878989999999999</v>
      </c>
      <c r="AO21">
        <v>9.9401399999999995</v>
      </c>
      <c r="AP21">
        <v>7.4246759999999998</v>
      </c>
      <c r="AQ21">
        <v>0</v>
      </c>
      <c r="AR21">
        <v>35.193311999999999</v>
      </c>
      <c r="AS21">
        <v>36.602240999999999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8.0570690000000003</v>
      </c>
      <c r="AZ21">
        <v>9.8870810000000002</v>
      </c>
      <c r="BA21">
        <v>6.5161680000000004</v>
      </c>
      <c r="BB21">
        <v>5.1759139999999997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2304.6877700000005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366.973837</v>
      </c>
      <c r="L22">
        <v>115.77509999999999</v>
      </c>
      <c r="M22">
        <v>93.756040999999996</v>
      </c>
      <c r="N22">
        <v>120.15107999999999</v>
      </c>
      <c r="O22">
        <v>126.140377</v>
      </c>
      <c r="P22">
        <v>127.57962000000001</v>
      </c>
      <c r="Q22">
        <v>16.852160000000001</v>
      </c>
      <c r="R22">
        <v>33.7958</v>
      </c>
      <c r="S22">
        <v>21.307835000000001</v>
      </c>
      <c r="T22">
        <v>2.3459310000000002</v>
      </c>
      <c r="U22">
        <v>402.09750000000003</v>
      </c>
      <c r="V22">
        <v>16.117324</v>
      </c>
      <c r="W22">
        <v>34.340333999999999</v>
      </c>
      <c r="X22">
        <v>114.941056</v>
      </c>
      <c r="Y22">
        <v>0</v>
      </c>
      <c r="Z22">
        <v>12.598186</v>
      </c>
      <c r="AA22">
        <v>40.715045000000003</v>
      </c>
      <c r="AB22">
        <v>46.850833999999999</v>
      </c>
      <c r="AC22">
        <v>33.646990000000002</v>
      </c>
      <c r="AD22">
        <v>21.027954999999999</v>
      </c>
      <c r="AE22">
        <v>57.163438999999997</v>
      </c>
      <c r="AF22">
        <v>0</v>
      </c>
      <c r="AG22">
        <v>44.905506000000003</v>
      </c>
      <c r="AH22">
        <v>173.84373099999999</v>
      </c>
      <c r="AI22">
        <v>0</v>
      </c>
      <c r="AJ22">
        <v>0</v>
      </c>
      <c r="AK22">
        <v>65.192678999999998</v>
      </c>
      <c r="AL22">
        <v>75.206963999999999</v>
      </c>
      <c r="AM22">
        <v>0</v>
      </c>
      <c r="AN22">
        <v>1.0878989999999999</v>
      </c>
      <c r="AO22">
        <v>9.9401399999999995</v>
      </c>
      <c r="AP22">
        <v>7.4246759999999998</v>
      </c>
      <c r="AQ22">
        <v>0</v>
      </c>
      <c r="AR22">
        <v>35.193311999999999</v>
      </c>
      <c r="AS22">
        <v>36.602240999999999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8.0570690000000003</v>
      </c>
      <c r="AZ22">
        <v>9.8870810000000002</v>
      </c>
      <c r="BA22">
        <v>6.5161680000000004</v>
      </c>
      <c r="BB22">
        <v>5.1759139999999997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2302.5298120000002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366.973837</v>
      </c>
      <c r="L23">
        <v>115.77509999999999</v>
      </c>
      <c r="M23">
        <v>93.756040999999996</v>
      </c>
      <c r="N23">
        <v>120.15107999999999</v>
      </c>
      <c r="O23">
        <v>126.140377</v>
      </c>
      <c r="P23">
        <v>127.57962000000001</v>
      </c>
      <c r="Q23">
        <v>16.852160000000001</v>
      </c>
      <c r="R23">
        <v>33.7958</v>
      </c>
      <c r="S23">
        <v>21.307835000000001</v>
      </c>
      <c r="T23">
        <v>2.3459310000000002</v>
      </c>
      <c r="U23">
        <v>402.09750000000003</v>
      </c>
      <c r="V23">
        <v>16.117324</v>
      </c>
      <c r="W23">
        <v>34.340333999999999</v>
      </c>
      <c r="X23">
        <v>114.941056</v>
      </c>
      <c r="Y23">
        <v>0</v>
      </c>
      <c r="Z23">
        <v>12.598186</v>
      </c>
      <c r="AA23">
        <v>40.715045000000003</v>
      </c>
      <c r="AB23">
        <v>46.850833999999999</v>
      </c>
      <c r="AC23">
        <v>33.646990000000002</v>
      </c>
      <c r="AD23">
        <v>21.027954999999999</v>
      </c>
      <c r="AE23">
        <v>57.163438999999997</v>
      </c>
      <c r="AF23">
        <v>0</v>
      </c>
      <c r="AG23">
        <v>44.905506000000003</v>
      </c>
      <c r="AH23">
        <v>173.84373099999999</v>
      </c>
      <c r="AI23">
        <v>0</v>
      </c>
      <c r="AJ23">
        <v>0</v>
      </c>
      <c r="AK23">
        <v>65.192678999999998</v>
      </c>
      <c r="AL23">
        <v>75.206963999999999</v>
      </c>
      <c r="AM23">
        <v>0</v>
      </c>
      <c r="AN23">
        <v>1.0878989999999999</v>
      </c>
      <c r="AO23">
        <v>7.6681080000000001</v>
      </c>
      <c r="AP23">
        <v>7.4246759999999998</v>
      </c>
      <c r="AQ23">
        <v>0</v>
      </c>
      <c r="AR23">
        <v>35.193311999999999</v>
      </c>
      <c r="AS23">
        <v>36.602240999999999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8.0570690000000003</v>
      </c>
      <c r="AZ23">
        <v>9.8870810000000002</v>
      </c>
      <c r="BA23">
        <v>6.5161680000000004</v>
      </c>
      <c r="BB23">
        <v>5.1759139999999997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2300.2577799999999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366.973837</v>
      </c>
      <c r="L24">
        <v>115.77509999999999</v>
      </c>
      <c r="M24">
        <v>93.756040999999996</v>
      </c>
      <c r="N24">
        <v>120.15107999999999</v>
      </c>
      <c r="O24">
        <v>126.140377</v>
      </c>
      <c r="P24">
        <v>127.57962000000001</v>
      </c>
      <c r="Q24">
        <v>16.852160000000001</v>
      </c>
      <c r="R24">
        <v>33.7958</v>
      </c>
      <c r="S24">
        <v>21.307835000000001</v>
      </c>
      <c r="T24">
        <v>2.3459310000000002</v>
      </c>
      <c r="U24">
        <v>402.09750000000003</v>
      </c>
      <c r="V24">
        <v>16.117324</v>
      </c>
      <c r="W24">
        <v>34.340333999999999</v>
      </c>
      <c r="X24">
        <v>114.941056</v>
      </c>
      <c r="Y24">
        <v>0</v>
      </c>
      <c r="Z24">
        <v>12.598186</v>
      </c>
      <c r="AA24">
        <v>40.715045000000003</v>
      </c>
      <c r="AB24">
        <v>46.850833999999999</v>
      </c>
      <c r="AC24">
        <v>33.646990000000002</v>
      </c>
      <c r="AD24">
        <v>21.027954999999999</v>
      </c>
      <c r="AE24">
        <v>57.163438999999997</v>
      </c>
      <c r="AF24">
        <v>0</v>
      </c>
      <c r="AG24">
        <v>44.905506000000003</v>
      </c>
      <c r="AH24">
        <v>173.84373099999999</v>
      </c>
      <c r="AI24">
        <v>2.947743</v>
      </c>
      <c r="AJ24">
        <v>0</v>
      </c>
      <c r="AK24">
        <v>65.192678999999998</v>
      </c>
      <c r="AL24">
        <v>75.206963999999999</v>
      </c>
      <c r="AM24">
        <v>0</v>
      </c>
      <c r="AN24">
        <v>1.0878989999999999</v>
      </c>
      <c r="AO24">
        <v>7.6681080000000001</v>
      </c>
      <c r="AP24">
        <v>7.4246759999999998</v>
      </c>
      <c r="AQ24">
        <v>0</v>
      </c>
      <c r="AR24">
        <v>35.193311999999999</v>
      </c>
      <c r="AS24">
        <v>36.602240999999999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8.0570690000000003</v>
      </c>
      <c r="AZ24">
        <v>9.8870810000000002</v>
      </c>
      <c r="BA24">
        <v>6.5161680000000004</v>
      </c>
      <c r="BB24">
        <v>5.1759139999999997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2303.2055230000001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366.973837</v>
      </c>
      <c r="L25">
        <v>115.77509999999999</v>
      </c>
      <c r="M25">
        <v>93.756040999999996</v>
      </c>
      <c r="N25">
        <v>120.15107999999999</v>
      </c>
      <c r="O25">
        <v>126.140377</v>
      </c>
      <c r="P25">
        <v>127.57962000000001</v>
      </c>
      <c r="Q25">
        <v>16.852160000000001</v>
      </c>
      <c r="R25">
        <v>33.7958</v>
      </c>
      <c r="S25">
        <v>21.307835000000001</v>
      </c>
      <c r="T25">
        <v>2.3459310000000002</v>
      </c>
      <c r="U25">
        <v>402.09750000000003</v>
      </c>
      <c r="V25">
        <v>16.117324</v>
      </c>
      <c r="W25">
        <v>34.340333999999999</v>
      </c>
      <c r="X25">
        <v>114.941056</v>
      </c>
      <c r="Y25">
        <v>0</v>
      </c>
      <c r="Z25">
        <v>12.598186</v>
      </c>
      <c r="AA25">
        <v>40.715045000000003</v>
      </c>
      <c r="AB25">
        <v>46.850833999999999</v>
      </c>
      <c r="AC25">
        <v>33.646990000000002</v>
      </c>
      <c r="AD25">
        <v>21.027954999999999</v>
      </c>
      <c r="AE25">
        <v>57.163438999999997</v>
      </c>
      <c r="AF25">
        <v>0</v>
      </c>
      <c r="AG25">
        <v>44.905506000000003</v>
      </c>
      <c r="AH25">
        <v>173.84373099999999</v>
      </c>
      <c r="AI25">
        <v>8.8432300000000001</v>
      </c>
      <c r="AJ25">
        <v>0</v>
      </c>
      <c r="AK25">
        <v>65.192678999999998</v>
      </c>
      <c r="AL25">
        <v>75.206963999999999</v>
      </c>
      <c r="AM25">
        <v>0</v>
      </c>
      <c r="AN25">
        <v>1.0878989999999999</v>
      </c>
      <c r="AO25">
        <v>7.6681080000000001</v>
      </c>
      <c r="AP25">
        <v>7.4246759999999998</v>
      </c>
      <c r="AQ25">
        <v>0</v>
      </c>
      <c r="AR25">
        <v>35.193311999999999</v>
      </c>
      <c r="AS25">
        <v>36.602240999999999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8.0570690000000003</v>
      </c>
      <c r="AZ25">
        <v>9.8870810000000002</v>
      </c>
      <c r="BA25">
        <v>6.5161680000000004</v>
      </c>
      <c r="BB25">
        <v>5.1759139999999997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2309.1010099999999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366.973837</v>
      </c>
      <c r="L26">
        <v>115.77509999999999</v>
      </c>
      <c r="M26">
        <v>93.756040999999996</v>
      </c>
      <c r="N26">
        <v>120.15107999999999</v>
      </c>
      <c r="O26">
        <v>126.140377</v>
      </c>
      <c r="P26">
        <v>127.57962000000001</v>
      </c>
      <c r="Q26">
        <v>16.852160000000001</v>
      </c>
      <c r="R26">
        <v>33.7958</v>
      </c>
      <c r="S26">
        <v>21.307835000000001</v>
      </c>
      <c r="T26">
        <v>2.3459310000000002</v>
      </c>
      <c r="U26">
        <v>402.09750000000003</v>
      </c>
      <c r="V26">
        <v>16.117324</v>
      </c>
      <c r="W26">
        <v>34.340333999999999</v>
      </c>
      <c r="X26">
        <v>114.941056</v>
      </c>
      <c r="Y26">
        <v>0</v>
      </c>
      <c r="Z26">
        <v>12.598186</v>
      </c>
      <c r="AA26">
        <v>40.715045000000003</v>
      </c>
      <c r="AB26">
        <v>46.850833999999999</v>
      </c>
      <c r="AC26">
        <v>33.646990000000002</v>
      </c>
      <c r="AD26">
        <v>21.027954999999999</v>
      </c>
      <c r="AE26">
        <v>57.163438999999997</v>
      </c>
      <c r="AF26">
        <v>0</v>
      </c>
      <c r="AG26">
        <v>44.905506000000003</v>
      </c>
      <c r="AH26">
        <v>173.84373099999999</v>
      </c>
      <c r="AI26">
        <v>57.480992000000001</v>
      </c>
      <c r="AJ26">
        <v>0</v>
      </c>
      <c r="AK26">
        <v>65.192678999999998</v>
      </c>
      <c r="AL26">
        <v>75.206963999999999</v>
      </c>
      <c r="AM26">
        <v>0</v>
      </c>
      <c r="AN26">
        <v>1.0878989999999999</v>
      </c>
      <c r="AO26">
        <v>7.6681080000000001</v>
      </c>
      <c r="AP26">
        <v>7.4246759999999998</v>
      </c>
      <c r="AQ26">
        <v>0</v>
      </c>
      <c r="AR26">
        <v>35.193311999999999</v>
      </c>
      <c r="AS26">
        <v>36.602240999999999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8.0570690000000003</v>
      </c>
      <c r="AZ26">
        <v>9.8870810000000002</v>
      </c>
      <c r="BA26">
        <v>6.5161680000000004</v>
      </c>
      <c r="BB26">
        <v>5.1759139999999997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2357.7387720000002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366.973837</v>
      </c>
      <c r="L27">
        <v>116.626532</v>
      </c>
      <c r="M27">
        <v>93.756040999999996</v>
      </c>
      <c r="N27">
        <v>120.15107999999999</v>
      </c>
      <c r="O27">
        <v>126.140377</v>
      </c>
      <c r="P27">
        <v>127.57962000000001</v>
      </c>
      <c r="Q27">
        <v>14.396490999999999</v>
      </c>
      <c r="R27">
        <v>31.951978</v>
      </c>
      <c r="S27">
        <v>20.63738</v>
      </c>
      <c r="T27">
        <v>2.3459310000000002</v>
      </c>
      <c r="U27">
        <v>402.09750000000003</v>
      </c>
      <c r="V27">
        <v>16.117324</v>
      </c>
      <c r="W27">
        <v>34.340333999999999</v>
      </c>
      <c r="X27">
        <v>114.941056</v>
      </c>
      <c r="Y27">
        <v>0</v>
      </c>
      <c r="Z27">
        <v>12.598186</v>
      </c>
      <c r="AA27">
        <v>40.715045000000003</v>
      </c>
      <c r="AB27">
        <v>46.850833999999999</v>
      </c>
      <c r="AC27">
        <v>33.646990000000002</v>
      </c>
      <c r="AD27">
        <v>21.027954999999999</v>
      </c>
      <c r="AE27">
        <v>57.163438999999997</v>
      </c>
      <c r="AF27">
        <v>0</v>
      </c>
      <c r="AG27">
        <v>44.905506000000003</v>
      </c>
      <c r="AH27">
        <v>173.84373099999999</v>
      </c>
      <c r="AI27">
        <v>57.480992000000001</v>
      </c>
      <c r="AJ27">
        <v>0</v>
      </c>
      <c r="AK27">
        <v>65.192678999999998</v>
      </c>
      <c r="AL27">
        <v>75.206963999999999</v>
      </c>
      <c r="AM27">
        <v>0</v>
      </c>
      <c r="AN27">
        <v>1.0878989999999999</v>
      </c>
      <c r="AO27">
        <v>0</v>
      </c>
      <c r="AP27">
        <v>7.4246759999999998</v>
      </c>
      <c r="AQ27">
        <v>0</v>
      </c>
      <c r="AR27">
        <v>35.193311999999999</v>
      </c>
      <c r="AS27">
        <v>36.602240999999999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8.0570690000000003</v>
      </c>
      <c r="AZ27">
        <v>9.8870810000000002</v>
      </c>
      <c r="BA27">
        <v>6.5161680000000004</v>
      </c>
      <c r="BB27">
        <v>5.1759139999999997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2345.9521499999996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366.84400599999998</v>
      </c>
      <c r="L28">
        <v>116.58026099999999</v>
      </c>
      <c r="M28">
        <v>93.756040999999996</v>
      </c>
      <c r="N28">
        <v>120.15107999999999</v>
      </c>
      <c r="O28">
        <v>126.140377</v>
      </c>
      <c r="P28">
        <v>127.57962000000001</v>
      </c>
      <c r="Q28">
        <v>14.396490999999999</v>
      </c>
      <c r="R28">
        <v>29.188559000000001</v>
      </c>
      <c r="S28">
        <v>18.694322</v>
      </c>
      <c r="T28">
        <v>2.3459310000000002</v>
      </c>
      <c r="U28">
        <v>402.09750000000003</v>
      </c>
      <c r="V28">
        <v>16.117324</v>
      </c>
      <c r="W28">
        <v>34.340333999999999</v>
      </c>
      <c r="X28">
        <v>114.941056</v>
      </c>
      <c r="Y28">
        <v>0</v>
      </c>
      <c r="Z28">
        <v>12.598186</v>
      </c>
      <c r="AA28">
        <v>40.715045000000003</v>
      </c>
      <c r="AB28">
        <v>46.850833999999999</v>
      </c>
      <c r="AC28">
        <v>33.646990000000002</v>
      </c>
      <c r="AD28">
        <v>21.027954999999999</v>
      </c>
      <c r="AE28">
        <v>57.163438999999997</v>
      </c>
      <c r="AF28">
        <v>0</v>
      </c>
      <c r="AG28">
        <v>44.905506000000003</v>
      </c>
      <c r="AH28">
        <v>173.84373099999999</v>
      </c>
      <c r="AI28">
        <v>57.480992000000001</v>
      </c>
      <c r="AJ28">
        <v>0</v>
      </c>
      <c r="AK28">
        <v>65.192678999999998</v>
      </c>
      <c r="AL28">
        <v>75.206963999999999</v>
      </c>
      <c r="AM28">
        <v>0</v>
      </c>
      <c r="AN28">
        <v>1.0878989999999999</v>
      </c>
      <c r="AO28">
        <v>0</v>
      </c>
      <c r="AP28">
        <v>7.4246759999999998</v>
      </c>
      <c r="AQ28">
        <v>0</v>
      </c>
      <c r="AR28">
        <v>35.193311999999999</v>
      </c>
      <c r="AS28">
        <v>36.602240999999999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8.0570690000000003</v>
      </c>
      <c r="AZ28">
        <v>9.8870810000000002</v>
      </c>
      <c r="BA28">
        <v>6.5161680000000004</v>
      </c>
      <c r="BB28">
        <v>5.1759139999999997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2341.0695709999995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366.84400599999998</v>
      </c>
      <c r="L29">
        <v>116.416814</v>
      </c>
      <c r="M29">
        <v>93.756040999999996</v>
      </c>
      <c r="N29">
        <v>120.15107999999999</v>
      </c>
      <c r="O29">
        <v>126.140377</v>
      </c>
      <c r="P29">
        <v>127.57962000000001</v>
      </c>
      <c r="Q29">
        <v>14.396490999999999</v>
      </c>
      <c r="R29">
        <v>29.188559000000001</v>
      </c>
      <c r="S29">
        <v>18.694322</v>
      </c>
      <c r="T29">
        <v>2.3459310000000002</v>
      </c>
      <c r="U29">
        <v>402.09750000000003</v>
      </c>
      <c r="V29">
        <v>16.117324</v>
      </c>
      <c r="W29">
        <v>34.340333999999999</v>
      </c>
      <c r="X29">
        <v>114.941056</v>
      </c>
      <c r="Y29">
        <v>0</v>
      </c>
      <c r="Z29">
        <v>12.598186</v>
      </c>
      <c r="AA29">
        <v>40.715045000000003</v>
      </c>
      <c r="AB29">
        <v>46.850833999999999</v>
      </c>
      <c r="AC29">
        <v>33.646990000000002</v>
      </c>
      <c r="AD29">
        <v>21.027954999999999</v>
      </c>
      <c r="AE29">
        <v>57.163438999999997</v>
      </c>
      <c r="AF29">
        <v>0</v>
      </c>
      <c r="AG29">
        <v>44.905506000000003</v>
      </c>
      <c r="AH29">
        <v>173.84373099999999</v>
      </c>
      <c r="AI29">
        <v>57.480992000000001</v>
      </c>
      <c r="AJ29">
        <v>0</v>
      </c>
      <c r="AK29">
        <v>65.192678999999998</v>
      </c>
      <c r="AL29">
        <v>75.206963999999999</v>
      </c>
      <c r="AM29">
        <v>0</v>
      </c>
      <c r="AN29">
        <v>1.0878989999999999</v>
      </c>
      <c r="AO29">
        <v>0</v>
      </c>
      <c r="AP29">
        <v>7.4246759999999998</v>
      </c>
      <c r="AQ29">
        <v>0</v>
      </c>
      <c r="AR29">
        <v>35.193311999999999</v>
      </c>
      <c r="AS29">
        <v>36.602240999999999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8.0570690000000003</v>
      </c>
      <c r="AZ29">
        <v>9.8870810000000002</v>
      </c>
      <c r="BA29">
        <v>6.5161680000000004</v>
      </c>
      <c r="BB29">
        <v>5.1759139999999997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2340.9061239999996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366.84400599999998</v>
      </c>
      <c r="L30">
        <v>116.416814</v>
      </c>
      <c r="M30">
        <v>93.756040999999996</v>
      </c>
      <c r="N30">
        <v>120.15107999999999</v>
      </c>
      <c r="O30">
        <v>126.140377</v>
      </c>
      <c r="P30">
        <v>127.57962000000001</v>
      </c>
      <c r="Q30">
        <v>14.396490999999999</v>
      </c>
      <c r="R30">
        <v>29.188559000000001</v>
      </c>
      <c r="S30">
        <v>18.694322</v>
      </c>
      <c r="T30">
        <v>2.3459310000000002</v>
      </c>
      <c r="U30">
        <v>402.09750000000003</v>
      </c>
      <c r="V30">
        <v>16.117324</v>
      </c>
      <c r="W30">
        <v>34.340333999999999</v>
      </c>
      <c r="X30">
        <v>114.941056</v>
      </c>
      <c r="Y30">
        <v>0</v>
      </c>
      <c r="Z30">
        <v>12.598186</v>
      </c>
      <c r="AA30">
        <v>40.715045000000003</v>
      </c>
      <c r="AB30">
        <v>46.850833999999999</v>
      </c>
      <c r="AC30">
        <v>33.646990000000002</v>
      </c>
      <c r="AD30">
        <v>21.027954999999999</v>
      </c>
      <c r="AE30">
        <v>57.163438999999997</v>
      </c>
      <c r="AF30">
        <v>0</v>
      </c>
      <c r="AG30">
        <v>44.905506000000003</v>
      </c>
      <c r="AH30">
        <v>173.84373099999999</v>
      </c>
      <c r="AI30">
        <v>57.480992000000001</v>
      </c>
      <c r="AJ30">
        <v>0</v>
      </c>
      <c r="AK30">
        <v>65.192678999999998</v>
      </c>
      <c r="AL30">
        <v>75.206963999999999</v>
      </c>
      <c r="AM30">
        <v>0</v>
      </c>
      <c r="AN30">
        <v>1.0878989999999999</v>
      </c>
      <c r="AO30">
        <v>0</v>
      </c>
      <c r="AP30">
        <v>7.4246759999999998</v>
      </c>
      <c r="AQ30">
        <v>0</v>
      </c>
      <c r="AR30">
        <v>35.193311999999999</v>
      </c>
      <c r="AS30">
        <v>36.602240999999999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8.0570690000000003</v>
      </c>
      <c r="AZ30">
        <v>9.8870810000000002</v>
      </c>
      <c r="BA30">
        <v>6.5161680000000004</v>
      </c>
      <c r="BB30">
        <v>5.1759139999999997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2340.9061239999996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366.560002</v>
      </c>
      <c r="L31">
        <v>116.08991899999999</v>
      </c>
      <c r="M31">
        <v>64.600767000000005</v>
      </c>
      <c r="N31">
        <v>97.122508999999994</v>
      </c>
      <c r="O31">
        <v>91.701993999999999</v>
      </c>
      <c r="P31">
        <v>116.355086</v>
      </c>
      <c r="Q31">
        <v>15.06902</v>
      </c>
      <c r="R31">
        <v>30.160259</v>
      </c>
      <c r="S31">
        <v>18.786864999999999</v>
      </c>
      <c r="T31">
        <v>2.3459310000000002</v>
      </c>
      <c r="U31">
        <v>402.09750000000003</v>
      </c>
      <c r="V31">
        <v>16.117324</v>
      </c>
      <c r="W31">
        <v>34.340333999999999</v>
      </c>
      <c r="X31">
        <v>114.941056</v>
      </c>
      <c r="Y31">
        <v>0</v>
      </c>
      <c r="Z31">
        <v>12.598186</v>
      </c>
      <c r="AA31">
        <v>40.715045000000003</v>
      </c>
      <c r="AB31">
        <v>46.850833999999999</v>
      </c>
      <c r="AC31">
        <v>33.646990000000002</v>
      </c>
      <c r="AD31">
        <v>21.027954999999999</v>
      </c>
      <c r="AE31">
        <v>57.163438999999997</v>
      </c>
      <c r="AF31">
        <v>0</v>
      </c>
      <c r="AG31">
        <v>44.905506000000003</v>
      </c>
      <c r="AH31">
        <v>173.84373099999999</v>
      </c>
      <c r="AI31">
        <v>57.480992000000001</v>
      </c>
      <c r="AJ31">
        <v>0</v>
      </c>
      <c r="AK31">
        <v>65.192678999999998</v>
      </c>
      <c r="AL31">
        <v>75.206963999999999</v>
      </c>
      <c r="AM31">
        <v>0</v>
      </c>
      <c r="AN31">
        <v>1.0878989999999999</v>
      </c>
      <c r="AO31">
        <v>0</v>
      </c>
      <c r="AP31">
        <v>7.4246759999999998</v>
      </c>
      <c r="AQ31">
        <v>0</v>
      </c>
      <c r="AR31">
        <v>35.193311999999999</v>
      </c>
      <c r="AS31">
        <v>36.602240999999999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8.0570690000000003</v>
      </c>
      <c r="AZ31">
        <v>9.8870810000000002</v>
      </c>
      <c r="BA31">
        <v>6.5161680000000004</v>
      </c>
      <c r="BB31">
        <v>5.1759139999999997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2244.1852350000004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366.51943</v>
      </c>
      <c r="L32">
        <v>115.994575</v>
      </c>
      <c r="M32">
        <v>64.600767000000005</v>
      </c>
      <c r="N32">
        <v>97.122508999999994</v>
      </c>
      <c r="O32">
        <v>91.701993999999999</v>
      </c>
      <c r="P32">
        <v>116.355086</v>
      </c>
      <c r="Q32">
        <v>15.06902</v>
      </c>
      <c r="R32">
        <v>30.160259</v>
      </c>
      <c r="S32">
        <v>18.786864999999999</v>
      </c>
      <c r="T32">
        <v>2.3459310000000002</v>
      </c>
      <c r="U32">
        <v>402.09750000000003</v>
      </c>
      <c r="V32">
        <v>16.117324</v>
      </c>
      <c r="W32">
        <v>34.340333999999999</v>
      </c>
      <c r="X32">
        <v>114.941056</v>
      </c>
      <c r="Y32">
        <v>0</v>
      </c>
      <c r="Z32">
        <v>12.598186</v>
      </c>
      <c r="AA32">
        <v>40.715045000000003</v>
      </c>
      <c r="AB32">
        <v>46.850833999999999</v>
      </c>
      <c r="AC32">
        <v>33.646990000000002</v>
      </c>
      <c r="AD32">
        <v>21.027954999999999</v>
      </c>
      <c r="AE32">
        <v>57.163438999999997</v>
      </c>
      <c r="AF32">
        <v>0</v>
      </c>
      <c r="AG32">
        <v>44.905506000000003</v>
      </c>
      <c r="AH32">
        <v>173.84373099999999</v>
      </c>
      <c r="AI32">
        <v>7.3693580000000001</v>
      </c>
      <c r="AJ32">
        <v>0</v>
      </c>
      <c r="AK32">
        <v>65.192678999999998</v>
      </c>
      <c r="AL32">
        <v>75.206963999999999</v>
      </c>
      <c r="AM32">
        <v>0</v>
      </c>
      <c r="AN32">
        <v>1.0878989999999999</v>
      </c>
      <c r="AO32">
        <v>0</v>
      </c>
      <c r="AP32">
        <v>7.4246759999999998</v>
      </c>
      <c r="AQ32">
        <v>0</v>
      </c>
      <c r="AR32">
        <v>35.193311999999999</v>
      </c>
      <c r="AS32">
        <v>36.602240999999999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8.0570690000000003</v>
      </c>
      <c r="AZ32">
        <v>9.8870810000000002</v>
      </c>
      <c r="BA32">
        <v>6.5161680000000004</v>
      </c>
      <c r="BB32">
        <v>5.1759139999999997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2193.9376849999999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366.00774000000001</v>
      </c>
      <c r="L33">
        <v>115.77509999999999</v>
      </c>
      <c r="M33">
        <v>64.600767000000005</v>
      </c>
      <c r="N33">
        <v>97.122508999999994</v>
      </c>
      <c r="O33">
        <v>91.701993999999999</v>
      </c>
      <c r="P33">
        <v>116.355086</v>
      </c>
      <c r="Q33">
        <v>12.0267</v>
      </c>
      <c r="R33">
        <v>23.860199999999999</v>
      </c>
      <c r="S33">
        <v>14.69286</v>
      </c>
      <c r="T33">
        <v>1.6518600000000001</v>
      </c>
      <c r="U33">
        <v>402.09750000000003</v>
      </c>
      <c r="V33">
        <v>16.117324</v>
      </c>
      <c r="W33">
        <v>34.340333999999999</v>
      </c>
      <c r="X33">
        <v>114.941056</v>
      </c>
      <c r="Y33">
        <v>0</v>
      </c>
      <c r="Z33">
        <v>12.598186</v>
      </c>
      <c r="AA33">
        <v>40.715045000000003</v>
      </c>
      <c r="AB33">
        <v>46.850833999999999</v>
      </c>
      <c r="AC33">
        <v>33.646990000000002</v>
      </c>
      <c r="AD33">
        <v>21.027954999999999</v>
      </c>
      <c r="AE33">
        <v>57.163438999999997</v>
      </c>
      <c r="AF33">
        <v>0</v>
      </c>
      <c r="AG33">
        <v>44.905506000000003</v>
      </c>
      <c r="AH33">
        <v>173.84373099999999</v>
      </c>
      <c r="AI33">
        <v>4.1268399999999996</v>
      </c>
      <c r="AJ33">
        <v>0</v>
      </c>
      <c r="AK33">
        <v>65.192678999999998</v>
      </c>
      <c r="AL33">
        <v>75.206963999999999</v>
      </c>
      <c r="AM33">
        <v>0</v>
      </c>
      <c r="AN33">
        <v>1.0878989999999999</v>
      </c>
      <c r="AO33">
        <v>0</v>
      </c>
      <c r="AP33">
        <v>7.4246759999999998</v>
      </c>
      <c r="AQ33">
        <v>0</v>
      </c>
      <c r="AR33">
        <v>35.193311999999999</v>
      </c>
      <c r="AS33">
        <v>36.602240999999999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8.0570690000000003</v>
      </c>
      <c r="AZ33">
        <v>9.8870810000000002</v>
      </c>
      <c r="BA33">
        <v>6.5161680000000004</v>
      </c>
      <c r="BB33">
        <v>5.1759139999999997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2175.8335470000002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467.64881200000002</v>
      </c>
      <c r="L34">
        <v>115.77509999999999</v>
      </c>
      <c r="M34">
        <v>64.600767000000005</v>
      </c>
      <c r="N34">
        <v>97.122508999999994</v>
      </c>
      <c r="O34">
        <v>91.701993999999999</v>
      </c>
      <c r="P34">
        <v>116.355086</v>
      </c>
      <c r="Q34">
        <v>12.0267</v>
      </c>
      <c r="R34">
        <v>23.860199999999999</v>
      </c>
      <c r="S34">
        <v>14.69286</v>
      </c>
      <c r="T34">
        <v>1.6518600000000001</v>
      </c>
      <c r="U34">
        <v>402.09750000000003</v>
      </c>
      <c r="V34">
        <v>16.117324</v>
      </c>
      <c r="W34">
        <v>34.340333999999999</v>
      </c>
      <c r="X34">
        <v>114.941056</v>
      </c>
      <c r="Y34">
        <v>0</v>
      </c>
      <c r="Z34">
        <v>12.598186</v>
      </c>
      <c r="AA34">
        <v>40.715045000000003</v>
      </c>
      <c r="AB34">
        <v>46.850833999999999</v>
      </c>
      <c r="AC34">
        <v>33.646990000000002</v>
      </c>
      <c r="AD34">
        <v>21.027954999999999</v>
      </c>
      <c r="AE34">
        <v>57.163438999999997</v>
      </c>
      <c r="AF34">
        <v>0</v>
      </c>
      <c r="AG34">
        <v>44.905506000000003</v>
      </c>
      <c r="AH34">
        <v>173.84373099999999</v>
      </c>
      <c r="AI34">
        <v>4.1268399999999996</v>
      </c>
      <c r="AJ34">
        <v>0</v>
      </c>
      <c r="AK34">
        <v>65.192678999999998</v>
      </c>
      <c r="AL34">
        <v>75.206963999999999</v>
      </c>
      <c r="AM34">
        <v>0</v>
      </c>
      <c r="AN34">
        <v>1.0878989999999999</v>
      </c>
      <c r="AO34">
        <v>0</v>
      </c>
      <c r="AP34">
        <v>7.4246759999999998</v>
      </c>
      <c r="AQ34">
        <v>0</v>
      </c>
      <c r="AR34">
        <v>35.193311999999999</v>
      </c>
      <c r="AS34">
        <v>36.602240999999999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8.0570690000000003</v>
      </c>
      <c r="AZ34">
        <v>9.8870810000000002</v>
      </c>
      <c r="BA34">
        <v>6.5161680000000004</v>
      </c>
      <c r="BB34">
        <v>5.1759139999999997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2277.4746190000001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366.00774000000001</v>
      </c>
      <c r="L35">
        <v>115.77509999999999</v>
      </c>
      <c r="M35">
        <v>64.600767000000005</v>
      </c>
      <c r="N35">
        <v>97.122508999999994</v>
      </c>
      <c r="O35">
        <v>91.701993999999999</v>
      </c>
      <c r="P35">
        <v>116.355086</v>
      </c>
      <c r="Q35">
        <v>12.0267</v>
      </c>
      <c r="R35">
        <v>23.860199999999999</v>
      </c>
      <c r="S35">
        <v>14.69286</v>
      </c>
      <c r="T35">
        <v>1.6518600000000001</v>
      </c>
      <c r="U35">
        <v>391.23</v>
      </c>
      <c r="V35">
        <v>16.117324</v>
      </c>
      <c r="W35">
        <v>34.340333999999999</v>
      </c>
      <c r="X35">
        <v>114.941056</v>
      </c>
      <c r="Y35">
        <v>0</v>
      </c>
      <c r="Z35">
        <v>12.598186</v>
      </c>
      <c r="AA35">
        <v>40.715045000000003</v>
      </c>
      <c r="AB35">
        <v>46.850833999999999</v>
      </c>
      <c r="AC35">
        <v>33.646990000000002</v>
      </c>
      <c r="AD35">
        <v>21.027954999999999</v>
      </c>
      <c r="AE35">
        <v>57.163438999999997</v>
      </c>
      <c r="AF35">
        <v>0</v>
      </c>
      <c r="AG35">
        <v>44.905506000000003</v>
      </c>
      <c r="AH35">
        <v>173.84373099999999</v>
      </c>
      <c r="AI35">
        <v>4.1268399999999996</v>
      </c>
      <c r="AJ35">
        <v>0</v>
      </c>
      <c r="AK35">
        <v>65.192678999999998</v>
      </c>
      <c r="AL35">
        <v>75.206963999999999</v>
      </c>
      <c r="AM35">
        <v>0</v>
      </c>
      <c r="AN35">
        <v>1.0878989999999999</v>
      </c>
      <c r="AO35">
        <v>0</v>
      </c>
      <c r="AP35">
        <v>7.4246759999999998</v>
      </c>
      <c r="AQ35">
        <v>0</v>
      </c>
      <c r="AR35">
        <v>35.193311999999999</v>
      </c>
      <c r="AS35">
        <v>36.602240999999999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8.0570690000000003</v>
      </c>
      <c r="AZ35">
        <v>9.8870810000000002</v>
      </c>
      <c r="BA35">
        <v>6.5161680000000004</v>
      </c>
      <c r="BB35">
        <v>5.1759139999999997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2164.9660469999999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366.00774000000001</v>
      </c>
      <c r="L36">
        <v>115.77509999999999</v>
      </c>
      <c r="M36">
        <v>64.600767000000005</v>
      </c>
      <c r="N36">
        <v>97.122508999999994</v>
      </c>
      <c r="O36">
        <v>91.701993999999999</v>
      </c>
      <c r="P36">
        <v>116.355086</v>
      </c>
      <c r="Q36">
        <v>12.0267</v>
      </c>
      <c r="R36">
        <v>23.860199999999999</v>
      </c>
      <c r="S36">
        <v>14.69286</v>
      </c>
      <c r="T36">
        <v>1.6518600000000001</v>
      </c>
      <c r="U36">
        <v>391.23</v>
      </c>
      <c r="V36">
        <v>16.117324</v>
      </c>
      <c r="W36">
        <v>34.340333999999999</v>
      </c>
      <c r="X36">
        <v>114.941056</v>
      </c>
      <c r="Y36">
        <v>0</v>
      </c>
      <c r="Z36">
        <v>12.598186</v>
      </c>
      <c r="AA36">
        <v>40.715045000000003</v>
      </c>
      <c r="AB36">
        <v>46.850833999999999</v>
      </c>
      <c r="AC36">
        <v>33.646990000000002</v>
      </c>
      <c r="AD36">
        <v>21.027954999999999</v>
      </c>
      <c r="AE36">
        <v>57.163438999999997</v>
      </c>
      <c r="AF36">
        <v>0</v>
      </c>
      <c r="AG36">
        <v>44.905506000000003</v>
      </c>
      <c r="AH36">
        <v>173.84373099999999</v>
      </c>
      <c r="AI36">
        <v>4.1268399999999996</v>
      </c>
      <c r="AJ36">
        <v>0</v>
      </c>
      <c r="AK36">
        <v>65.192678999999998</v>
      </c>
      <c r="AL36">
        <v>75.206963999999999</v>
      </c>
      <c r="AM36">
        <v>0</v>
      </c>
      <c r="AN36">
        <v>1.0878989999999999</v>
      </c>
      <c r="AO36">
        <v>0</v>
      </c>
      <c r="AP36">
        <v>7.4246759999999998</v>
      </c>
      <c r="AQ36">
        <v>0</v>
      </c>
      <c r="AR36">
        <v>35.193311999999999</v>
      </c>
      <c r="AS36">
        <v>36.602240999999999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8.0570690000000003</v>
      </c>
      <c r="AZ36">
        <v>9.8870810000000002</v>
      </c>
      <c r="BA36">
        <v>6.5161680000000004</v>
      </c>
      <c r="BB36">
        <v>5.1759139999999997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2164.9660469999999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366.00774000000001</v>
      </c>
      <c r="L37">
        <v>115.77509999999999</v>
      </c>
      <c r="M37">
        <v>64.600767000000005</v>
      </c>
      <c r="N37">
        <v>97.122508999999994</v>
      </c>
      <c r="O37">
        <v>91.701993999999999</v>
      </c>
      <c r="P37">
        <v>116.355086</v>
      </c>
      <c r="Q37">
        <v>12.0267</v>
      </c>
      <c r="R37">
        <v>23.860199999999999</v>
      </c>
      <c r="S37">
        <v>14.69286</v>
      </c>
      <c r="T37">
        <v>1.6518600000000001</v>
      </c>
      <c r="U37">
        <v>391.23</v>
      </c>
      <c r="V37">
        <v>13.911752</v>
      </c>
      <c r="W37">
        <v>30.454495999999999</v>
      </c>
      <c r="X37">
        <v>98.839573999999999</v>
      </c>
      <c r="Y37">
        <v>0</v>
      </c>
      <c r="Z37">
        <v>12.598186</v>
      </c>
      <c r="AA37">
        <v>40.715045000000003</v>
      </c>
      <c r="AB37">
        <v>46.850833999999999</v>
      </c>
      <c r="AC37">
        <v>33.646990000000002</v>
      </c>
      <c r="AD37">
        <v>21.027954999999999</v>
      </c>
      <c r="AE37">
        <v>57.163438999999997</v>
      </c>
      <c r="AF37">
        <v>0</v>
      </c>
      <c r="AG37">
        <v>44.905506000000003</v>
      </c>
      <c r="AH37">
        <v>173.84373099999999</v>
      </c>
      <c r="AI37">
        <v>4.1268399999999996</v>
      </c>
      <c r="AJ37">
        <v>0</v>
      </c>
      <c r="AK37">
        <v>65.192678999999998</v>
      </c>
      <c r="AL37">
        <v>75.206963999999999</v>
      </c>
      <c r="AM37">
        <v>0</v>
      </c>
      <c r="AN37">
        <v>1.0878989999999999</v>
      </c>
      <c r="AO37">
        <v>0</v>
      </c>
      <c r="AP37">
        <v>7.4246759999999998</v>
      </c>
      <c r="AQ37">
        <v>0</v>
      </c>
      <c r="AR37">
        <v>35.193311999999999</v>
      </c>
      <c r="AS37">
        <v>36.602240999999999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8.0570690000000003</v>
      </c>
      <c r="AZ37">
        <v>9.8870810000000002</v>
      </c>
      <c r="BA37">
        <v>6.5161680000000004</v>
      </c>
      <c r="BB37">
        <v>5.1759139999999997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2142.7731550000003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366.00774000000001</v>
      </c>
      <c r="L38">
        <v>115.77509999999999</v>
      </c>
      <c r="M38">
        <v>64.600767000000005</v>
      </c>
      <c r="N38">
        <v>97.122508999999994</v>
      </c>
      <c r="O38">
        <v>91.701993999999999</v>
      </c>
      <c r="P38">
        <v>116.355086</v>
      </c>
      <c r="Q38">
        <v>12.0267</v>
      </c>
      <c r="R38">
        <v>23.860199999999999</v>
      </c>
      <c r="S38">
        <v>14.69286</v>
      </c>
      <c r="T38">
        <v>1.6518600000000001</v>
      </c>
      <c r="U38">
        <v>391.23</v>
      </c>
      <c r="V38">
        <v>13.911752</v>
      </c>
      <c r="W38">
        <v>30.230294000000001</v>
      </c>
      <c r="X38">
        <v>98.839573999999999</v>
      </c>
      <c r="Y38">
        <v>0</v>
      </c>
      <c r="Z38">
        <v>12.598186</v>
      </c>
      <c r="AA38">
        <v>40.715045000000003</v>
      </c>
      <c r="AB38">
        <v>46.850833999999999</v>
      </c>
      <c r="AC38">
        <v>33.646990000000002</v>
      </c>
      <c r="AD38">
        <v>21.027954999999999</v>
      </c>
      <c r="AE38">
        <v>57.163438999999997</v>
      </c>
      <c r="AF38">
        <v>0</v>
      </c>
      <c r="AG38">
        <v>44.905506000000003</v>
      </c>
      <c r="AH38">
        <v>173.84373099999999</v>
      </c>
      <c r="AI38">
        <v>4.1268399999999996</v>
      </c>
      <c r="AJ38">
        <v>0</v>
      </c>
      <c r="AK38">
        <v>65.192678999999998</v>
      </c>
      <c r="AL38">
        <v>75.206963999999999</v>
      </c>
      <c r="AM38">
        <v>0</v>
      </c>
      <c r="AN38">
        <v>1.0878989999999999</v>
      </c>
      <c r="AO38">
        <v>0</v>
      </c>
      <c r="AP38">
        <v>7.4246759999999998</v>
      </c>
      <c r="AQ38">
        <v>0</v>
      </c>
      <c r="AR38">
        <v>35.193311999999999</v>
      </c>
      <c r="AS38">
        <v>36.602240999999999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8.0570690000000003</v>
      </c>
      <c r="AZ38">
        <v>9.8870810000000002</v>
      </c>
      <c r="BA38">
        <v>6.5161680000000004</v>
      </c>
      <c r="BB38">
        <v>5.1759139999999997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2142.548953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366.11399999999998</v>
      </c>
      <c r="L39">
        <v>115.92</v>
      </c>
      <c r="M39">
        <v>64.600767000000005</v>
      </c>
      <c r="N39">
        <v>97.122508999999994</v>
      </c>
      <c r="O39">
        <v>91.701993999999999</v>
      </c>
      <c r="P39">
        <v>116.355086</v>
      </c>
      <c r="Q39">
        <v>12.0267</v>
      </c>
      <c r="R39">
        <v>23.860199999999999</v>
      </c>
      <c r="S39">
        <v>14.69286</v>
      </c>
      <c r="T39">
        <v>1.6518600000000001</v>
      </c>
      <c r="U39">
        <v>391.23</v>
      </c>
      <c r="V39">
        <v>11.137980000000001</v>
      </c>
      <c r="W39">
        <v>24.65232</v>
      </c>
      <c r="X39">
        <v>79.067099999999996</v>
      </c>
      <c r="Y39">
        <v>0</v>
      </c>
      <c r="Z39">
        <v>6.2990930000000001</v>
      </c>
      <c r="AA39">
        <v>13.571681999999999</v>
      </c>
      <c r="AB39">
        <v>46.850833999999999</v>
      </c>
      <c r="AC39">
        <v>33.646990000000002</v>
      </c>
      <c r="AD39">
        <v>21.027954999999999</v>
      </c>
      <c r="AE39">
        <v>57.163438999999997</v>
      </c>
      <c r="AF39">
        <v>0</v>
      </c>
      <c r="AG39">
        <v>44.905506000000003</v>
      </c>
      <c r="AH39">
        <v>173.84373099999999</v>
      </c>
      <c r="AI39">
        <v>4.1268399999999996</v>
      </c>
      <c r="AJ39">
        <v>0</v>
      </c>
      <c r="AK39">
        <v>65.192678999999998</v>
      </c>
      <c r="AL39">
        <v>75.206963999999999</v>
      </c>
      <c r="AM39">
        <v>0</v>
      </c>
      <c r="AN39">
        <v>1.0878989999999999</v>
      </c>
      <c r="AO39">
        <v>0</v>
      </c>
      <c r="AP39">
        <v>7.4246759999999998</v>
      </c>
      <c r="AQ39">
        <v>0</v>
      </c>
      <c r="AR39">
        <v>42.658560000000001</v>
      </c>
      <c r="AS39">
        <v>36.602240999999999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8.0570690000000003</v>
      </c>
      <c r="AZ39">
        <v>9.8870810000000002</v>
      </c>
      <c r="BA39">
        <v>6.5161680000000004</v>
      </c>
      <c r="BB39">
        <v>5.1759139999999997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2088.6986850000003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366.11399999999998</v>
      </c>
      <c r="L40">
        <v>115.92</v>
      </c>
      <c r="M40">
        <v>64.600767000000005</v>
      </c>
      <c r="N40">
        <v>97.122508999999994</v>
      </c>
      <c r="O40">
        <v>91.701993999999999</v>
      </c>
      <c r="P40">
        <v>116.355086</v>
      </c>
      <c r="Q40">
        <v>12.0267</v>
      </c>
      <c r="R40">
        <v>23.860199999999999</v>
      </c>
      <c r="S40">
        <v>14.69286</v>
      </c>
      <c r="T40">
        <v>1.6518600000000001</v>
      </c>
      <c r="U40">
        <v>391.23</v>
      </c>
      <c r="V40">
        <v>11.137980000000001</v>
      </c>
      <c r="W40">
        <v>24.65232</v>
      </c>
      <c r="X40">
        <v>79.067099999999996</v>
      </c>
      <c r="Y40">
        <v>0</v>
      </c>
      <c r="Z40">
        <v>6.2990930000000001</v>
      </c>
      <c r="AA40">
        <v>13.571681999999999</v>
      </c>
      <c r="AB40">
        <v>46.850833999999999</v>
      </c>
      <c r="AC40">
        <v>33.646990000000002</v>
      </c>
      <c r="AD40">
        <v>21.027954999999999</v>
      </c>
      <c r="AE40">
        <v>57.163438999999997</v>
      </c>
      <c r="AF40">
        <v>0</v>
      </c>
      <c r="AG40">
        <v>44.905506000000003</v>
      </c>
      <c r="AH40">
        <v>173.84373099999999</v>
      </c>
      <c r="AI40">
        <v>4.1268399999999996</v>
      </c>
      <c r="AJ40">
        <v>0</v>
      </c>
      <c r="AK40">
        <v>65.192678999999998</v>
      </c>
      <c r="AL40">
        <v>75.206963999999999</v>
      </c>
      <c r="AM40">
        <v>0</v>
      </c>
      <c r="AN40">
        <v>1.0878989999999999</v>
      </c>
      <c r="AO40">
        <v>0</v>
      </c>
      <c r="AP40">
        <v>7.4246759999999998</v>
      </c>
      <c r="AQ40">
        <v>0</v>
      </c>
      <c r="AR40">
        <v>42.658560000000001</v>
      </c>
      <c r="AS40">
        <v>36.602240999999999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8.0570690000000003</v>
      </c>
      <c r="AZ40">
        <v>9.8870810000000002</v>
      </c>
      <c r="BA40">
        <v>6.5161680000000004</v>
      </c>
      <c r="BB40">
        <v>5.1759139999999997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2088.6986850000003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366.11399999999998</v>
      </c>
      <c r="L41">
        <v>115.92</v>
      </c>
      <c r="M41">
        <v>64.600767000000005</v>
      </c>
      <c r="N41">
        <v>97.122508999999994</v>
      </c>
      <c r="O41">
        <v>91.701993999999999</v>
      </c>
      <c r="P41">
        <v>116.355086</v>
      </c>
      <c r="Q41">
        <v>12.0267</v>
      </c>
      <c r="R41">
        <v>23.860199999999999</v>
      </c>
      <c r="S41">
        <v>14.69286</v>
      </c>
      <c r="T41">
        <v>1.6518600000000001</v>
      </c>
      <c r="U41">
        <v>391.23</v>
      </c>
      <c r="V41">
        <v>11.137980000000001</v>
      </c>
      <c r="W41">
        <v>24.65232</v>
      </c>
      <c r="X41">
        <v>79.067099999999996</v>
      </c>
      <c r="Y41">
        <v>0</v>
      </c>
      <c r="Z41">
        <v>6.2990930000000001</v>
      </c>
      <c r="AA41">
        <v>13.571681999999999</v>
      </c>
      <c r="AB41">
        <v>46.850833999999999</v>
      </c>
      <c r="AC41">
        <v>33.646990000000002</v>
      </c>
      <c r="AD41">
        <v>21.027954999999999</v>
      </c>
      <c r="AE41">
        <v>57.163438999999997</v>
      </c>
      <c r="AF41">
        <v>0</v>
      </c>
      <c r="AG41">
        <v>44.905506000000003</v>
      </c>
      <c r="AH41">
        <v>173.84373099999999</v>
      </c>
      <c r="AI41">
        <v>0</v>
      </c>
      <c r="AJ41">
        <v>0</v>
      </c>
      <c r="AK41">
        <v>65.192678999999998</v>
      </c>
      <c r="AL41">
        <v>71.839488000000003</v>
      </c>
      <c r="AM41">
        <v>0</v>
      </c>
      <c r="AN41">
        <v>1.0878989999999999</v>
      </c>
      <c r="AO41">
        <v>0</v>
      </c>
      <c r="AP41">
        <v>7.4246759999999998</v>
      </c>
      <c r="AQ41">
        <v>0</v>
      </c>
      <c r="AR41">
        <v>35.193311999999999</v>
      </c>
      <c r="AS41">
        <v>36.602240999999999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8.0570690000000003</v>
      </c>
      <c r="AZ41">
        <v>9.8870810000000002</v>
      </c>
      <c r="BA41">
        <v>6.5161680000000004</v>
      </c>
      <c r="BB41">
        <v>5.1759139999999997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2073.7391210000005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366.11399999999998</v>
      </c>
      <c r="L42">
        <v>115.92</v>
      </c>
      <c r="M42">
        <v>64.600767000000005</v>
      </c>
      <c r="N42">
        <v>97.122508999999994</v>
      </c>
      <c r="O42">
        <v>91.701993999999999</v>
      </c>
      <c r="P42">
        <v>116.355086</v>
      </c>
      <c r="Q42">
        <v>12.0267</v>
      </c>
      <c r="R42">
        <v>23.860199999999999</v>
      </c>
      <c r="S42">
        <v>14.69286</v>
      </c>
      <c r="T42">
        <v>1.6518600000000001</v>
      </c>
      <c r="U42">
        <v>391.23</v>
      </c>
      <c r="V42">
        <v>11.137980000000001</v>
      </c>
      <c r="W42">
        <v>24.65232</v>
      </c>
      <c r="X42">
        <v>79.067099999999996</v>
      </c>
      <c r="Y42">
        <v>0</v>
      </c>
      <c r="Z42">
        <v>6.2990930000000001</v>
      </c>
      <c r="AA42">
        <v>13.571681999999999</v>
      </c>
      <c r="AB42">
        <v>46.850833999999999</v>
      </c>
      <c r="AC42">
        <v>33.646990000000002</v>
      </c>
      <c r="AD42">
        <v>21.027954999999999</v>
      </c>
      <c r="AE42">
        <v>57.163438999999997</v>
      </c>
      <c r="AF42">
        <v>0</v>
      </c>
      <c r="AG42">
        <v>44.905506000000003</v>
      </c>
      <c r="AH42">
        <v>173.84373099999999</v>
      </c>
      <c r="AI42">
        <v>0</v>
      </c>
      <c r="AJ42">
        <v>0</v>
      </c>
      <c r="AK42">
        <v>65.192678999999998</v>
      </c>
      <c r="AL42">
        <v>71.839488000000003</v>
      </c>
      <c r="AM42">
        <v>0</v>
      </c>
      <c r="AN42">
        <v>1.0878989999999999</v>
      </c>
      <c r="AO42">
        <v>0</v>
      </c>
      <c r="AP42">
        <v>7.4246759999999998</v>
      </c>
      <c r="AQ42">
        <v>0</v>
      </c>
      <c r="AR42">
        <v>35.193311999999999</v>
      </c>
      <c r="AS42">
        <v>36.602240999999999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8.0570690000000003</v>
      </c>
      <c r="AZ42">
        <v>9.8870810000000002</v>
      </c>
      <c r="BA42">
        <v>6.5161680000000004</v>
      </c>
      <c r="BB42">
        <v>5.1759139999999997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2073.7391210000005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366.11399999999998</v>
      </c>
      <c r="L43">
        <v>115.92</v>
      </c>
      <c r="M43">
        <v>64.600767000000005</v>
      </c>
      <c r="N43">
        <v>97.122508999999994</v>
      </c>
      <c r="O43">
        <v>91.701993999999999</v>
      </c>
      <c r="P43">
        <v>116.355086</v>
      </c>
      <c r="Q43">
        <v>12.0267</v>
      </c>
      <c r="R43">
        <v>23.860199999999999</v>
      </c>
      <c r="S43">
        <v>14.69286</v>
      </c>
      <c r="T43">
        <v>1.6518600000000001</v>
      </c>
      <c r="U43">
        <v>391.23</v>
      </c>
      <c r="V43">
        <v>11.137980000000001</v>
      </c>
      <c r="W43">
        <v>24.65232</v>
      </c>
      <c r="X43">
        <v>79.067099999999996</v>
      </c>
      <c r="Y43">
        <v>0</v>
      </c>
      <c r="Z43">
        <v>6.2990930000000001</v>
      </c>
      <c r="AA43">
        <v>13.571681999999999</v>
      </c>
      <c r="AB43">
        <v>46.850833999999999</v>
      </c>
      <c r="AC43">
        <v>33.646990000000002</v>
      </c>
      <c r="AD43">
        <v>21.027954999999999</v>
      </c>
      <c r="AE43">
        <v>57.163438999999997</v>
      </c>
      <c r="AF43">
        <v>0</v>
      </c>
      <c r="AG43">
        <v>44.905506000000003</v>
      </c>
      <c r="AH43">
        <v>173.84373099999999</v>
      </c>
      <c r="AI43">
        <v>0</v>
      </c>
      <c r="AJ43">
        <v>0</v>
      </c>
      <c r="AK43">
        <v>65.192678999999998</v>
      </c>
      <c r="AL43">
        <v>71.839488000000003</v>
      </c>
      <c r="AM43">
        <v>0</v>
      </c>
      <c r="AN43">
        <v>1.0878989999999999</v>
      </c>
      <c r="AO43">
        <v>0</v>
      </c>
      <c r="AP43">
        <v>7.4246759999999998</v>
      </c>
      <c r="AQ43">
        <v>0</v>
      </c>
      <c r="AR43">
        <v>42.658560000000001</v>
      </c>
      <c r="AS43">
        <v>36.602240999999999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8.0570690000000003</v>
      </c>
      <c r="AZ43">
        <v>9.8870810000000002</v>
      </c>
      <c r="BA43">
        <v>6.5161680000000004</v>
      </c>
      <c r="BB43">
        <v>5.1759139999999997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2081.2043690000005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366.11399999999998</v>
      </c>
      <c r="L44">
        <v>115.92</v>
      </c>
      <c r="M44">
        <v>64.600767000000005</v>
      </c>
      <c r="N44">
        <v>97.122508999999994</v>
      </c>
      <c r="O44">
        <v>91.701993999999999</v>
      </c>
      <c r="P44">
        <v>116.355086</v>
      </c>
      <c r="Q44">
        <v>12.0267</v>
      </c>
      <c r="R44">
        <v>23.860199999999999</v>
      </c>
      <c r="S44">
        <v>14.69286</v>
      </c>
      <c r="T44">
        <v>1.6518600000000001</v>
      </c>
      <c r="U44">
        <v>391.23</v>
      </c>
      <c r="V44">
        <v>11.137980000000001</v>
      </c>
      <c r="W44">
        <v>24.65232</v>
      </c>
      <c r="X44">
        <v>79.067099999999996</v>
      </c>
      <c r="Y44">
        <v>0</v>
      </c>
      <c r="Z44">
        <v>6.2990930000000001</v>
      </c>
      <c r="AA44">
        <v>13.571681999999999</v>
      </c>
      <c r="AB44">
        <v>46.850833999999999</v>
      </c>
      <c r="AC44">
        <v>33.646990000000002</v>
      </c>
      <c r="AD44">
        <v>21.027954999999999</v>
      </c>
      <c r="AE44">
        <v>57.163438999999997</v>
      </c>
      <c r="AF44">
        <v>0</v>
      </c>
      <c r="AG44">
        <v>44.905506000000003</v>
      </c>
      <c r="AH44">
        <v>173.84373099999999</v>
      </c>
      <c r="AI44">
        <v>0</v>
      </c>
      <c r="AJ44">
        <v>0</v>
      </c>
      <c r="AK44">
        <v>65.192678999999998</v>
      </c>
      <c r="AL44">
        <v>71.839488000000003</v>
      </c>
      <c r="AM44">
        <v>0</v>
      </c>
      <c r="AN44">
        <v>1.0878989999999999</v>
      </c>
      <c r="AO44">
        <v>0</v>
      </c>
      <c r="AP44">
        <v>7.4246759999999998</v>
      </c>
      <c r="AQ44">
        <v>0</v>
      </c>
      <c r="AR44">
        <v>42.658560000000001</v>
      </c>
      <c r="AS44">
        <v>36.602240999999999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8.0570690000000003</v>
      </c>
      <c r="AZ44">
        <v>9.8870810000000002</v>
      </c>
      <c r="BA44">
        <v>6.5161680000000004</v>
      </c>
      <c r="BB44">
        <v>5.1759139999999997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2081.2043690000005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366.11399999999998</v>
      </c>
      <c r="L45">
        <v>115.92</v>
      </c>
      <c r="M45">
        <v>64.600767000000005</v>
      </c>
      <c r="N45">
        <v>97.122508999999994</v>
      </c>
      <c r="O45">
        <v>91.701993999999999</v>
      </c>
      <c r="P45">
        <v>116.355086</v>
      </c>
      <c r="Q45">
        <v>12.0267</v>
      </c>
      <c r="R45">
        <v>23.860199999999999</v>
      </c>
      <c r="S45">
        <v>14.69286</v>
      </c>
      <c r="T45">
        <v>1.6518600000000001</v>
      </c>
      <c r="U45">
        <v>391.23</v>
      </c>
      <c r="V45">
        <v>11.137980000000001</v>
      </c>
      <c r="W45">
        <v>28.433920000000001</v>
      </c>
      <c r="X45">
        <v>95.168581000000003</v>
      </c>
      <c r="Y45">
        <v>0</v>
      </c>
      <c r="Z45">
        <v>6.2990930000000001</v>
      </c>
      <c r="AA45">
        <v>13.571681999999999</v>
      </c>
      <c r="AB45">
        <v>46.850833999999999</v>
      </c>
      <c r="AC45">
        <v>33.646990000000002</v>
      </c>
      <c r="AD45">
        <v>21.027954999999999</v>
      </c>
      <c r="AE45">
        <v>57.163438999999997</v>
      </c>
      <c r="AF45">
        <v>0</v>
      </c>
      <c r="AG45">
        <v>44.905506000000003</v>
      </c>
      <c r="AH45">
        <v>173.84373099999999</v>
      </c>
      <c r="AI45">
        <v>0</v>
      </c>
      <c r="AJ45">
        <v>0</v>
      </c>
      <c r="AK45">
        <v>65.192678999999998</v>
      </c>
      <c r="AL45">
        <v>71.839488000000003</v>
      </c>
      <c r="AM45">
        <v>0</v>
      </c>
      <c r="AN45">
        <v>1.0878989999999999</v>
      </c>
      <c r="AO45">
        <v>0</v>
      </c>
      <c r="AP45">
        <v>7.4246759999999998</v>
      </c>
      <c r="AQ45">
        <v>0</v>
      </c>
      <c r="AR45">
        <v>42.658560000000001</v>
      </c>
      <c r="AS45">
        <v>36.602240999999999</v>
      </c>
      <c r="AT45">
        <v>19.319987999999999</v>
      </c>
      <c r="AU45">
        <v>0</v>
      </c>
      <c r="AV45">
        <v>0</v>
      </c>
      <c r="AW45">
        <v>0</v>
      </c>
      <c r="AX45">
        <v>0</v>
      </c>
      <c r="AY45">
        <v>8.0570690000000003</v>
      </c>
      <c r="AZ45">
        <v>9.8870810000000002</v>
      </c>
      <c r="BA45">
        <v>6.5161680000000004</v>
      </c>
      <c r="BB45">
        <v>5.1759139999999997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2101.0874500000004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366.11399999999998</v>
      </c>
      <c r="L46">
        <v>115.92</v>
      </c>
      <c r="M46">
        <v>64.600767000000005</v>
      </c>
      <c r="N46">
        <v>97.122508999999994</v>
      </c>
      <c r="O46">
        <v>91.701993999999999</v>
      </c>
      <c r="P46">
        <v>116.355086</v>
      </c>
      <c r="Q46">
        <v>12.0267</v>
      </c>
      <c r="R46">
        <v>23.860199999999999</v>
      </c>
      <c r="S46">
        <v>14.69286</v>
      </c>
      <c r="T46">
        <v>1.6518600000000001</v>
      </c>
      <c r="U46">
        <v>391.23</v>
      </c>
      <c r="V46">
        <v>11.137980000000001</v>
      </c>
      <c r="W46">
        <v>28.433920000000001</v>
      </c>
      <c r="X46">
        <v>95.168581000000003</v>
      </c>
      <c r="Y46">
        <v>0</v>
      </c>
      <c r="Z46">
        <v>6.2990930000000001</v>
      </c>
      <c r="AA46">
        <v>13.571681999999999</v>
      </c>
      <c r="AB46">
        <v>46.850833999999999</v>
      </c>
      <c r="AC46">
        <v>33.646990000000002</v>
      </c>
      <c r="AD46">
        <v>21.027954999999999</v>
      </c>
      <c r="AE46">
        <v>57.163438999999997</v>
      </c>
      <c r="AF46">
        <v>0</v>
      </c>
      <c r="AG46">
        <v>44.905506000000003</v>
      </c>
      <c r="AH46">
        <v>173.84373099999999</v>
      </c>
      <c r="AI46">
        <v>0</v>
      </c>
      <c r="AJ46">
        <v>0</v>
      </c>
      <c r="AK46">
        <v>65.192678999999998</v>
      </c>
      <c r="AL46">
        <v>71.839488000000003</v>
      </c>
      <c r="AM46">
        <v>0</v>
      </c>
      <c r="AN46">
        <v>1.0878989999999999</v>
      </c>
      <c r="AO46">
        <v>0</v>
      </c>
      <c r="AP46">
        <v>7.4246759999999998</v>
      </c>
      <c r="AQ46">
        <v>0</v>
      </c>
      <c r="AR46">
        <v>42.658560000000001</v>
      </c>
      <c r="AS46">
        <v>36.602240999999999</v>
      </c>
      <c r="AT46">
        <v>18.565449999999998</v>
      </c>
      <c r="AU46">
        <v>0</v>
      </c>
      <c r="AV46">
        <v>0</v>
      </c>
      <c r="AW46">
        <v>0</v>
      </c>
      <c r="AX46">
        <v>0</v>
      </c>
      <c r="AY46">
        <v>8.0570690000000003</v>
      </c>
      <c r="AZ46">
        <v>9.8870810000000002</v>
      </c>
      <c r="BA46">
        <v>6.5161680000000004</v>
      </c>
      <c r="BB46">
        <v>5.1759139999999997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2100.3329120000003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364.18200000000002</v>
      </c>
      <c r="L47">
        <v>115.92</v>
      </c>
      <c r="M47">
        <v>64.600767000000005</v>
      </c>
      <c r="N47">
        <v>97.122508999999994</v>
      </c>
      <c r="O47">
        <v>91.701993999999999</v>
      </c>
      <c r="P47">
        <v>116.355086</v>
      </c>
      <c r="Q47">
        <v>12.558</v>
      </c>
      <c r="R47">
        <v>24.15</v>
      </c>
      <c r="S47">
        <v>15.456</v>
      </c>
      <c r="T47">
        <v>1.9319999999999999</v>
      </c>
      <c r="U47">
        <v>391.23</v>
      </c>
      <c r="V47">
        <v>11.137980000000001</v>
      </c>
      <c r="W47">
        <v>28.433920000000001</v>
      </c>
      <c r="X47">
        <v>95.168581000000003</v>
      </c>
      <c r="Y47">
        <v>0</v>
      </c>
      <c r="Z47">
        <v>6.2990930000000001</v>
      </c>
      <c r="AA47">
        <v>13.571681999999999</v>
      </c>
      <c r="AB47">
        <v>46.850833999999999</v>
      </c>
      <c r="AC47">
        <v>33.646990000000002</v>
      </c>
      <c r="AD47">
        <v>21.027954999999999</v>
      </c>
      <c r="AE47">
        <v>57.163438999999997</v>
      </c>
      <c r="AF47">
        <v>0</v>
      </c>
      <c r="AG47">
        <v>44.905506000000003</v>
      </c>
      <c r="AH47">
        <v>173.84373099999999</v>
      </c>
      <c r="AI47">
        <v>0</v>
      </c>
      <c r="AJ47">
        <v>0</v>
      </c>
      <c r="AK47">
        <v>65.192678999999998</v>
      </c>
      <c r="AL47">
        <v>44.899679999999996</v>
      </c>
      <c r="AM47">
        <v>0</v>
      </c>
      <c r="AN47">
        <v>1.0878989999999999</v>
      </c>
      <c r="AO47">
        <v>0</v>
      </c>
      <c r="AP47">
        <v>7.4246759999999998</v>
      </c>
      <c r="AQ47">
        <v>0</v>
      </c>
      <c r="AR47">
        <v>42.658560000000001</v>
      </c>
      <c r="AS47">
        <v>36.602240999999999</v>
      </c>
      <c r="AT47">
        <v>19.304033</v>
      </c>
      <c r="AU47">
        <v>0</v>
      </c>
      <c r="AV47">
        <v>0</v>
      </c>
      <c r="AW47">
        <v>0</v>
      </c>
      <c r="AX47">
        <v>0</v>
      </c>
      <c r="AY47">
        <v>5.3713790000000001</v>
      </c>
      <c r="AZ47">
        <v>9.8870810000000002</v>
      </c>
      <c r="BA47">
        <v>6.5161680000000004</v>
      </c>
      <c r="BB47">
        <v>5.1759139999999997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2071.378377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364.18200000000002</v>
      </c>
      <c r="L48">
        <v>115.92</v>
      </c>
      <c r="M48">
        <v>64.600767000000005</v>
      </c>
      <c r="N48">
        <v>97.122508999999994</v>
      </c>
      <c r="O48">
        <v>91.701993999999999</v>
      </c>
      <c r="P48">
        <v>116.355086</v>
      </c>
      <c r="Q48">
        <v>12.558</v>
      </c>
      <c r="R48">
        <v>24.15</v>
      </c>
      <c r="S48">
        <v>15.456</v>
      </c>
      <c r="T48">
        <v>1.9319999999999999</v>
      </c>
      <c r="U48">
        <v>391.23</v>
      </c>
      <c r="V48">
        <v>11.137980000000001</v>
      </c>
      <c r="W48">
        <v>28.433920000000001</v>
      </c>
      <c r="X48">
        <v>95.168581000000003</v>
      </c>
      <c r="Y48">
        <v>0</v>
      </c>
      <c r="Z48">
        <v>6.2990930000000001</v>
      </c>
      <c r="AA48">
        <v>13.571681999999999</v>
      </c>
      <c r="AB48">
        <v>46.850833999999999</v>
      </c>
      <c r="AC48">
        <v>33.646990000000002</v>
      </c>
      <c r="AD48">
        <v>21.027954999999999</v>
      </c>
      <c r="AE48">
        <v>57.163438999999997</v>
      </c>
      <c r="AF48">
        <v>0</v>
      </c>
      <c r="AG48">
        <v>44.905506000000003</v>
      </c>
      <c r="AH48">
        <v>173.84373099999999</v>
      </c>
      <c r="AI48">
        <v>0</v>
      </c>
      <c r="AJ48">
        <v>0</v>
      </c>
      <c r="AK48">
        <v>65.192678999999998</v>
      </c>
      <c r="AL48">
        <v>44.899679999999996</v>
      </c>
      <c r="AM48">
        <v>0</v>
      </c>
      <c r="AN48">
        <v>1.0878989999999999</v>
      </c>
      <c r="AO48">
        <v>0</v>
      </c>
      <c r="AP48">
        <v>7.4246759999999998</v>
      </c>
      <c r="AQ48">
        <v>0</v>
      </c>
      <c r="AR48">
        <v>42.658560000000001</v>
      </c>
      <c r="AS48">
        <v>36.602240999999999</v>
      </c>
      <c r="AT48">
        <v>19.319987999999999</v>
      </c>
      <c r="AU48">
        <v>0</v>
      </c>
      <c r="AV48">
        <v>0</v>
      </c>
      <c r="AW48">
        <v>0</v>
      </c>
      <c r="AX48">
        <v>0</v>
      </c>
      <c r="AY48">
        <v>5.3713790000000001</v>
      </c>
      <c r="AZ48">
        <v>9.8870810000000002</v>
      </c>
      <c r="BA48">
        <v>6.5161680000000004</v>
      </c>
      <c r="BB48">
        <v>5.1759139999999997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2071.3943320000003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366.97625199999999</v>
      </c>
      <c r="L49">
        <v>115.92</v>
      </c>
      <c r="M49">
        <v>64.600767000000005</v>
      </c>
      <c r="N49">
        <v>97.122508999999994</v>
      </c>
      <c r="O49">
        <v>91.701993999999999</v>
      </c>
      <c r="P49">
        <v>116.355086</v>
      </c>
      <c r="Q49">
        <v>12.558</v>
      </c>
      <c r="R49">
        <v>24.513119</v>
      </c>
      <c r="S49">
        <v>15.456</v>
      </c>
      <c r="T49">
        <v>2.3267980000000001</v>
      </c>
      <c r="U49">
        <v>391.23</v>
      </c>
      <c r="V49">
        <v>11.137980000000001</v>
      </c>
      <c r="W49">
        <v>28.433920000000001</v>
      </c>
      <c r="X49">
        <v>95.168581000000003</v>
      </c>
      <c r="Y49">
        <v>0</v>
      </c>
      <c r="Z49">
        <v>6.2990930000000001</v>
      </c>
      <c r="AA49">
        <v>13.571681999999999</v>
      </c>
      <c r="AB49">
        <v>46.850833999999999</v>
      </c>
      <c r="AC49">
        <v>33.646990000000002</v>
      </c>
      <c r="AD49">
        <v>21.027954999999999</v>
      </c>
      <c r="AE49">
        <v>57.163438999999997</v>
      </c>
      <c r="AF49">
        <v>0</v>
      </c>
      <c r="AG49">
        <v>44.905506000000003</v>
      </c>
      <c r="AH49">
        <v>173.84373099999999</v>
      </c>
      <c r="AI49">
        <v>0</v>
      </c>
      <c r="AJ49">
        <v>0</v>
      </c>
      <c r="AK49">
        <v>65.192678999999998</v>
      </c>
      <c r="AL49">
        <v>50.512140000000002</v>
      </c>
      <c r="AM49">
        <v>0</v>
      </c>
      <c r="AN49">
        <v>1.0251349999999999</v>
      </c>
      <c r="AO49">
        <v>0.85201199999999999</v>
      </c>
      <c r="AP49">
        <v>7.4246759999999998</v>
      </c>
      <c r="AQ49">
        <v>0</v>
      </c>
      <c r="AR49">
        <v>42.658560000000001</v>
      </c>
      <c r="AS49">
        <v>36.602240999999999</v>
      </c>
      <c r="AT49">
        <v>18.963190999999998</v>
      </c>
      <c r="AU49">
        <v>0</v>
      </c>
      <c r="AV49">
        <v>0</v>
      </c>
      <c r="AW49">
        <v>0</v>
      </c>
      <c r="AX49">
        <v>0</v>
      </c>
      <c r="AY49">
        <v>5.3713790000000001</v>
      </c>
      <c r="AZ49">
        <v>9.8870810000000002</v>
      </c>
      <c r="BA49">
        <v>6.5161680000000004</v>
      </c>
      <c r="BB49">
        <v>5.1759139999999997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2080.9914120000003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366.97625199999999</v>
      </c>
      <c r="L50">
        <v>115.92</v>
      </c>
      <c r="M50">
        <v>64.600767000000005</v>
      </c>
      <c r="N50">
        <v>97.122508999999994</v>
      </c>
      <c r="O50">
        <v>91.701993999999999</v>
      </c>
      <c r="P50">
        <v>116.355086</v>
      </c>
      <c r="Q50">
        <v>12.558</v>
      </c>
      <c r="R50">
        <v>24.513119</v>
      </c>
      <c r="S50">
        <v>15.456</v>
      </c>
      <c r="T50">
        <v>2.3459310000000002</v>
      </c>
      <c r="U50">
        <v>391.23</v>
      </c>
      <c r="V50">
        <v>11.137980000000001</v>
      </c>
      <c r="W50">
        <v>28.433920000000001</v>
      </c>
      <c r="X50">
        <v>95.168581000000003</v>
      </c>
      <c r="Y50">
        <v>0</v>
      </c>
      <c r="Z50">
        <v>6.2990930000000001</v>
      </c>
      <c r="AA50">
        <v>13.571681999999999</v>
      </c>
      <c r="AB50">
        <v>46.850833999999999</v>
      </c>
      <c r="AC50">
        <v>33.646990000000002</v>
      </c>
      <c r="AD50">
        <v>21.027954999999999</v>
      </c>
      <c r="AE50">
        <v>57.163438999999997</v>
      </c>
      <c r="AF50">
        <v>0</v>
      </c>
      <c r="AG50">
        <v>44.905506000000003</v>
      </c>
      <c r="AH50">
        <v>173.84373099999999</v>
      </c>
      <c r="AI50">
        <v>0</v>
      </c>
      <c r="AJ50">
        <v>0</v>
      </c>
      <c r="AK50">
        <v>65.192678999999998</v>
      </c>
      <c r="AL50">
        <v>50.512140000000002</v>
      </c>
      <c r="AM50">
        <v>0</v>
      </c>
      <c r="AN50">
        <v>1.0251349999999999</v>
      </c>
      <c r="AO50">
        <v>0.85201199999999999</v>
      </c>
      <c r="AP50">
        <v>7.4246759999999998</v>
      </c>
      <c r="AQ50">
        <v>0</v>
      </c>
      <c r="AR50">
        <v>42.658560000000001</v>
      </c>
      <c r="AS50">
        <v>36.602240999999999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5.3713790000000001</v>
      </c>
      <c r="AZ50">
        <v>9.8870810000000002</v>
      </c>
      <c r="BA50">
        <v>6.5161680000000004</v>
      </c>
      <c r="BB50">
        <v>5.1759139999999997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2081.3673420000005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366.97625199999999</v>
      </c>
      <c r="L51">
        <v>115.92</v>
      </c>
      <c r="M51">
        <v>64.600767000000005</v>
      </c>
      <c r="N51">
        <v>97.122508999999994</v>
      </c>
      <c r="O51">
        <v>91.701993999999999</v>
      </c>
      <c r="P51">
        <v>116.355086</v>
      </c>
      <c r="Q51">
        <v>12.558</v>
      </c>
      <c r="R51">
        <v>24.513119</v>
      </c>
      <c r="S51">
        <v>15.456</v>
      </c>
      <c r="T51">
        <v>2.3459310000000002</v>
      </c>
      <c r="U51">
        <v>391.23</v>
      </c>
      <c r="V51">
        <v>11.137980000000001</v>
      </c>
      <c r="W51">
        <v>28.433920000000001</v>
      </c>
      <c r="X51">
        <v>95.168581000000003</v>
      </c>
      <c r="Y51">
        <v>0</v>
      </c>
      <c r="Z51">
        <v>6.2990930000000001</v>
      </c>
      <c r="AA51">
        <v>13.571681999999999</v>
      </c>
      <c r="AB51">
        <v>46.850833999999999</v>
      </c>
      <c r="AC51">
        <v>33.646990000000002</v>
      </c>
      <c r="AD51">
        <v>21.027954999999999</v>
      </c>
      <c r="AE51">
        <v>57.163438999999997</v>
      </c>
      <c r="AF51">
        <v>0</v>
      </c>
      <c r="AG51">
        <v>44.905506000000003</v>
      </c>
      <c r="AH51">
        <v>173.84373099999999</v>
      </c>
      <c r="AI51">
        <v>0</v>
      </c>
      <c r="AJ51">
        <v>0</v>
      </c>
      <c r="AK51">
        <v>65.192678999999998</v>
      </c>
      <c r="AL51">
        <v>76.677429000000004</v>
      </c>
      <c r="AM51">
        <v>0</v>
      </c>
      <c r="AN51">
        <v>1.0251349999999999</v>
      </c>
      <c r="AO51">
        <v>0.85201199999999999</v>
      </c>
      <c r="AP51">
        <v>7.4246759999999998</v>
      </c>
      <c r="AQ51">
        <v>0</v>
      </c>
      <c r="AR51">
        <v>42.658560000000001</v>
      </c>
      <c r="AS51">
        <v>36.602240999999999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5.3713790000000001</v>
      </c>
      <c r="AZ51">
        <v>9.8870810000000002</v>
      </c>
      <c r="BA51">
        <v>6.5161680000000004</v>
      </c>
      <c r="BB51">
        <v>5.1759139999999997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2107.5326310000005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366.97625199999999</v>
      </c>
      <c r="L52">
        <v>115.92</v>
      </c>
      <c r="M52">
        <v>64.600767000000005</v>
      </c>
      <c r="N52">
        <v>97.122508999999994</v>
      </c>
      <c r="O52">
        <v>91.701993999999999</v>
      </c>
      <c r="P52">
        <v>116.355086</v>
      </c>
      <c r="Q52">
        <v>12.558</v>
      </c>
      <c r="R52">
        <v>24.513119</v>
      </c>
      <c r="S52">
        <v>15.456</v>
      </c>
      <c r="T52">
        <v>2.3459310000000002</v>
      </c>
      <c r="U52">
        <v>391.23</v>
      </c>
      <c r="V52">
        <v>11.137980000000001</v>
      </c>
      <c r="W52">
        <v>28.433920000000001</v>
      </c>
      <c r="X52">
        <v>95.168581000000003</v>
      </c>
      <c r="Y52">
        <v>0</v>
      </c>
      <c r="Z52">
        <v>6.2990930000000001</v>
      </c>
      <c r="AA52">
        <v>13.571681999999999</v>
      </c>
      <c r="AB52">
        <v>46.850833999999999</v>
      </c>
      <c r="AC52">
        <v>33.646990000000002</v>
      </c>
      <c r="AD52">
        <v>21.027954999999999</v>
      </c>
      <c r="AE52">
        <v>57.163438999999997</v>
      </c>
      <c r="AF52">
        <v>0</v>
      </c>
      <c r="AG52">
        <v>44.905506000000003</v>
      </c>
      <c r="AH52">
        <v>173.84373099999999</v>
      </c>
      <c r="AI52">
        <v>0</v>
      </c>
      <c r="AJ52">
        <v>0</v>
      </c>
      <c r="AK52">
        <v>65.192678999999998</v>
      </c>
      <c r="AL52">
        <v>76.677429000000004</v>
      </c>
      <c r="AM52">
        <v>0</v>
      </c>
      <c r="AN52">
        <v>1.0251349999999999</v>
      </c>
      <c r="AO52">
        <v>0.85201199999999999</v>
      </c>
      <c r="AP52">
        <v>7.4246759999999998</v>
      </c>
      <c r="AQ52">
        <v>0</v>
      </c>
      <c r="AR52">
        <v>42.658560000000001</v>
      </c>
      <c r="AS52">
        <v>36.602240999999999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5.3713790000000001</v>
      </c>
      <c r="AZ52">
        <v>9.8870810000000002</v>
      </c>
      <c r="BA52">
        <v>6.5161680000000004</v>
      </c>
      <c r="BB52">
        <v>5.1759139999999997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2107.5326310000005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366.97625199999999</v>
      </c>
      <c r="L53">
        <v>115.92</v>
      </c>
      <c r="M53">
        <v>91.409212999999994</v>
      </c>
      <c r="N53">
        <v>119.389408</v>
      </c>
      <c r="O53">
        <v>121.81209699999999</v>
      </c>
      <c r="P53">
        <v>127.57962000000001</v>
      </c>
      <c r="Q53">
        <v>12.558</v>
      </c>
      <c r="R53">
        <v>24.513119</v>
      </c>
      <c r="S53">
        <v>15.456</v>
      </c>
      <c r="T53">
        <v>2.3459310000000002</v>
      </c>
      <c r="U53">
        <v>391.23</v>
      </c>
      <c r="V53">
        <v>11.137980000000001</v>
      </c>
      <c r="W53">
        <v>28.433920000000001</v>
      </c>
      <c r="X53">
        <v>95.168581000000003</v>
      </c>
      <c r="Y53">
        <v>0</v>
      </c>
      <c r="Z53">
        <v>6.2990930000000001</v>
      </c>
      <c r="AA53">
        <v>13.571681999999999</v>
      </c>
      <c r="AB53">
        <v>46.850833999999999</v>
      </c>
      <c r="AC53">
        <v>33.646990000000002</v>
      </c>
      <c r="AD53">
        <v>21.027954999999999</v>
      </c>
      <c r="AE53">
        <v>57.163438999999997</v>
      </c>
      <c r="AF53">
        <v>0</v>
      </c>
      <c r="AG53">
        <v>44.905506000000003</v>
      </c>
      <c r="AH53">
        <v>173.84373099999999</v>
      </c>
      <c r="AI53">
        <v>0</v>
      </c>
      <c r="AJ53">
        <v>0</v>
      </c>
      <c r="AK53">
        <v>65.192678999999998</v>
      </c>
      <c r="AL53">
        <v>76.677429000000004</v>
      </c>
      <c r="AM53">
        <v>0</v>
      </c>
      <c r="AN53">
        <v>1.0251349999999999</v>
      </c>
      <c r="AO53">
        <v>0.85201199999999999</v>
      </c>
      <c r="AP53">
        <v>7.4246759999999998</v>
      </c>
      <c r="AQ53">
        <v>0</v>
      </c>
      <c r="AR53">
        <v>35.193311999999999</v>
      </c>
      <c r="AS53">
        <v>36.602240999999999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5.3713790000000001</v>
      </c>
      <c r="AZ53">
        <v>9.8870810000000002</v>
      </c>
      <c r="BA53">
        <v>6.5161680000000004</v>
      </c>
      <c r="BB53">
        <v>5.1759139999999997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2190.4773649999997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366.97625199999999</v>
      </c>
      <c r="L54">
        <v>115.92</v>
      </c>
      <c r="M54">
        <v>93.756040999999996</v>
      </c>
      <c r="N54">
        <v>120.15107999999999</v>
      </c>
      <c r="O54">
        <v>126.140377</v>
      </c>
      <c r="P54">
        <v>127.57962000000001</v>
      </c>
      <c r="Q54">
        <v>12.558</v>
      </c>
      <c r="R54">
        <v>24.513119</v>
      </c>
      <c r="S54">
        <v>15.456</v>
      </c>
      <c r="T54">
        <v>2.3459310000000002</v>
      </c>
      <c r="U54">
        <v>391.23</v>
      </c>
      <c r="V54">
        <v>11.137980000000001</v>
      </c>
      <c r="W54">
        <v>28.433920000000001</v>
      </c>
      <c r="X54">
        <v>95.168581000000003</v>
      </c>
      <c r="Y54">
        <v>0</v>
      </c>
      <c r="Z54">
        <v>6.2990930000000001</v>
      </c>
      <c r="AA54">
        <v>13.571681999999999</v>
      </c>
      <c r="AB54">
        <v>46.850833999999999</v>
      </c>
      <c r="AC54">
        <v>33.646990000000002</v>
      </c>
      <c r="AD54">
        <v>21.027954999999999</v>
      </c>
      <c r="AE54">
        <v>57.163438999999997</v>
      </c>
      <c r="AF54">
        <v>0</v>
      </c>
      <c r="AG54">
        <v>44.905506000000003</v>
      </c>
      <c r="AH54">
        <v>173.84373099999999</v>
      </c>
      <c r="AI54">
        <v>0</v>
      </c>
      <c r="AJ54">
        <v>0</v>
      </c>
      <c r="AK54">
        <v>65.192678999999998</v>
      </c>
      <c r="AL54">
        <v>76.677429000000004</v>
      </c>
      <c r="AM54">
        <v>0</v>
      </c>
      <c r="AN54">
        <v>1.0251349999999999</v>
      </c>
      <c r="AO54">
        <v>0.85201199999999999</v>
      </c>
      <c r="AP54">
        <v>7.4246759999999998</v>
      </c>
      <c r="AQ54">
        <v>0</v>
      </c>
      <c r="AR54">
        <v>35.193311999999999</v>
      </c>
      <c r="AS54">
        <v>36.602240999999999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5.3713790000000001</v>
      </c>
      <c r="AZ54">
        <v>9.8870810000000002</v>
      </c>
      <c r="BA54">
        <v>6.5161680000000004</v>
      </c>
      <c r="BB54">
        <v>5.1759139999999997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2197.9141449999997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367.266052</v>
      </c>
      <c r="L55">
        <v>115.92</v>
      </c>
      <c r="M55">
        <v>93.756040999999996</v>
      </c>
      <c r="N55">
        <v>120.15107999999999</v>
      </c>
      <c r="O55">
        <v>126.140377</v>
      </c>
      <c r="P55">
        <v>127.57962000000001</v>
      </c>
      <c r="Q55">
        <v>12.558</v>
      </c>
      <c r="R55">
        <v>24.551759000000001</v>
      </c>
      <c r="S55">
        <v>15.456</v>
      </c>
      <c r="T55">
        <v>2.3459310000000002</v>
      </c>
      <c r="U55">
        <v>391.23</v>
      </c>
      <c r="V55">
        <v>11.12832</v>
      </c>
      <c r="W55">
        <v>26.725842</v>
      </c>
      <c r="X55">
        <v>95.168581000000003</v>
      </c>
      <c r="Y55">
        <v>0</v>
      </c>
      <c r="Z55">
        <v>6.2990930000000001</v>
      </c>
      <c r="AA55">
        <v>13.571681999999999</v>
      </c>
      <c r="AB55">
        <v>46.850833999999999</v>
      </c>
      <c r="AC55">
        <v>33.646990000000002</v>
      </c>
      <c r="AD55">
        <v>21.027954999999999</v>
      </c>
      <c r="AE55">
        <v>57.163438999999997</v>
      </c>
      <c r="AF55">
        <v>0</v>
      </c>
      <c r="AG55">
        <v>44.905506000000003</v>
      </c>
      <c r="AH55">
        <v>173.84373099999999</v>
      </c>
      <c r="AI55">
        <v>0</v>
      </c>
      <c r="AJ55">
        <v>0</v>
      </c>
      <c r="AK55">
        <v>65.192678999999998</v>
      </c>
      <c r="AL55">
        <v>76.677429000000004</v>
      </c>
      <c r="AM55">
        <v>0</v>
      </c>
      <c r="AN55">
        <v>1.0251349999999999</v>
      </c>
      <c r="AO55">
        <v>0.85201199999999999</v>
      </c>
      <c r="AP55">
        <v>7.4246759999999998</v>
      </c>
      <c r="AQ55">
        <v>0</v>
      </c>
      <c r="AR55">
        <v>35.193311999999999</v>
      </c>
      <c r="AS55">
        <v>36.602240999999999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5.3713790000000001</v>
      </c>
      <c r="AZ55">
        <v>9.8870810000000002</v>
      </c>
      <c r="BA55">
        <v>6.5161680000000004</v>
      </c>
      <c r="BB55">
        <v>5.1759139999999997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2196.5248469999997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367.266052</v>
      </c>
      <c r="L56">
        <v>115.92</v>
      </c>
      <c r="M56">
        <v>93.756040999999996</v>
      </c>
      <c r="N56">
        <v>120.15107999999999</v>
      </c>
      <c r="O56">
        <v>126.140377</v>
      </c>
      <c r="P56">
        <v>127.57962000000001</v>
      </c>
      <c r="Q56">
        <v>12.558</v>
      </c>
      <c r="R56">
        <v>24.551759000000001</v>
      </c>
      <c r="S56">
        <v>15.456</v>
      </c>
      <c r="T56">
        <v>2.3459310000000002</v>
      </c>
      <c r="U56">
        <v>391.23</v>
      </c>
      <c r="V56">
        <v>11.12832</v>
      </c>
      <c r="W56">
        <v>26.498055999999998</v>
      </c>
      <c r="X56">
        <v>95.168581000000003</v>
      </c>
      <c r="Y56">
        <v>0</v>
      </c>
      <c r="Z56">
        <v>6.2990930000000001</v>
      </c>
      <c r="AA56">
        <v>13.571681999999999</v>
      </c>
      <c r="AB56">
        <v>46.850833999999999</v>
      </c>
      <c r="AC56">
        <v>33.646990000000002</v>
      </c>
      <c r="AD56">
        <v>21.027954999999999</v>
      </c>
      <c r="AE56">
        <v>57.163438999999997</v>
      </c>
      <c r="AF56">
        <v>0</v>
      </c>
      <c r="AG56">
        <v>44.905506000000003</v>
      </c>
      <c r="AH56">
        <v>173.84373099999999</v>
      </c>
      <c r="AI56">
        <v>0</v>
      </c>
      <c r="AJ56">
        <v>0</v>
      </c>
      <c r="AK56">
        <v>65.192678999999998</v>
      </c>
      <c r="AL56">
        <v>76.677429000000004</v>
      </c>
      <c r="AM56">
        <v>0</v>
      </c>
      <c r="AN56">
        <v>1.0251349999999999</v>
      </c>
      <c r="AO56">
        <v>0.85201199999999999</v>
      </c>
      <c r="AP56">
        <v>7.4246759999999998</v>
      </c>
      <c r="AQ56">
        <v>0</v>
      </c>
      <c r="AR56">
        <v>35.193311999999999</v>
      </c>
      <c r="AS56">
        <v>36.602240999999999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5.3713790000000001</v>
      </c>
      <c r="AZ56">
        <v>9.8870810000000002</v>
      </c>
      <c r="BA56">
        <v>6.5161680000000004</v>
      </c>
      <c r="BB56">
        <v>5.1759139999999997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2196.2970609999998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421.45865199999997</v>
      </c>
      <c r="L57">
        <v>115.92</v>
      </c>
      <c r="M57">
        <v>93.756040999999996</v>
      </c>
      <c r="N57">
        <v>120.15107999999999</v>
      </c>
      <c r="O57">
        <v>126.140377</v>
      </c>
      <c r="P57">
        <v>127.57962000000001</v>
      </c>
      <c r="Q57">
        <v>16.491261999999999</v>
      </c>
      <c r="R57">
        <v>33.167319999999997</v>
      </c>
      <c r="S57">
        <v>20.613281000000001</v>
      </c>
      <c r="T57">
        <v>2.9849399999999999</v>
      </c>
      <c r="U57">
        <v>391.23</v>
      </c>
      <c r="V57">
        <v>15.103796000000001</v>
      </c>
      <c r="W57">
        <v>31.613702</v>
      </c>
      <c r="X57">
        <v>123.485326</v>
      </c>
      <c r="Y57">
        <v>0</v>
      </c>
      <c r="Z57">
        <v>6.2990930000000001</v>
      </c>
      <c r="AA57">
        <v>13.571681999999999</v>
      </c>
      <c r="AB57">
        <v>46.850833999999999</v>
      </c>
      <c r="AC57">
        <v>33.646990000000002</v>
      </c>
      <c r="AD57">
        <v>21.027954999999999</v>
      </c>
      <c r="AE57">
        <v>57.163438999999997</v>
      </c>
      <c r="AF57">
        <v>0</v>
      </c>
      <c r="AG57">
        <v>44.905506000000003</v>
      </c>
      <c r="AH57">
        <v>173.84373099999999</v>
      </c>
      <c r="AI57">
        <v>0</v>
      </c>
      <c r="AJ57">
        <v>0</v>
      </c>
      <c r="AK57">
        <v>65.192678999999998</v>
      </c>
      <c r="AL57">
        <v>75.206963999999999</v>
      </c>
      <c r="AM57">
        <v>0</v>
      </c>
      <c r="AN57">
        <v>1.0251349999999999</v>
      </c>
      <c r="AO57">
        <v>0.85201199999999999</v>
      </c>
      <c r="AP57">
        <v>7.4246759999999998</v>
      </c>
      <c r="AQ57">
        <v>0</v>
      </c>
      <c r="AR57">
        <v>35.193311999999999</v>
      </c>
      <c r="AS57">
        <v>36.602240999999999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5.3713790000000001</v>
      </c>
      <c r="AZ57">
        <v>9.8870810000000002</v>
      </c>
      <c r="BA57">
        <v>6.5161680000000004</v>
      </c>
      <c r="BB57">
        <v>5.1759139999999997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2304.7721759999999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512.48250299999995</v>
      </c>
      <c r="L58">
        <v>142.206019</v>
      </c>
      <c r="M58">
        <v>93.756040999999996</v>
      </c>
      <c r="N58">
        <v>120.15107999999999</v>
      </c>
      <c r="O58">
        <v>126.140377</v>
      </c>
      <c r="P58">
        <v>127.57962000000001</v>
      </c>
      <c r="Q58">
        <v>16.491261999999999</v>
      </c>
      <c r="R58">
        <v>33.167319999999997</v>
      </c>
      <c r="S58">
        <v>20.613281000000001</v>
      </c>
      <c r="T58">
        <v>2.9849399999999999</v>
      </c>
      <c r="U58">
        <v>391.23</v>
      </c>
      <c r="V58">
        <v>17.304469000000001</v>
      </c>
      <c r="W58">
        <v>35.181719999999999</v>
      </c>
      <c r="X58">
        <v>143.2578</v>
      </c>
      <c r="Y58">
        <v>0</v>
      </c>
      <c r="Z58">
        <v>6.2990930000000001</v>
      </c>
      <c r="AA58">
        <v>13.571681999999999</v>
      </c>
      <c r="AB58">
        <v>46.850833999999999</v>
      </c>
      <c r="AC58">
        <v>33.646990000000002</v>
      </c>
      <c r="AD58">
        <v>21.027954999999999</v>
      </c>
      <c r="AE58">
        <v>57.163438999999997</v>
      </c>
      <c r="AF58">
        <v>0</v>
      </c>
      <c r="AG58">
        <v>44.905506000000003</v>
      </c>
      <c r="AH58">
        <v>173.84373099999999</v>
      </c>
      <c r="AI58">
        <v>0</v>
      </c>
      <c r="AJ58">
        <v>0</v>
      </c>
      <c r="AK58">
        <v>65.192678999999998</v>
      </c>
      <c r="AL58">
        <v>75.206963999999999</v>
      </c>
      <c r="AM58">
        <v>0</v>
      </c>
      <c r="AN58">
        <v>1.0251349999999999</v>
      </c>
      <c r="AO58">
        <v>0.85201199999999999</v>
      </c>
      <c r="AP58">
        <v>7.4246759999999998</v>
      </c>
      <c r="AQ58">
        <v>0</v>
      </c>
      <c r="AR58">
        <v>35.193311999999999</v>
      </c>
      <c r="AS58">
        <v>36.602240999999999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5.3713790000000001</v>
      </c>
      <c r="AZ58">
        <v>9.8870810000000002</v>
      </c>
      <c r="BA58">
        <v>6.5161680000000004</v>
      </c>
      <c r="BB58">
        <v>5.1759139999999997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2447.6232109999996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652.552503</v>
      </c>
      <c r="L59">
        <v>153.64210700000001</v>
      </c>
      <c r="M59">
        <v>93.756040999999996</v>
      </c>
      <c r="N59">
        <v>120.15107999999999</v>
      </c>
      <c r="O59">
        <v>126.140377</v>
      </c>
      <c r="P59">
        <v>127.57962000000001</v>
      </c>
      <c r="Q59">
        <v>18.946930999999999</v>
      </c>
      <c r="R59">
        <v>32.661904999999997</v>
      </c>
      <c r="S59">
        <v>19.814294</v>
      </c>
      <c r="T59">
        <v>2.9849399999999999</v>
      </c>
      <c r="U59">
        <v>391.23</v>
      </c>
      <c r="V59">
        <v>17.309367999999999</v>
      </c>
      <c r="W59">
        <v>35.181719999999999</v>
      </c>
      <c r="X59">
        <v>143.2578</v>
      </c>
      <c r="Y59">
        <v>0</v>
      </c>
      <c r="Z59">
        <v>6.2990930000000001</v>
      </c>
      <c r="AA59">
        <v>13.571681999999999</v>
      </c>
      <c r="AB59">
        <v>46.850833999999999</v>
      </c>
      <c r="AC59">
        <v>33.646990000000002</v>
      </c>
      <c r="AD59">
        <v>21.027954999999999</v>
      </c>
      <c r="AE59">
        <v>57.163438999999997</v>
      </c>
      <c r="AF59">
        <v>0</v>
      </c>
      <c r="AG59">
        <v>44.905506000000003</v>
      </c>
      <c r="AH59">
        <v>173.84373099999999</v>
      </c>
      <c r="AI59">
        <v>0</v>
      </c>
      <c r="AJ59">
        <v>0</v>
      </c>
      <c r="AK59">
        <v>65.192678999999998</v>
      </c>
      <c r="AL59">
        <v>75.206963999999999</v>
      </c>
      <c r="AM59">
        <v>0</v>
      </c>
      <c r="AN59">
        <v>1.0251349999999999</v>
      </c>
      <c r="AO59">
        <v>0.85201199999999999</v>
      </c>
      <c r="AP59">
        <v>7.4246759999999998</v>
      </c>
      <c r="AQ59">
        <v>0</v>
      </c>
      <c r="AR59">
        <v>35.193311999999999</v>
      </c>
      <c r="AS59">
        <v>36.602240999999999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5.3713790000000001</v>
      </c>
      <c r="AZ59">
        <v>9.8870810000000002</v>
      </c>
      <c r="BA59">
        <v>6.5161680000000004</v>
      </c>
      <c r="BB59">
        <v>5.1759139999999997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2600.2854649999995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661.37508800000001</v>
      </c>
      <c r="L60">
        <v>153.64210700000001</v>
      </c>
      <c r="M60">
        <v>93.756040999999996</v>
      </c>
      <c r="N60">
        <v>120.15107999999999</v>
      </c>
      <c r="O60">
        <v>126.140377</v>
      </c>
      <c r="P60">
        <v>127.57962000000001</v>
      </c>
      <c r="Q60">
        <v>16.566320000000001</v>
      </c>
      <c r="R60">
        <v>33.863033000000001</v>
      </c>
      <c r="S60">
        <v>20.699351</v>
      </c>
      <c r="T60">
        <v>2.9849399999999999</v>
      </c>
      <c r="U60">
        <v>391.23</v>
      </c>
      <c r="V60">
        <v>17.309367999999999</v>
      </c>
      <c r="W60">
        <v>35.181719999999999</v>
      </c>
      <c r="X60">
        <v>143.2578</v>
      </c>
      <c r="Y60">
        <v>0</v>
      </c>
      <c r="Z60">
        <v>6.2990930000000001</v>
      </c>
      <c r="AA60">
        <v>13.571681999999999</v>
      </c>
      <c r="AB60">
        <v>46.850833999999999</v>
      </c>
      <c r="AC60">
        <v>33.646990000000002</v>
      </c>
      <c r="AD60">
        <v>21.027954999999999</v>
      </c>
      <c r="AE60">
        <v>57.163438999999997</v>
      </c>
      <c r="AF60">
        <v>0</v>
      </c>
      <c r="AG60">
        <v>44.905506000000003</v>
      </c>
      <c r="AH60">
        <v>173.84373099999999</v>
      </c>
      <c r="AI60">
        <v>0</v>
      </c>
      <c r="AJ60">
        <v>0</v>
      </c>
      <c r="AK60">
        <v>65.192678999999998</v>
      </c>
      <c r="AL60">
        <v>75.206963999999999</v>
      </c>
      <c r="AM60">
        <v>0</v>
      </c>
      <c r="AN60">
        <v>1.0251349999999999</v>
      </c>
      <c r="AO60">
        <v>0.85201199999999999</v>
      </c>
      <c r="AP60">
        <v>7.4246759999999998</v>
      </c>
      <c r="AQ60">
        <v>0</v>
      </c>
      <c r="AR60">
        <v>35.193311999999999</v>
      </c>
      <c r="AS60">
        <v>36.602240999999999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5.3713790000000001</v>
      </c>
      <c r="AZ60">
        <v>9.8870810000000002</v>
      </c>
      <c r="BA60">
        <v>6.5161680000000004</v>
      </c>
      <c r="BB60">
        <v>5.1759139999999997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2608.8136239999999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661.37508800000001</v>
      </c>
      <c r="L61">
        <v>153.64210700000001</v>
      </c>
      <c r="M61">
        <v>93.756040999999996</v>
      </c>
      <c r="N61">
        <v>120.15107999999999</v>
      </c>
      <c r="O61">
        <v>126.140377</v>
      </c>
      <c r="P61">
        <v>127.57962000000001</v>
      </c>
      <c r="Q61">
        <v>16.566320000000001</v>
      </c>
      <c r="R61">
        <v>33.863033000000001</v>
      </c>
      <c r="S61">
        <v>20.699351</v>
      </c>
      <c r="T61">
        <v>2.9849399999999999</v>
      </c>
      <c r="U61">
        <v>391.23</v>
      </c>
      <c r="V61">
        <v>17.309367999999999</v>
      </c>
      <c r="W61">
        <v>38.699891999999998</v>
      </c>
      <c r="X61">
        <v>143.2578</v>
      </c>
      <c r="Y61">
        <v>0</v>
      </c>
      <c r="Z61">
        <v>6.2990930000000001</v>
      </c>
      <c r="AA61">
        <v>13.571681999999999</v>
      </c>
      <c r="AB61">
        <v>46.850833999999999</v>
      </c>
      <c r="AC61">
        <v>33.646990000000002</v>
      </c>
      <c r="AD61">
        <v>21.027954999999999</v>
      </c>
      <c r="AE61">
        <v>57.163438999999997</v>
      </c>
      <c r="AF61">
        <v>0</v>
      </c>
      <c r="AG61">
        <v>44.905506000000003</v>
      </c>
      <c r="AH61">
        <v>173.84373099999999</v>
      </c>
      <c r="AI61">
        <v>0</v>
      </c>
      <c r="AJ61">
        <v>0</v>
      </c>
      <c r="AK61">
        <v>65.192678999999998</v>
      </c>
      <c r="AL61">
        <v>75.206963999999999</v>
      </c>
      <c r="AM61">
        <v>0</v>
      </c>
      <c r="AN61">
        <v>1.0669770000000001</v>
      </c>
      <c r="AO61">
        <v>0.85201199999999999</v>
      </c>
      <c r="AP61">
        <v>7.4246759999999998</v>
      </c>
      <c r="AQ61">
        <v>0</v>
      </c>
      <c r="AR61">
        <v>35.193311999999999</v>
      </c>
      <c r="AS61">
        <v>36.602240999999999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5.3713790000000001</v>
      </c>
      <c r="AZ61">
        <v>9.8870810000000002</v>
      </c>
      <c r="BA61">
        <v>6.5161680000000004</v>
      </c>
      <c r="BB61">
        <v>5.1759139999999997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2612.373638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661.37508800000001</v>
      </c>
      <c r="L62">
        <v>162.80113900000001</v>
      </c>
      <c r="M62">
        <v>93.756040999999996</v>
      </c>
      <c r="N62">
        <v>120.15107999999999</v>
      </c>
      <c r="O62">
        <v>126.140377</v>
      </c>
      <c r="P62">
        <v>127.57962000000001</v>
      </c>
      <c r="Q62">
        <v>16.566320000000001</v>
      </c>
      <c r="R62">
        <v>33.863033000000001</v>
      </c>
      <c r="S62">
        <v>20.699351</v>
      </c>
      <c r="T62">
        <v>2.9849399999999999</v>
      </c>
      <c r="U62">
        <v>391.23</v>
      </c>
      <c r="V62">
        <v>17.309367999999999</v>
      </c>
      <c r="W62">
        <v>42.804425999999999</v>
      </c>
      <c r="X62">
        <v>143.2578</v>
      </c>
      <c r="Y62">
        <v>0</v>
      </c>
      <c r="Z62">
        <v>6.2990930000000001</v>
      </c>
      <c r="AA62">
        <v>13.571681999999999</v>
      </c>
      <c r="AB62">
        <v>46.850833999999999</v>
      </c>
      <c r="AC62">
        <v>33.646990000000002</v>
      </c>
      <c r="AD62">
        <v>21.027954999999999</v>
      </c>
      <c r="AE62">
        <v>57.163438999999997</v>
      </c>
      <c r="AF62">
        <v>0</v>
      </c>
      <c r="AG62">
        <v>44.905506000000003</v>
      </c>
      <c r="AH62">
        <v>173.84373099999999</v>
      </c>
      <c r="AI62">
        <v>0</v>
      </c>
      <c r="AJ62">
        <v>0</v>
      </c>
      <c r="AK62">
        <v>65.192678999999998</v>
      </c>
      <c r="AL62">
        <v>75.206963999999999</v>
      </c>
      <c r="AM62">
        <v>0</v>
      </c>
      <c r="AN62">
        <v>1.0669770000000001</v>
      </c>
      <c r="AO62">
        <v>0.85201199999999999</v>
      </c>
      <c r="AP62">
        <v>7.4246759999999998</v>
      </c>
      <c r="AQ62">
        <v>0</v>
      </c>
      <c r="AR62">
        <v>35.193311999999999</v>
      </c>
      <c r="AS62">
        <v>36.602240999999999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5.3713790000000001</v>
      </c>
      <c r="AZ62">
        <v>9.8870810000000002</v>
      </c>
      <c r="BA62">
        <v>6.5161680000000004</v>
      </c>
      <c r="BB62">
        <v>5.1759139999999997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2625.6372040000006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664.99758799999995</v>
      </c>
      <c r="L63">
        <v>194.563219</v>
      </c>
      <c r="M63">
        <v>93.756040999999996</v>
      </c>
      <c r="N63">
        <v>120.15107999999999</v>
      </c>
      <c r="O63">
        <v>126.140377</v>
      </c>
      <c r="P63">
        <v>127.57962000000001</v>
      </c>
      <c r="Q63">
        <v>21.642071000000001</v>
      </c>
      <c r="R63">
        <v>42.961981000000002</v>
      </c>
      <c r="S63">
        <v>26.433914000000001</v>
      </c>
      <c r="T63">
        <v>2.9849399999999999</v>
      </c>
      <c r="U63">
        <v>391.23</v>
      </c>
      <c r="V63">
        <v>18.123294999999999</v>
      </c>
      <c r="W63">
        <v>42.804425999999999</v>
      </c>
      <c r="X63">
        <v>143.2578</v>
      </c>
      <c r="Y63">
        <v>0</v>
      </c>
      <c r="Z63">
        <v>6.2990930000000001</v>
      </c>
      <c r="AA63">
        <v>13.571681999999999</v>
      </c>
      <c r="AB63">
        <v>46.850833999999999</v>
      </c>
      <c r="AC63">
        <v>33.646990000000002</v>
      </c>
      <c r="AD63">
        <v>21.027954999999999</v>
      </c>
      <c r="AE63">
        <v>57.163438999999997</v>
      </c>
      <c r="AF63">
        <v>0</v>
      </c>
      <c r="AG63">
        <v>44.905506000000003</v>
      </c>
      <c r="AH63">
        <v>173.84373099999999</v>
      </c>
      <c r="AI63">
        <v>0</v>
      </c>
      <c r="AJ63">
        <v>0</v>
      </c>
      <c r="AK63">
        <v>65.192678999999998</v>
      </c>
      <c r="AL63">
        <v>75.206963999999999</v>
      </c>
      <c r="AM63">
        <v>0</v>
      </c>
      <c r="AN63">
        <v>1.0669770000000001</v>
      </c>
      <c r="AO63">
        <v>0.85201199999999999</v>
      </c>
      <c r="AP63">
        <v>7.4246759999999998</v>
      </c>
      <c r="AQ63">
        <v>0</v>
      </c>
      <c r="AR63">
        <v>35.193311999999999</v>
      </c>
      <c r="AS63">
        <v>36.602240999999999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5.3713790000000001</v>
      </c>
      <c r="AZ63">
        <v>9.8870810000000002</v>
      </c>
      <c r="BA63">
        <v>6.5161680000000004</v>
      </c>
      <c r="BB63">
        <v>5.1759139999999997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2681.7449729999998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664.99758799999995</v>
      </c>
      <c r="L64">
        <v>257.05375900000001</v>
      </c>
      <c r="M64">
        <v>93.756040999999996</v>
      </c>
      <c r="N64">
        <v>120.15107999999999</v>
      </c>
      <c r="O64">
        <v>126.140377</v>
      </c>
      <c r="P64">
        <v>127.57962000000001</v>
      </c>
      <c r="Q64">
        <v>21.642071000000001</v>
      </c>
      <c r="R64">
        <v>42.961981000000002</v>
      </c>
      <c r="S64">
        <v>26.433914000000001</v>
      </c>
      <c r="T64">
        <v>2.9849399999999999</v>
      </c>
      <c r="U64">
        <v>391.23</v>
      </c>
      <c r="V64">
        <v>19.835374999999999</v>
      </c>
      <c r="W64">
        <v>42.804425999999999</v>
      </c>
      <c r="X64">
        <v>143.2578</v>
      </c>
      <c r="Y64">
        <v>0</v>
      </c>
      <c r="Z64">
        <v>6.2990930000000001</v>
      </c>
      <c r="AA64">
        <v>13.571681999999999</v>
      </c>
      <c r="AB64">
        <v>46.850833999999999</v>
      </c>
      <c r="AC64">
        <v>33.646990000000002</v>
      </c>
      <c r="AD64">
        <v>21.027954999999999</v>
      </c>
      <c r="AE64">
        <v>57.163438999999997</v>
      </c>
      <c r="AF64">
        <v>0</v>
      </c>
      <c r="AG64">
        <v>44.905506000000003</v>
      </c>
      <c r="AH64">
        <v>173.84373099999999</v>
      </c>
      <c r="AI64">
        <v>0</v>
      </c>
      <c r="AJ64">
        <v>0</v>
      </c>
      <c r="AK64">
        <v>65.192678999999998</v>
      </c>
      <c r="AL64">
        <v>75.206963999999999</v>
      </c>
      <c r="AM64">
        <v>0</v>
      </c>
      <c r="AN64">
        <v>1.0669770000000001</v>
      </c>
      <c r="AO64">
        <v>0.85201199999999999</v>
      </c>
      <c r="AP64">
        <v>7.4246759999999998</v>
      </c>
      <c r="AQ64">
        <v>0</v>
      </c>
      <c r="AR64">
        <v>35.193311999999999</v>
      </c>
      <c r="AS64">
        <v>36.602240999999999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5.3713790000000001</v>
      </c>
      <c r="AZ64">
        <v>9.8870810000000002</v>
      </c>
      <c r="BA64">
        <v>6.5161680000000004</v>
      </c>
      <c r="BB64">
        <v>5.1759139999999997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2745.9475929999999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344.62619899999999</v>
      </c>
      <c r="L65">
        <v>341.723659</v>
      </c>
      <c r="M65">
        <v>93.756040999999996</v>
      </c>
      <c r="N65">
        <v>120.15107999999999</v>
      </c>
      <c r="O65">
        <v>126.140377</v>
      </c>
      <c r="P65">
        <v>127.57962000000001</v>
      </c>
      <c r="Q65">
        <v>21.642071000000001</v>
      </c>
      <c r="R65">
        <v>42.961981000000002</v>
      </c>
      <c r="S65">
        <v>26.433914000000001</v>
      </c>
      <c r="T65">
        <v>2.9849399999999999</v>
      </c>
      <c r="U65">
        <v>391.23</v>
      </c>
      <c r="V65">
        <v>19.878927999999998</v>
      </c>
      <c r="W65">
        <v>42.804425999999999</v>
      </c>
      <c r="X65">
        <v>143.2578</v>
      </c>
      <c r="Y65">
        <v>0</v>
      </c>
      <c r="Z65">
        <v>6.2990930000000001</v>
      </c>
      <c r="AA65">
        <v>13.571681999999999</v>
      </c>
      <c r="AB65">
        <v>46.850833999999999</v>
      </c>
      <c r="AC65">
        <v>33.646990000000002</v>
      </c>
      <c r="AD65">
        <v>21.027954999999999</v>
      </c>
      <c r="AE65">
        <v>38.108960000000003</v>
      </c>
      <c r="AF65">
        <v>0</v>
      </c>
      <c r="AG65">
        <v>44.905506000000003</v>
      </c>
      <c r="AH65">
        <v>173.84373099999999</v>
      </c>
      <c r="AI65">
        <v>0</v>
      </c>
      <c r="AJ65">
        <v>0</v>
      </c>
      <c r="AK65">
        <v>65.192678999999998</v>
      </c>
      <c r="AL65">
        <v>75.206963999999999</v>
      </c>
      <c r="AM65">
        <v>0</v>
      </c>
      <c r="AN65">
        <v>1.0669770000000001</v>
      </c>
      <c r="AO65">
        <v>0.85201199999999999</v>
      </c>
      <c r="AP65">
        <v>7.4246759999999998</v>
      </c>
      <c r="AQ65">
        <v>0</v>
      </c>
      <c r="AR65">
        <v>35.193311999999999</v>
      </c>
      <c r="AS65">
        <v>36.602240999999999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5.3713790000000001</v>
      </c>
      <c r="AZ65">
        <v>9.8870810000000002</v>
      </c>
      <c r="BA65">
        <v>6.5161680000000004</v>
      </c>
      <c r="BB65">
        <v>5.1759139999999997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2491.2351779999999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354.28040299999998</v>
      </c>
      <c r="L66">
        <v>224.34113500000001</v>
      </c>
      <c r="M66">
        <v>93.756040999999996</v>
      </c>
      <c r="N66">
        <v>120.15107999999999</v>
      </c>
      <c r="O66">
        <v>126.140377</v>
      </c>
      <c r="P66">
        <v>127.57962000000001</v>
      </c>
      <c r="Q66">
        <v>21.642071000000001</v>
      </c>
      <c r="R66">
        <v>42.961981000000002</v>
      </c>
      <c r="S66">
        <v>26.433914000000001</v>
      </c>
      <c r="T66">
        <v>2.9849399999999999</v>
      </c>
      <c r="U66">
        <v>391.23</v>
      </c>
      <c r="V66">
        <v>19.878927999999998</v>
      </c>
      <c r="W66">
        <v>42.804425999999999</v>
      </c>
      <c r="X66">
        <v>143.2578</v>
      </c>
      <c r="Y66">
        <v>0</v>
      </c>
      <c r="Z66">
        <v>6.2990930000000001</v>
      </c>
      <c r="AA66">
        <v>13.571681999999999</v>
      </c>
      <c r="AB66">
        <v>46.850833999999999</v>
      </c>
      <c r="AC66">
        <v>33.646990000000002</v>
      </c>
      <c r="AD66">
        <v>21.027954999999999</v>
      </c>
      <c r="AE66">
        <v>38.108960000000003</v>
      </c>
      <c r="AF66">
        <v>0</v>
      </c>
      <c r="AG66">
        <v>44.905506000000003</v>
      </c>
      <c r="AH66">
        <v>173.84373099999999</v>
      </c>
      <c r="AI66">
        <v>0</v>
      </c>
      <c r="AJ66">
        <v>0</v>
      </c>
      <c r="AK66">
        <v>65.192678999999998</v>
      </c>
      <c r="AL66">
        <v>75.206963999999999</v>
      </c>
      <c r="AM66">
        <v>0</v>
      </c>
      <c r="AN66">
        <v>1.0669770000000001</v>
      </c>
      <c r="AO66">
        <v>0.85201199999999999</v>
      </c>
      <c r="AP66">
        <v>7.4246759999999998</v>
      </c>
      <c r="AQ66">
        <v>0</v>
      </c>
      <c r="AR66">
        <v>35.193311999999999</v>
      </c>
      <c r="AS66">
        <v>36.602240999999999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5.3713790000000001</v>
      </c>
      <c r="AZ66">
        <v>9.8870810000000002</v>
      </c>
      <c r="BA66">
        <v>6.5161680000000004</v>
      </c>
      <c r="BB66">
        <v>5.1759139999999997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2383.5068580000006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363.94426700000002</v>
      </c>
      <c r="L67">
        <v>204.713078</v>
      </c>
      <c r="M67">
        <v>93.756040999999996</v>
      </c>
      <c r="N67">
        <v>120.15107999999999</v>
      </c>
      <c r="O67">
        <v>126.140377</v>
      </c>
      <c r="P67">
        <v>127.607827</v>
      </c>
      <c r="Q67">
        <v>21.642071000000001</v>
      </c>
      <c r="R67">
        <v>42.961981000000002</v>
      </c>
      <c r="S67">
        <v>26.433914000000001</v>
      </c>
      <c r="T67">
        <v>2.9849399999999999</v>
      </c>
      <c r="U67">
        <v>391.23</v>
      </c>
      <c r="V67">
        <v>19.878927999999998</v>
      </c>
      <c r="W67">
        <v>42.804425999999999</v>
      </c>
      <c r="X67">
        <v>143.2578</v>
      </c>
      <c r="Y67">
        <v>0</v>
      </c>
      <c r="Z67">
        <v>6.2990930000000001</v>
      </c>
      <c r="AA67">
        <v>40.715045000000003</v>
      </c>
      <c r="AB67">
        <v>46.850833999999999</v>
      </c>
      <c r="AC67">
        <v>33.646990000000002</v>
      </c>
      <c r="AD67">
        <v>21.027954999999999</v>
      </c>
      <c r="AE67">
        <v>38.108960000000003</v>
      </c>
      <c r="AF67">
        <v>0</v>
      </c>
      <c r="AG67">
        <v>44.905506000000003</v>
      </c>
      <c r="AH67">
        <v>173.84373099999999</v>
      </c>
      <c r="AI67">
        <v>0</v>
      </c>
      <c r="AJ67">
        <v>0</v>
      </c>
      <c r="AK67">
        <v>65.192678999999998</v>
      </c>
      <c r="AL67">
        <v>75.206963999999999</v>
      </c>
      <c r="AM67">
        <v>0</v>
      </c>
      <c r="AN67">
        <v>1.0669770000000001</v>
      </c>
      <c r="AO67">
        <v>0.85201199999999999</v>
      </c>
      <c r="AP67">
        <v>7.4246759999999998</v>
      </c>
      <c r="AQ67">
        <v>0</v>
      </c>
      <c r="AR67">
        <v>35.193311999999999</v>
      </c>
      <c r="AS67">
        <v>36.602240999999999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5.3713790000000001</v>
      </c>
      <c r="AZ67">
        <v>9.8870810000000002</v>
      </c>
      <c r="BA67">
        <v>6.5161680000000004</v>
      </c>
      <c r="BB67">
        <v>5.1759139999999997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2400.7142350000004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378.78424899999999</v>
      </c>
      <c r="L68">
        <v>246.22692799999999</v>
      </c>
      <c r="M68">
        <v>93.756040999999996</v>
      </c>
      <c r="N68">
        <v>120.15107999999999</v>
      </c>
      <c r="O68">
        <v>126.140377</v>
      </c>
      <c r="P68">
        <v>127.607827</v>
      </c>
      <c r="Q68">
        <v>21.642071000000001</v>
      </c>
      <c r="R68">
        <v>42.961981000000002</v>
      </c>
      <c r="S68">
        <v>26.433914000000001</v>
      </c>
      <c r="T68">
        <v>2.9849399999999999</v>
      </c>
      <c r="U68">
        <v>391.23</v>
      </c>
      <c r="V68">
        <v>19.878927999999998</v>
      </c>
      <c r="W68">
        <v>42.804425999999999</v>
      </c>
      <c r="X68">
        <v>143.2578</v>
      </c>
      <c r="Y68">
        <v>0</v>
      </c>
      <c r="Z68">
        <v>6.2990930000000001</v>
      </c>
      <c r="AA68">
        <v>40.715045000000003</v>
      </c>
      <c r="AB68">
        <v>46.850833999999999</v>
      </c>
      <c r="AC68">
        <v>33.646990000000002</v>
      </c>
      <c r="AD68">
        <v>21.027954999999999</v>
      </c>
      <c r="AE68">
        <v>38.108960000000003</v>
      </c>
      <c r="AF68">
        <v>0</v>
      </c>
      <c r="AG68">
        <v>44.905506000000003</v>
      </c>
      <c r="AH68">
        <v>173.84373099999999</v>
      </c>
      <c r="AI68">
        <v>0</v>
      </c>
      <c r="AJ68">
        <v>0</v>
      </c>
      <c r="AK68">
        <v>65.192678999999998</v>
      </c>
      <c r="AL68">
        <v>75.206963999999999</v>
      </c>
      <c r="AM68">
        <v>0</v>
      </c>
      <c r="AN68">
        <v>1.0669770000000001</v>
      </c>
      <c r="AO68">
        <v>0.85201199999999999</v>
      </c>
      <c r="AP68">
        <v>7.4246759999999998</v>
      </c>
      <c r="AQ68">
        <v>0</v>
      </c>
      <c r="AR68">
        <v>35.193311999999999</v>
      </c>
      <c r="AS68">
        <v>36.602240999999999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5.3713790000000001</v>
      </c>
      <c r="AZ68">
        <v>9.8870810000000002</v>
      </c>
      <c r="BA68">
        <v>6.5161680000000004</v>
      </c>
      <c r="BB68">
        <v>5.1759139999999997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2457.0680670000002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366.43490500000001</v>
      </c>
      <c r="L69">
        <v>245.308841</v>
      </c>
      <c r="M69">
        <v>93.756040999999996</v>
      </c>
      <c r="N69">
        <v>120.15107999999999</v>
      </c>
      <c r="O69">
        <v>126.140377</v>
      </c>
      <c r="P69">
        <v>127.607827</v>
      </c>
      <c r="Q69">
        <v>17.315840000000001</v>
      </c>
      <c r="R69">
        <v>34.346420000000002</v>
      </c>
      <c r="S69">
        <v>21.143615</v>
      </c>
      <c r="T69">
        <v>2.3459310000000002</v>
      </c>
      <c r="U69">
        <v>391.23</v>
      </c>
      <c r="V69">
        <v>19.878927999999998</v>
      </c>
      <c r="W69">
        <v>42.804425999999999</v>
      </c>
      <c r="X69">
        <v>143.2578</v>
      </c>
      <c r="Y69">
        <v>0</v>
      </c>
      <c r="Z69">
        <v>6.2990930000000001</v>
      </c>
      <c r="AA69">
        <v>40.715045000000003</v>
      </c>
      <c r="AB69">
        <v>46.850833999999999</v>
      </c>
      <c r="AC69">
        <v>33.646990000000002</v>
      </c>
      <c r="AD69">
        <v>21.027954999999999</v>
      </c>
      <c r="AE69">
        <v>38.108960000000003</v>
      </c>
      <c r="AF69">
        <v>0</v>
      </c>
      <c r="AG69">
        <v>44.905506000000003</v>
      </c>
      <c r="AH69">
        <v>173.84373099999999</v>
      </c>
      <c r="AI69">
        <v>0</v>
      </c>
      <c r="AJ69">
        <v>0</v>
      </c>
      <c r="AK69">
        <v>65.192678999999998</v>
      </c>
      <c r="AL69">
        <v>75.206963999999999</v>
      </c>
      <c r="AM69">
        <v>0</v>
      </c>
      <c r="AN69">
        <v>1.0669770000000001</v>
      </c>
      <c r="AO69">
        <v>0.85201199999999999</v>
      </c>
      <c r="AP69">
        <v>11.755737</v>
      </c>
      <c r="AQ69">
        <v>0</v>
      </c>
      <c r="AR69">
        <v>35.193311999999999</v>
      </c>
      <c r="AS69">
        <v>36.602240999999999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5.3713790000000001</v>
      </c>
      <c r="AZ69">
        <v>9.8870810000000002</v>
      </c>
      <c r="BA69">
        <v>6.5161680000000004</v>
      </c>
      <c r="BB69">
        <v>5.1759139999999997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2429.2605970000004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366.69282700000002</v>
      </c>
      <c r="L70">
        <v>245.308841</v>
      </c>
      <c r="M70">
        <v>93.756040999999996</v>
      </c>
      <c r="N70">
        <v>120.15107999999999</v>
      </c>
      <c r="O70">
        <v>126.140377</v>
      </c>
      <c r="P70">
        <v>127.607827</v>
      </c>
      <c r="Q70">
        <v>17.315840000000001</v>
      </c>
      <c r="R70">
        <v>34.346420000000002</v>
      </c>
      <c r="S70">
        <v>21.143615</v>
      </c>
      <c r="T70">
        <v>2.3459310000000002</v>
      </c>
      <c r="U70">
        <v>391.23</v>
      </c>
      <c r="V70">
        <v>19.878927999999998</v>
      </c>
      <c r="W70">
        <v>42.804425999999999</v>
      </c>
      <c r="X70">
        <v>143.2578</v>
      </c>
      <c r="Y70">
        <v>0</v>
      </c>
      <c r="Z70">
        <v>6.2990930000000001</v>
      </c>
      <c r="AA70">
        <v>40.715045000000003</v>
      </c>
      <c r="AB70">
        <v>46.850833999999999</v>
      </c>
      <c r="AC70">
        <v>33.646990000000002</v>
      </c>
      <c r="AD70">
        <v>21.027954999999999</v>
      </c>
      <c r="AE70">
        <v>38.108960000000003</v>
      </c>
      <c r="AF70">
        <v>0</v>
      </c>
      <c r="AG70">
        <v>44.905506000000003</v>
      </c>
      <c r="AH70">
        <v>173.84373099999999</v>
      </c>
      <c r="AI70">
        <v>0</v>
      </c>
      <c r="AJ70">
        <v>0</v>
      </c>
      <c r="AK70">
        <v>65.192678999999998</v>
      </c>
      <c r="AL70">
        <v>75.206963999999999</v>
      </c>
      <c r="AM70">
        <v>0</v>
      </c>
      <c r="AN70">
        <v>1.0669770000000001</v>
      </c>
      <c r="AO70">
        <v>0.85201199999999999</v>
      </c>
      <c r="AP70">
        <v>11.755737</v>
      </c>
      <c r="AQ70">
        <v>0</v>
      </c>
      <c r="AR70">
        <v>35.193311999999999</v>
      </c>
      <c r="AS70">
        <v>36.602240999999999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5.3713790000000001</v>
      </c>
      <c r="AZ70">
        <v>9.8870810000000002</v>
      </c>
      <c r="BA70">
        <v>6.5161680000000004</v>
      </c>
      <c r="BB70">
        <v>5.1759139999999997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2429.5185190000002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367.294645</v>
      </c>
      <c r="L71">
        <v>246.89993999999999</v>
      </c>
      <c r="M71">
        <v>93.756040999999996</v>
      </c>
      <c r="N71">
        <v>120.15107999999999</v>
      </c>
      <c r="O71">
        <v>126.140377</v>
      </c>
      <c r="P71">
        <v>127.607827</v>
      </c>
      <c r="Q71">
        <v>17.315840000000001</v>
      </c>
      <c r="R71">
        <v>34.346420000000002</v>
      </c>
      <c r="S71">
        <v>21.143615</v>
      </c>
      <c r="T71">
        <v>2.3459310000000002</v>
      </c>
      <c r="U71">
        <v>394.49025</v>
      </c>
      <c r="V71">
        <v>19.878927999999998</v>
      </c>
      <c r="W71">
        <v>42.804425999999999</v>
      </c>
      <c r="X71">
        <v>143.2578</v>
      </c>
      <c r="Y71">
        <v>0</v>
      </c>
      <c r="Z71">
        <v>6.2990930000000001</v>
      </c>
      <c r="AA71">
        <v>40.715045000000003</v>
      </c>
      <c r="AB71">
        <v>46.850833999999999</v>
      </c>
      <c r="AC71">
        <v>33.646990000000002</v>
      </c>
      <c r="AD71">
        <v>21.027954999999999</v>
      </c>
      <c r="AE71">
        <v>38.108960000000003</v>
      </c>
      <c r="AF71">
        <v>0</v>
      </c>
      <c r="AG71">
        <v>44.905506000000003</v>
      </c>
      <c r="AH71">
        <v>173.84373099999999</v>
      </c>
      <c r="AI71">
        <v>0</v>
      </c>
      <c r="AJ71">
        <v>0</v>
      </c>
      <c r="AK71">
        <v>65.192678999999998</v>
      </c>
      <c r="AL71">
        <v>75.206963999999999</v>
      </c>
      <c r="AM71">
        <v>0</v>
      </c>
      <c r="AN71">
        <v>1.0669770000000001</v>
      </c>
      <c r="AO71">
        <v>0.85201199999999999</v>
      </c>
      <c r="AP71">
        <v>11.755737</v>
      </c>
      <c r="AQ71">
        <v>0</v>
      </c>
      <c r="AR71">
        <v>35.193311999999999</v>
      </c>
      <c r="AS71">
        <v>36.602240999999999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5.3713790000000001</v>
      </c>
      <c r="AZ71">
        <v>9.8870810000000002</v>
      </c>
      <c r="BA71">
        <v>6.5161680000000004</v>
      </c>
      <c r="BB71">
        <v>5.1759139999999997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2434.9716859999999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368.39849299999997</v>
      </c>
      <c r="L72">
        <v>197.98382799999999</v>
      </c>
      <c r="M72">
        <v>93.756040999999996</v>
      </c>
      <c r="N72">
        <v>120.15107999999999</v>
      </c>
      <c r="O72">
        <v>126.140377</v>
      </c>
      <c r="P72">
        <v>127.607827</v>
      </c>
      <c r="Q72">
        <v>17.315840000000001</v>
      </c>
      <c r="R72">
        <v>34.346420000000002</v>
      </c>
      <c r="S72">
        <v>21.143615</v>
      </c>
      <c r="T72">
        <v>2.3459310000000002</v>
      </c>
      <c r="U72">
        <v>394.49025</v>
      </c>
      <c r="V72">
        <v>19.878927999999998</v>
      </c>
      <c r="W72">
        <v>42.804425999999999</v>
      </c>
      <c r="X72">
        <v>143.2578</v>
      </c>
      <c r="Y72">
        <v>0</v>
      </c>
      <c r="Z72">
        <v>6.2990930000000001</v>
      </c>
      <c r="AA72">
        <v>40.715045000000003</v>
      </c>
      <c r="AB72">
        <v>46.850833999999999</v>
      </c>
      <c r="AC72">
        <v>33.646990000000002</v>
      </c>
      <c r="AD72">
        <v>21.027954999999999</v>
      </c>
      <c r="AE72">
        <v>38.108960000000003</v>
      </c>
      <c r="AF72">
        <v>0</v>
      </c>
      <c r="AG72">
        <v>44.905506000000003</v>
      </c>
      <c r="AH72">
        <v>173.84373099999999</v>
      </c>
      <c r="AI72">
        <v>0</v>
      </c>
      <c r="AJ72">
        <v>0</v>
      </c>
      <c r="AK72">
        <v>65.192678999999998</v>
      </c>
      <c r="AL72">
        <v>75.206963999999999</v>
      </c>
      <c r="AM72">
        <v>0</v>
      </c>
      <c r="AN72">
        <v>1.0669770000000001</v>
      </c>
      <c r="AO72">
        <v>0.85201199999999999</v>
      </c>
      <c r="AP72">
        <v>11.755737</v>
      </c>
      <c r="AQ72">
        <v>0</v>
      </c>
      <c r="AR72">
        <v>35.193311999999999</v>
      </c>
      <c r="AS72">
        <v>36.602240999999999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5.3713790000000001</v>
      </c>
      <c r="AZ72">
        <v>9.8870810000000002</v>
      </c>
      <c r="BA72">
        <v>6.5161680000000004</v>
      </c>
      <c r="BB72">
        <v>5.1759139999999997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2387.1594220000006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369.25823300000002</v>
      </c>
      <c r="L73">
        <v>117.40764</v>
      </c>
      <c r="M73">
        <v>93.756040999999996</v>
      </c>
      <c r="N73">
        <v>120.15107999999999</v>
      </c>
      <c r="O73">
        <v>126.140377</v>
      </c>
      <c r="P73">
        <v>127.607827</v>
      </c>
      <c r="Q73">
        <v>17.315840000000001</v>
      </c>
      <c r="R73">
        <v>34.346420000000002</v>
      </c>
      <c r="S73">
        <v>21.143615</v>
      </c>
      <c r="T73">
        <v>2.3459310000000002</v>
      </c>
      <c r="U73">
        <v>385.79624999999999</v>
      </c>
      <c r="V73">
        <v>19.878927999999998</v>
      </c>
      <c r="W73">
        <v>42.804425999999999</v>
      </c>
      <c r="X73">
        <v>143.2578</v>
      </c>
      <c r="Y73">
        <v>0</v>
      </c>
      <c r="Z73">
        <v>6.2990930000000001</v>
      </c>
      <c r="AA73">
        <v>40.715045000000003</v>
      </c>
      <c r="AB73">
        <v>46.850833999999999</v>
      </c>
      <c r="AC73">
        <v>33.646990000000002</v>
      </c>
      <c r="AD73">
        <v>21.027954999999999</v>
      </c>
      <c r="AE73">
        <v>38.108960000000003</v>
      </c>
      <c r="AF73">
        <v>0</v>
      </c>
      <c r="AG73">
        <v>44.905506000000003</v>
      </c>
      <c r="AH73">
        <v>173.84373099999999</v>
      </c>
      <c r="AI73">
        <v>4.1268399999999996</v>
      </c>
      <c r="AJ73">
        <v>0</v>
      </c>
      <c r="AK73">
        <v>65.192678999999998</v>
      </c>
      <c r="AL73">
        <v>75.206963999999999</v>
      </c>
      <c r="AM73">
        <v>5.2082280000000001</v>
      </c>
      <c r="AN73">
        <v>1.0669770000000001</v>
      </c>
      <c r="AO73">
        <v>0.85201199999999999</v>
      </c>
      <c r="AP73">
        <v>4.331061</v>
      </c>
      <c r="AQ73">
        <v>0</v>
      </c>
      <c r="AR73">
        <v>35.193311999999999</v>
      </c>
      <c r="AS73">
        <v>36.602240999999999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5.3713790000000001</v>
      </c>
      <c r="AZ73">
        <v>9.8870810000000002</v>
      </c>
      <c r="BA73">
        <v>6.5161680000000004</v>
      </c>
      <c r="BB73">
        <v>5.1759139999999997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2300.6593659999999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370.11797300000001</v>
      </c>
      <c r="L74">
        <v>118.20941999999999</v>
      </c>
      <c r="M74">
        <v>93.756040999999996</v>
      </c>
      <c r="N74">
        <v>120.15107999999999</v>
      </c>
      <c r="O74">
        <v>126.140377</v>
      </c>
      <c r="P74">
        <v>127.607827</v>
      </c>
      <c r="Q74">
        <v>17.315840000000001</v>
      </c>
      <c r="R74">
        <v>34.346420000000002</v>
      </c>
      <c r="S74">
        <v>21.143615</v>
      </c>
      <c r="T74">
        <v>2.3459310000000002</v>
      </c>
      <c r="U74">
        <v>385.79624999999999</v>
      </c>
      <c r="V74">
        <v>19.878927999999998</v>
      </c>
      <c r="W74">
        <v>42.804425999999999</v>
      </c>
      <c r="X74">
        <v>143.2578</v>
      </c>
      <c r="Y74">
        <v>0</v>
      </c>
      <c r="Z74">
        <v>6.2990930000000001</v>
      </c>
      <c r="AA74">
        <v>40.715045000000003</v>
      </c>
      <c r="AB74">
        <v>46.850833999999999</v>
      </c>
      <c r="AC74">
        <v>33.646990000000002</v>
      </c>
      <c r="AD74">
        <v>21.027954999999999</v>
      </c>
      <c r="AE74">
        <v>38.108960000000003</v>
      </c>
      <c r="AF74">
        <v>0</v>
      </c>
      <c r="AG74">
        <v>44.905506000000003</v>
      </c>
      <c r="AH74">
        <v>173.84373099999999</v>
      </c>
      <c r="AI74">
        <v>7.3693580000000001</v>
      </c>
      <c r="AJ74">
        <v>0</v>
      </c>
      <c r="AK74">
        <v>65.192678999999998</v>
      </c>
      <c r="AL74">
        <v>75.206963999999999</v>
      </c>
      <c r="AM74">
        <v>5.2082280000000001</v>
      </c>
      <c r="AN74">
        <v>1.0669770000000001</v>
      </c>
      <c r="AO74">
        <v>0.85201199999999999</v>
      </c>
      <c r="AP74">
        <v>4.331061</v>
      </c>
      <c r="AQ74">
        <v>0</v>
      </c>
      <c r="AR74">
        <v>35.193311999999999</v>
      </c>
      <c r="AS74">
        <v>36.602240999999999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5.3713790000000001</v>
      </c>
      <c r="AZ74">
        <v>9.8870810000000002</v>
      </c>
      <c r="BA74">
        <v>6.5161680000000004</v>
      </c>
      <c r="BB74">
        <v>5.1759139999999997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2305.5634039999995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442.714226</v>
      </c>
      <c r="L75">
        <v>184.20121700000001</v>
      </c>
      <c r="M75">
        <v>93.756040999999996</v>
      </c>
      <c r="N75">
        <v>120.15107999999999</v>
      </c>
      <c r="O75">
        <v>126.140377</v>
      </c>
      <c r="P75">
        <v>127.77736</v>
      </c>
      <c r="Q75">
        <v>17.315840000000001</v>
      </c>
      <c r="R75">
        <v>34.346420000000002</v>
      </c>
      <c r="S75">
        <v>21.143615</v>
      </c>
      <c r="T75">
        <v>2.3459310000000002</v>
      </c>
      <c r="U75">
        <v>385.79624999999999</v>
      </c>
      <c r="V75">
        <v>19.878927999999998</v>
      </c>
      <c r="W75">
        <v>42.804425999999999</v>
      </c>
      <c r="X75">
        <v>143.2578</v>
      </c>
      <c r="Y75">
        <v>0</v>
      </c>
      <c r="Z75">
        <v>6.2990930000000001</v>
      </c>
      <c r="AA75">
        <v>40.715045000000003</v>
      </c>
      <c r="AB75">
        <v>46.850833999999999</v>
      </c>
      <c r="AC75">
        <v>33.646990000000002</v>
      </c>
      <c r="AD75">
        <v>21.027954999999999</v>
      </c>
      <c r="AE75">
        <v>38.108960000000003</v>
      </c>
      <c r="AF75">
        <v>0</v>
      </c>
      <c r="AG75">
        <v>44.905506000000003</v>
      </c>
      <c r="AH75">
        <v>173.84373099999999</v>
      </c>
      <c r="AI75">
        <v>11.790972999999999</v>
      </c>
      <c r="AJ75">
        <v>0</v>
      </c>
      <c r="AK75">
        <v>65.192678999999998</v>
      </c>
      <c r="AL75">
        <v>75.206963999999999</v>
      </c>
      <c r="AM75">
        <v>5.2082280000000001</v>
      </c>
      <c r="AN75">
        <v>1.0669770000000001</v>
      </c>
      <c r="AO75">
        <v>0.85201199999999999</v>
      </c>
      <c r="AP75">
        <v>4.331061</v>
      </c>
      <c r="AQ75">
        <v>0</v>
      </c>
      <c r="AR75">
        <v>35.193311999999999</v>
      </c>
      <c r="AS75">
        <v>36.602240999999999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5.3713790000000001</v>
      </c>
      <c r="AZ75">
        <v>9.8870810000000002</v>
      </c>
      <c r="BA75">
        <v>6.5161680000000004</v>
      </c>
      <c r="BB75">
        <v>5.1759139999999997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2448.7426020000003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442.714226</v>
      </c>
      <c r="L76">
        <v>355.43548199999998</v>
      </c>
      <c r="M76">
        <v>93.756040999999996</v>
      </c>
      <c r="N76">
        <v>120.15107999999999</v>
      </c>
      <c r="O76">
        <v>126.140377</v>
      </c>
      <c r="P76">
        <v>127.77736</v>
      </c>
      <c r="Q76">
        <v>17.315840000000001</v>
      </c>
      <c r="R76">
        <v>34.346420000000002</v>
      </c>
      <c r="S76">
        <v>21.143615</v>
      </c>
      <c r="T76">
        <v>2.3459310000000002</v>
      </c>
      <c r="U76">
        <v>385.79624999999999</v>
      </c>
      <c r="V76">
        <v>19.878927999999998</v>
      </c>
      <c r="W76">
        <v>33.627426</v>
      </c>
      <c r="X76">
        <v>143.2578</v>
      </c>
      <c r="Y76">
        <v>0</v>
      </c>
      <c r="Z76">
        <v>6.2990930000000001</v>
      </c>
      <c r="AA76">
        <v>40.715045000000003</v>
      </c>
      <c r="AB76">
        <v>46.850833999999999</v>
      </c>
      <c r="AC76">
        <v>33.646990000000002</v>
      </c>
      <c r="AD76">
        <v>31.541931000000002</v>
      </c>
      <c r="AE76">
        <v>38.108960000000003</v>
      </c>
      <c r="AF76">
        <v>0</v>
      </c>
      <c r="AG76">
        <v>44.905506000000003</v>
      </c>
      <c r="AH76">
        <v>173.84373099999999</v>
      </c>
      <c r="AI76">
        <v>57.480992000000001</v>
      </c>
      <c r="AJ76">
        <v>0</v>
      </c>
      <c r="AK76">
        <v>65.192678999999998</v>
      </c>
      <c r="AL76">
        <v>75.206963999999999</v>
      </c>
      <c r="AM76">
        <v>12.101470000000001</v>
      </c>
      <c r="AN76">
        <v>1.0669770000000001</v>
      </c>
      <c r="AO76">
        <v>0</v>
      </c>
      <c r="AP76">
        <v>4.331061</v>
      </c>
      <c r="AQ76">
        <v>0</v>
      </c>
      <c r="AR76">
        <v>35.193311999999999</v>
      </c>
      <c r="AS76">
        <v>36.602240999999999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5.3713790000000001</v>
      </c>
      <c r="AZ76">
        <v>9.8870810000000002</v>
      </c>
      <c r="BA76">
        <v>6.5161680000000004</v>
      </c>
      <c r="BB76">
        <v>5.1759139999999997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2673.0450920000007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442.714226</v>
      </c>
      <c r="L77">
        <v>387.15463899999997</v>
      </c>
      <c r="M77">
        <v>93.756040999999996</v>
      </c>
      <c r="N77">
        <v>120.15107999999999</v>
      </c>
      <c r="O77">
        <v>126.140377</v>
      </c>
      <c r="P77">
        <v>127.77736</v>
      </c>
      <c r="Q77">
        <v>17.315840000000001</v>
      </c>
      <c r="R77">
        <v>34.346420000000002</v>
      </c>
      <c r="S77">
        <v>21.143615</v>
      </c>
      <c r="T77">
        <v>2.3459310000000002</v>
      </c>
      <c r="U77">
        <v>385.79624999999999</v>
      </c>
      <c r="V77">
        <v>19.878927999999998</v>
      </c>
      <c r="W77">
        <v>33.627426</v>
      </c>
      <c r="X77">
        <v>143.2578</v>
      </c>
      <c r="Y77">
        <v>0</v>
      </c>
      <c r="Z77">
        <v>6.2990930000000001</v>
      </c>
      <c r="AA77">
        <v>40.715045000000003</v>
      </c>
      <c r="AB77">
        <v>46.850833999999999</v>
      </c>
      <c r="AC77">
        <v>33.646990000000002</v>
      </c>
      <c r="AD77">
        <v>31.541931000000002</v>
      </c>
      <c r="AE77">
        <v>57.163438999999997</v>
      </c>
      <c r="AF77">
        <v>0</v>
      </c>
      <c r="AG77">
        <v>44.905506000000003</v>
      </c>
      <c r="AH77">
        <v>173.84373099999999</v>
      </c>
      <c r="AI77">
        <v>57.480992000000001</v>
      </c>
      <c r="AJ77">
        <v>0</v>
      </c>
      <c r="AK77">
        <v>65.192678999999998</v>
      </c>
      <c r="AL77">
        <v>75.206963999999999</v>
      </c>
      <c r="AM77">
        <v>12.101470000000001</v>
      </c>
      <c r="AN77">
        <v>1.0669770000000001</v>
      </c>
      <c r="AO77">
        <v>0</v>
      </c>
      <c r="AP77">
        <v>4.331061</v>
      </c>
      <c r="AQ77">
        <v>0</v>
      </c>
      <c r="AR77">
        <v>35.193311999999999</v>
      </c>
      <c r="AS77">
        <v>36.602240999999999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5.3713790000000001</v>
      </c>
      <c r="AZ77">
        <v>9.8870810000000002</v>
      </c>
      <c r="BA77">
        <v>6.5161680000000004</v>
      </c>
      <c r="BB77">
        <v>5.1759139999999997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2723.8187280000006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442.714226</v>
      </c>
      <c r="L78">
        <v>387.15463899999997</v>
      </c>
      <c r="M78">
        <v>93.756040999999996</v>
      </c>
      <c r="N78">
        <v>120.15107999999999</v>
      </c>
      <c r="O78">
        <v>126.140377</v>
      </c>
      <c r="P78">
        <v>127.77736</v>
      </c>
      <c r="Q78">
        <v>17.315840000000001</v>
      </c>
      <c r="R78">
        <v>34.346420000000002</v>
      </c>
      <c r="S78">
        <v>21.143615</v>
      </c>
      <c r="T78">
        <v>2.3459310000000002</v>
      </c>
      <c r="U78">
        <v>385.79624999999999</v>
      </c>
      <c r="V78">
        <v>19.878927999999998</v>
      </c>
      <c r="W78">
        <v>33.627426</v>
      </c>
      <c r="X78">
        <v>143.2578</v>
      </c>
      <c r="Y78">
        <v>0</v>
      </c>
      <c r="Z78">
        <v>18.992912</v>
      </c>
      <c r="AA78">
        <v>40.715045000000003</v>
      </c>
      <c r="AB78">
        <v>48.210205000000002</v>
      </c>
      <c r="AC78">
        <v>33.646990000000002</v>
      </c>
      <c r="AD78">
        <v>42.896600999999997</v>
      </c>
      <c r="AE78">
        <v>57.163438999999997</v>
      </c>
      <c r="AF78">
        <v>0</v>
      </c>
      <c r="AG78">
        <v>44.905506000000003</v>
      </c>
      <c r="AH78">
        <v>175.83512999999999</v>
      </c>
      <c r="AI78">
        <v>57.480992000000001</v>
      </c>
      <c r="AJ78">
        <v>0</v>
      </c>
      <c r="AK78">
        <v>65.192678999999998</v>
      </c>
      <c r="AL78">
        <v>75.206963999999999</v>
      </c>
      <c r="AM78">
        <v>18.198159</v>
      </c>
      <c r="AN78">
        <v>1.0669770000000001</v>
      </c>
      <c r="AO78">
        <v>0</v>
      </c>
      <c r="AP78">
        <v>4.331061</v>
      </c>
      <c r="AQ78">
        <v>0</v>
      </c>
      <c r="AR78">
        <v>35.193311999999999</v>
      </c>
      <c r="AS78">
        <v>38.127335000000002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8.2035610000000005</v>
      </c>
      <c r="AZ78">
        <v>9.8870810000000002</v>
      </c>
      <c r="BA78">
        <v>6.6872550000000004</v>
      </c>
      <c r="BB78">
        <v>5.1759139999999997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2761.843038999999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387.08939299999997</v>
      </c>
      <c r="L79">
        <v>357.82571999999999</v>
      </c>
      <c r="M79">
        <v>93.756040999999996</v>
      </c>
      <c r="N79">
        <v>120.15107999999999</v>
      </c>
      <c r="O79">
        <v>126.140377</v>
      </c>
      <c r="P79">
        <v>127.77736</v>
      </c>
      <c r="Q79">
        <v>21.388525999999999</v>
      </c>
      <c r="R79">
        <v>42.961981000000002</v>
      </c>
      <c r="S79">
        <v>26.433914000000001</v>
      </c>
      <c r="T79">
        <v>2.9849399999999999</v>
      </c>
      <c r="U79">
        <v>385.79624999999999</v>
      </c>
      <c r="V79">
        <v>19.878927999999998</v>
      </c>
      <c r="W79">
        <v>33.627426</v>
      </c>
      <c r="X79">
        <v>143.2578</v>
      </c>
      <c r="Y79">
        <v>0</v>
      </c>
      <c r="Z79">
        <v>18.992912</v>
      </c>
      <c r="AA79">
        <v>40.715045000000003</v>
      </c>
      <c r="AB79">
        <v>48.210205000000002</v>
      </c>
      <c r="AC79">
        <v>33.646990000000002</v>
      </c>
      <c r="AD79">
        <v>42.896600999999997</v>
      </c>
      <c r="AE79">
        <v>57.163438999999997</v>
      </c>
      <c r="AF79">
        <v>0</v>
      </c>
      <c r="AG79">
        <v>44.905506000000003</v>
      </c>
      <c r="AH79">
        <v>175.83512999999999</v>
      </c>
      <c r="AI79">
        <v>57.480992000000001</v>
      </c>
      <c r="AJ79">
        <v>0</v>
      </c>
      <c r="AK79">
        <v>65.192678999999998</v>
      </c>
      <c r="AL79">
        <v>75.206963999999999</v>
      </c>
      <c r="AM79">
        <v>18.198159</v>
      </c>
      <c r="AN79">
        <v>1.0669770000000001</v>
      </c>
      <c r="AO79">
        <v>0</v>
      </c>
      <c r="AP79">
        <v>11.755737</v>
      </c>
      <c r="AQ79">
        <v>0</v>
      </c>
      <c r="AR79">
        <v>35.193311999999999</v>
      </c>
      <c r="AS79">
        <v>38.127335000000002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8.2035610000000005</v>
      </c>
      <c r="AZ79">
        <v>9.8870810000000002</v>
      </c>
      <c r="BA79">
        <v>6.6872550000000004</v>
      </c>
      <c r="BB79">
        <v>5.1759139999999997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2702.9315179999994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369.25205099999999</v>
      </c>
      <c r="L80">
        <v>357.82571999999999</v>
      </c>
      <c r="M80">
        <v>93.756040999999996</v>
      </c>
      <c r="N80">
        <v>120.15107999999999</v>
      </c>
      <c r="O80">
        <v>126.140377</v>
      </c>
      <c r="P80">
        <v>127.77736</v>
      </c>
      <c r="Q80">
        <v>21.642071000000001</v>
      </c>
      <c r="R80">
        <v>42.961981000000002</v>
      </c>
      <c r="S80">
        <v>26.433914000000001</v>
      </c>
      <c r="T80">
        <v>2.9849399999999999</v>
      </c>
      <c r="U80">
        <v>385.79624999999999</v>
      </c>
      <c r="V80">
        <v>19.878927999999998</v>
      </c>
      <c r="W80">
        <v>33.627426</v>
      </c>
      <c r="X80">
        <v>143.2578</v>
      </c>
      <c r="Y80">
        <v>0</v>
      </c>
      <c r="Z80">
        <v>18.992912</v>
      </c>
      <c r="AA80">
        <v>40.715045000000003</v>
      </c>
      <c r="AB80">
        <v>48.210205000000002</v>
      </c>
      <c r="AC80">
        <v>33.646990000000002</v>
      </c>
      <c r="AD80">
        <v>42.896600999999997</v>
      </c>
      <c r="AE80">
        <v>57.163438999999997</v>
      </c>
      <c r="AF80">
        <v>0</v>
      </c>
      <c r="AG80">
        <v>44.905506000000003</v>
      </c>
      <c r="AH80">
        <v>175.83512999999999</v>
      </c>
      <c r="AI80">
        <v>57.480992000000001</v>
      </c>
      <c r="AJ80">
        <v>0</v>
      </c>
      <c r="AK80">
        <v>65.192678999999998</v>
      </c>
      <c r="AL80">
        <v>75.206963999999999</v>
      </c>
      <c r="AM80">
        <v>18.198159</v>
      </c>
      <c r="AN80">
        <v>1.0669770000000001</v>
      </c>
      <c r="AO80">
        <v>0</v>
      </c>
      <c r="AP80">
        <v>11.755737</v>
      </c>
      <c r="AQ80">
        <v>0</v>
      </c>
      <c r="AR80">
        <v>35.193311999999999</v>
      </c>
      <c r="AS80">
        <v>38.127335000000002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8.2035610000000005</v>
      </c>
      <c r="AZ80">
        <v>9.8870810000000002</v>
      </c>
      <c r="BA80">
        <v>6.6872550000000004</v>
      </c>
      <c r="BB80">
        <v>5.1759139999999997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2685.3477209999992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468.90875799999998</v>
      </c>
      <c r="L81">
        <v>387.15463899999997</v>
      </c>
      <c r="M81">
        <v>93.756040999999996</v>
      </c>
      <c r="N81">
        <v>120.15107999999999</v>
      </c>
      <c r="O81">
        <v>126.140377</v>
      </c>
      <c r="P81">
        <v>127.77736</v>
      </c>
      <c r="Q81">
        <v>21.642071000000001</v>
      </c>
      <c r="R81">
        <v>42.961981000000002</v>
      </c>
      <c r="S81">
        <v>26.433914000000001</v>
      </c>
      <c r="T81">
        <v>2.9849399999999999</v>
      </c>
      <c r="U81">
        <v>385.79624999999999</v>
      </c>
      <c r="V81">
        <v>19.878927999999998</v>
      </c>
      <c r="W81">
        <v>33.627426</v>
      </c>
      <c r="X81">
        <v>143.2578</v>
      </c>
      <c r="Y81">
        <v>0</v>
      </c>
      <c r="Z81">
        <v>18.992912</v>
      </c>
      <c r="AA81">
        <v>40.715045000000003</v>
      </c>
      <c r="AB81">
        <v>48.210205000000002</v>
      </c>
      <c r="AC81">
        <v>33.646990000000002</v>
      </c>
      <c r="AD81">
        <v>42.896600999999997</v>
      </c>
      <c r="AE81">
        <v>57.163438999999997</v>
      </c>
      <c r="AF81">
        <v>0</v>
      </c>
      <c r="AG81">
        <v>44.905506000000003</v>
      </c>
      <c r="AH81">
        <v>175.83512999999999</v>
      </c>
      <c r="AI81">
        <v>57.480992000000001</v>
      </c>
      <c r="AJ81">
        <v>0</v>
      </c>
      <c r="AK81">
        <v>65.192678999999998</v>
      </c>
      <c r="AL81">
        <v>75.206963999999999</v>
      </c>
      <c r="AM81">
        <v>18.198159</v>
      </c>
      <c r="AN81">
        <v>1.0669770000000001</v>
      </c>
      <c r="AO81">
        <v>0</v>
      </c>
      <c r="AP81">
        <v>4.331061</v>
      </c>
      <c r="AQ81">
        <v>0</v>
      </c>
      <c r="AR81">
        <v>35.193311999999999</v>
      </c>
      <c r="AS81">
        <v>38.127335000000002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8.2035610000000005</v>
      </c>
      <c r="AZ81">
        <v>9.8870810000000002</v>
      </c>
      <c r="BA81">
        <v>6.6872550000000004</v>
      </c>
      <c r="BB81">
        <v>5.1759139999999997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2806.9086709999988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537.38222599999995</v>
      </c>
      <c r="L82">
        <v>387.15463899999997</v>
      </c>
      <c r="M82">
        <v>93.756040999999996</v>
      </c>
      <c r="N82">
        <v>120.15107999999999</v>
      </c>
      <c r="O82">
        <v>126.140377</v>
      </c>
      <c r="P82">
        <v>127.77736</v>
      </c>
      <c r="Q82">
        <v>21.642071000000001</v>
      </c>
      <c r="R82">
        <v>42.961981000000002</v>
      </c>
      <c r="S82">
        <v>26.433914000000001</v>
      </c>
      <c r="T82">
        <v>2.9849399999999999</v>
      </c>
      <c r="U82">
        <v>385.79624999999999</v>
      </c>
      <c r="V82">
        <v>19.878927999999998</v>
      </c>
      <c r="W82">
        <v>42.804425999999999</v>
      </c>
      <c r="X82">
        <v>143.2578</v>
      </c>
      <c r="Y82">
        <v>0</v>
      </c>
      <c r="Z82">
        <v>18.992912</v>
      </c>
      <c r="AA82">
        <v>40.715045000000003</v>
      </c>
      <c r="AB82">
        <v>48.210205000000002</v>
      </c>
      <c r="AC82">
        <v>33.646990000000002</v>
      </c>
      <c r="AD82">
        <v>42.896600999999997</v>
      </c>
      <c r="AE82">
        <v>57.163438999999997</v>
      </c>
      <c r="AF82">
        <v>0</v>
      </c>
      <c r="AG82">
        <v>44.905506000000003</v>
      </c>
      <c r="AH82">
        <v>175.83512999999999</v>
      </c>
      <c r="AI82">
        <v>7.3693580000000001</v>
      </c>
      <c r="AJ82">
        <v>0</v>
      </c>
      <c r="AK82">
        <v>65.192678999999998</v>
      </c>
      <c r="AL82">
        <v>75.206963999999999</v>
      </c>
      <c r="AM82">
        <v>18.198159</v>
      </c>
      <c r="AN82">
        <v>1.0669770000000001</v>
      </c>
      <c r="AO82">
        <v>0</v>
      </c>
      <c r="AP82">
        <v>4.331061</v>
      </c>
      <c r="AQ82">
        <v>0</v>
      </c>
      <c r="AR82">
        <v>35.193311999999999</v>
      </c>
      <c r="AS82">
        <v>38.127335000000002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8.2035610000000005</v>
      </c>
      <c r="AZ82">
        <v>9.8870810000000002</v>
      </c>
      <c r="BA82">
        <v>6.6872550000000004</v>
      </c>
      <c r="BB82">
        <v>5.1759139999999997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2834.4475049999996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585.68222600000001</v>
      </c>
      <c r="L83">
        <v>396.34014000000002</v>
      </c>
      <c r="M83">
        <v>93.756040999999996</v>
      </c>
      <c r="N83">
        <v>120.15107999999999</v>
      </c>
      <c r="O83">
        <v>126.140377</v>
      </c>
      <c r="P83">
        <v>127.77736</v>
      </c>
      <c r="Q83">
        <v>21.642071000000001</v>
      </c>
      <c r="R83">
        <v>42.961981000000002</v>
      </c>
      <c r="S83">
        <v>26.433914000000001</v>
      </c>
      <c r="T83">
        <v>2.9849399999999999</v>
      </c>
      <c r="U83">
        <v>385.79624999999999</v>
      </c>
      <c r="V83">
        <v>19.878927999999998</v>
      </c>
      <c r="W83">
        <v>42.804425999999999</v>
      </c>
      <c r="X83">
        <v>143.2578</v>
      </c>
      <c r="Y83">
        <v>0</v>
      </c>
      <c r="Z83">
        <v>18.992912</v>
      </c>
      <c r="AA83">
        <v>40.715045000000003</v>
      </c>
      <c r="AB83">
        <v>48.210205000000002</v>
      </c>
      <c r="AC83">
        <v>33.646990000000002</v>
      </c>
      <c r="AD83">
        <v>42.896600999999997</v>
      </c>
      <c r="AE83">
        <v>57.163438999999997</v>
      </c>
      <c r="AF83">
        <v>0</v>
      </c>
      <c r="AG83">
        <v>44.905506000000003</v>
      </c>
      <c r="AH83">
        <v>175.83512999999999</v>
      </c>
      <c r="AI83">
        <v>4.1268399999999996</v>
      </c>
      <c r="AJ83">
        <v>0</v>
      </c>
      <c r="AK83">
        <v>65.192678999999998</v>
      </c>
      <c r="AL83">
        <v>75.206963999999999</v>
      </c>
      <c r="AM83">
        <v>18.198159</v>
      </c>
      <c r="AN83">
        <v>1.0669770000000001</v>
      </c>
      <c r="AO83">
        <v>0</v>
      </c>
      <c r="AP83">
        <v>4.331061</v>
      </c>
      <c r="AQ83">
        <v>0</v>
      </c>
      <c r="AR83">
        <v>35.193311999999999</v>
      </c>
      <c r="AS83">
        <v>38.127335000000002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8.2035610000000005</v>
      </c>
      <c r="AZ83">
        <v>9.8870810000000002</v>
      </c>
      <c r="BA83">
        <v>6.6872550000000004</v>
      </c>
      <c r="BB83">
        <v>5.1759139999999997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2888.6904879999997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633.98222599999997</v>
      </c>
      <c r="L84">
        <v>396.34014000000002</v>
      </c>
      <c r="M84">
        <v>93.756040999999996</v>
      </c>
      <c r="N84">
        <v>120.15107999999999</v>
      </c>
      <c r="O84">
        <v>126.140377</v>
      </c>
      <c r="P84">
        <v>127.77736</v>
      </c>
      <c r="Q84">
        <v>21.642071000000001</v>
      </c>
      <c r="R84">
        <v>42.961981000000002</v>
      </c>
      <c r="S84">
        <v>26.433914000000001</v>
      </c>
      <c r="T84">
        <v>2.9849399999999999</v>
      </c>
      <c r="U84">
        <v>385.79624999999999</v>
      </c>
      <c r="V84">
        <v>19.878927999999998</v>
      </c>
      <c r="W84">
        <v>42.804425999999999</v>
      </c>
      <c r="X84">
        <v>143.2578</v>
      </c>
      <c r="Y84">
        <v>0</v>
      </c>
      <c r="Z84">
        <v>18.992912</v>
      </c>
      <c r="AA84">
        <v>40.715045000000003</v>
      </c>
      <c r="AB84">
        <v>48.210205000000002</v>
      </c>
      <c r="AC84">
        <v>33.646990000000002</v>
      </c>
      <c r="AD84">
        <v>42.896600999999997</v>
      </c>
      <c r="AE84">
        <v>57.163438999999997</v>
      </c>
      <c r="AF84">
        <v>0</v>
      </c>
      <c r="AG84">
        <v>44.905506000000003</v>
      </c>
      <c r="AH84">
        <v>175.83512999999999</v>
      </c>
      <c r="AI84">
        <v>4.1268399999999996</v>
      </c>
      <c r="AJ84">
        <v>0</v>
      </c>
      <c r="AK84">
        <v>65.192678999999998</v>
      </c>
      <c r="AL84">
        <v>75.206963999999999</v>
      </c>
      <c r="AM84">
        <v>18.198159</v>
      </c>
      <c r="AN84">
        <v>1.0669770000000001</v>
      </c>
      <c r="AO84">
        <v>0</v>
      </c>
      <c r="AP84">
        <v>4.331061</v>
      </c>
      <c r="AQ84">
        <v>0</v>
      </c>
      <c r="AR84">
        <v>35.193311999999999</v>
      </c>
      <c r="AS84">
        <v>38.127335000000002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8.2035610000000005</v>
      </c>
      <c r="AZ84">
        <v>9.8870810000000002</v>
      </c>
      <c r="BA84">
        <v>6.6872550000000004</v>
      </c>
      <c r="BB84">
        <v>5.1759139999999997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2936.990487999999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664.72000500000001</v>
      </c>
      <c r="L85">
        <v>407.76656800000001</v>
      </c>
      <c r="M85">
        <v>93.756040999999996</v>
      </c>
      <c r="N85">
        <v>120.15107999999999</v>
      </c>
      <c r="O85">
        <v>126.140377</v>
      </c>
      <c r="P85">
        <v>127.77736</v>
      </c>
      <c r="Q85">
        <v>21.642071000000001</v>
      </c>
      <c r="R85">
        <v>42.961981000000002</v>
      </c>
      <c r="S85">
        <v>26.433914000000001</v>
      </c>
      <c r="T85">
        <v>2.9849399999999999</v>
      </c>
      <c r="U85">
        <v>385.79624999999999</v>
      </c>
      <c r="V85">
        <v>19.878927999999998</v>
      </c>
      <c r="W85">
        <v>42.804425999999999</v>
      </c>
      <c r="X85">
        <v>143.2578</v>
      </c>
      <c r="Y85">
        <v>0</v>
      </c>
      <c r="Z85">
        <v>18.992912</v>
      </c>
      <c r="AA85">
        <v>40.715045000000003</v>
      </c>
      <c r="AB85">
        <v>48.210205000000002</v>
      </c>
      <c r="AC85">
        <v>33.646990000000002</v>
      </c>
      <c r="AD85">
        <v>42.896600999999997</v>
      </c>
      <c r="AE85">
        <v>57.163438999999997</v>
      </c>
      <c r="AF85">
        <v>0</v>
      </c>
      <c r="AG85">
        <v>44.905506000000003</v>
      </c>
      <c r="AH85">
        <v>175.83512999999999</v>
      </c>
      <c r="AI85">
        <v>16.212588</v>
      </c>
      <c r="AJ85">
        <v>0</v>
      </c>
      <c r="AK85">
        <v>65.192678999999998</v>
      </c>
      <c r="AL85">
        <v>75.206963999999999</v>
      </c>
      <c r="AM85">
        <v>18.198159</v>
      </c>
      <c r="AN85">
        <v>1.0669770000000001</v>
      </c>
      <c r="AO85">
        <v>0</v>
      </c>
      <c r="AP85">
        <v>4.9497840000000002</v>
      </c>
      <c r="AQ85">
        <v>0</v>
      </c>
      <c r="AR85">
        <v>35.193311999999999</v>
      </c>
      <c r="AS85">
        <v>38.127335000000002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8.2035610000000005</v>
      </c>
      <c r="AZ85">
        <v>9.8870810000000002</v>
      </c>
      <c r="BA85">
        <v>6.6872550000000004</v>
      </c>
      <c r="BB85">
        <v>5.1759139999999997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2991.8591659999993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664.72000500000001</v>
      </c>
      <c r="L86">
        <v>407.76656800000001</v>
      </c>
      <c r="M86">
        <v>93.756040999999996</v>
      </c>
      <c r="N86">
        <v>120.15107999999999</v>
      </c>
      <c r="O86">
        <v>126.140377</v>
      </c>
      <c r="P86">
        <v>127.77736</v>
      </c>
      <c r="Q86">
        <v>21.642071000000001</v>
      </c>
      <c r="R86">
        <v>42.961981000000002</v>
      </c>
      <c r="S86">
        <v>26.433914000000001</v>
      </c>
      <c r="T86">
        <v>2.9849399999999999</v>
      </c>
      <c r="U86">
        <v>385.79624999999999</v>
      </c>
      <c r="V86">
        <v>19.878927999999998</v>
      </c>
      <c r="W86">
        <v>42.804425999999999</v>
      </c>
      <c r="X86">
        <v>143.2578</v>
      </c>
      <c r="Y86">
        <v>0</v>
      </c>
      <c r="Z86">
        <v>3.1878000000000002</v>
      </c>
      <c r="AA86">
        <v>40.715045000000003</v>
      </c>
      <c r="AB86">
        <v>46.850833999999999</v>
      </c>
      <c r="AC86">
        <v>33.646990000000002</v>
      </c>
      <c r="AD86">
        <v>42.055908000000002</v>
      </c>
      <c r="AE86">
        <v>57.163438999999997</v>
      </c>
      <c r="AF86">
        <v>0</v>
      </c>
      <c r="AG86">
        <v>44.905506000000003</v>
      </c>
      <c r="AH86">
        <v>173.84373099999999</v>
      </c>
      <c r="AI86">
        <v>16.212588</v>
      </c>
      <c r="AJ86">
        <v>0</v>
      </c>
      <c r="AK86">
        <v>65.192678999999998</v>
      </c>
      <c r="AL86">
        <v>75.206963999999999</v>
      </c>
      <c r="AM86">
        <v>18.161396</v>
      </c>
      <c r="AN86">
        <v>1.0669770000000001</v>
      </c>
      <c r="AO86">
        <v>0</v>
      </c>
      <c r="AP86">
        <v>4.9497840000000002</v>
      </c>
      <c r="AQ86">
        <v>0</v>
      </c>
      <c r="AR86">
        <v>35.193311999999999</v>
      </c>
      <c r="AS86">
        <v>36.602240999999999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8.0570690000000003</v>
      </c>
      <c r="AZ86">
        <v>9.8870810000000002</v>
      </c>
      <c r="BA86">
        <v>6.5161680000000004</v>
      </c>
      <c r="BB86">
        <v>5.1759139999999997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2969.9831549999994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664.72000500000001</v>
      </c>
      <c r="L87">
        <v>407.76656800000001</v>
      </c>
      <c r="M87">
        <v>93.756040999999996</v>
      </c>
      <c r="N87">
        <v>120.15107999999999</v>
      </c>
      <c r="O87">
        <v>126.140377</v>
      </c>
      <c r="P87">
        <v>127.77736</v>
      </c>
      <c r="Q87">
        <v>21.642071000000001</v>
      </c>
      <c r="R87">
        <v>42.961981000000002</v>
      </c>
      <c r="S87">
        <v>26.433914000000001</v>
      </c>
      <c r="T87">
        <v>2.9849399999999999</v>
      </c>
      <c r="U87">
        <v>385.79624999999999</v>
      </c>
      <c r="V87">
        <v>19.878927999999998</v>
      </c>
      <c r="W87">
        <v>42.804425999999999</v>
      </c>
      <c r="X87">
        <v>143.2578</v>
      </c>
      <c r="Y87">
        <v>0</v>
      </c>
      <c r="Z87">
        <v>3.1878000000000002</v>
      </c>
      <c r="AA87">
        <v>40.715045000000003</v>
      </c>
      <c r="AB87">
        <v>46.850833999999999</v>
      </c>
      <c r="AC87">
        <v>33.646990000000002</v>
      </c>
      <c r="AD87">
        <v>42.055908000000002</v>
      </c>
      <c r="AE87">
        <v>57.163438999999997</v>
      </c>
      <c r="AF87">
        <v>0</v>
      </c>
      <c r="AG87">
        <v>44.905506000000003</v>
      </c>
      <c r="AH87">
        <v>173.84373099999999</v>
      </c>
      <c r="AI87">
        <v>16.212588</v>
      </c>
      <c r="AJ87">
        <v>0</v>
      </c>
      <c r="AK87">
        <v>65.192678999999998</v>
      </c>
      <c r="AL87">
        <v>75.206963999999999</v>
      </c>
      <c r="AM87">
        <v>18.161396</v>
      </c>
      <c r="AN87">
        <v>1.0669770000000001</v>
      </c>
      <c r="AO87">
        <v>0</v>
      </c>
      <c r="AP87">
        <v>4.9497840000000002</v>
      </c>
      <c r="AQ87">
        <v>0</v>
      </c>
      <c r="AR87">
        <v>35.193311999999999</v>
      </c>
      <c r="AS87">
        <v>36.602240999999999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8.0570690000000003</v>
      </c>
      <c r="AZ87">
        <v>9.8870810000000002</v>
      </c>
      <c r="BA87">
        <v>6.5161680000000004</v>
      </c>
      <c r="BB87">
        <v>5.1759139999999997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2969.9831549999994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664.72000500000001</v>
      </c>
      <c r="L88">
        <v>407.76656800000001</v>
      </c>
      <c r="M88">
        <v>93.756040999999996</v>
      </c>
      <c r="N88">
        <v>120.15107999999999</v>
      </c>
      <c r="O88">
        <v>126.140377</v>
      </c>
      <c r="P88">
        <v>127.77736</v>
      </c>
      <c r="Q88">
        <v>21.642071000000001</v>
      </c>
      <c r="R88">
        <v>42.961981000000002</v>
      </c>
      <c r="S88">
        <v>26.433914000000001</v>
      </c>
      <c r="T88">
        <v>2.9849399999999999</v>
      </c>
      <c r="U88">
        <v>385.79624999999999</v>
      </c>
      <c r="V88">
        <v>19.878927999999998</v>
      </c>
      <c r="W88">
        <v>42.804425999999999</v>
      </c>
      <c r="X88">
        <v>143.2578</v>
      </c>
      <c r="Y88">
        <v>0</v>
      </c>
      <c r="Z88">
        <v>3.1878000000000002</v>
      </c>
      <c r="AA88">
        <v>40.715045000000003</v>
      </c>
      <c r="AB88">
        <v>46.850833999999999</v>
      </c>
      <c r="AC88">
        <v>33.646990000000002</v>
      </c>
      <c r="AD88">
        <v>42.055908000000002</v>
      </c>
      <c r="AE88">
        <v>57.163438999999997</v>
      </c>
      <c r="AF88">
        <v>0</v>
      </c>
      <c r="AG88">
        <v>44.905506000000003</v>
      </c>
      <c r="AH88">
        <v>173.84373099999999</v>
      </c>
      <c r="AI88">
        <v>16.212588</v>
      </c>
      <c r="AJ88">
        <v>0</v>
      </c>
      <c r="AK88">
        <v>65.192678999999998</v>
      </c>
      <c r="AL88">
        <v>75.206963999999999</v>
      </c>
      <c r="AM88">
        <v>18.161396</v>
      </c>
      <c r="AN88">
        <v>1.0669770000000001</v>
      </c>
      <c r="AO88">
        <v>0</v>
      </c>
      <c r="AP88">
        <v>4.9497840000000002</v>
      </c>
      <c r="AQ88">
        <v>0</v>
      </c>
      <c r="AR88">
        <v>35.193311999999999</v>
      </c>
      <c r="AS88">
        <v>36.602240999999999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8.0570690000000003</v>
      </c>
      <c r="AZ88">
        <v>9.8870810000000002</v>
      </c>
      <c r="BA88">
        <v>6.5161680000000004</v>
      </c>
      <c r="BB88">
        <v>5.1759139999999997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2969.9831549999994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664.72000500000001</v>
      </c>
      <c r="L89">
        <v>407.76656800000001</v>
      </c>
      <c r="M89">
        <v>93.756040999999996</v>
      </c>
      <c r="N89">
        <v>120.15107999999999</v>
      </c>
      <c r="O89">
        <v>126.140377</v>
      </c>
      <c r="P89">
        <v>127.77736</v>
      </c>
      <c r="Q89">
        <v>21.642071000000001</v>
      </c>
      <c r="R89">
        <v>42.961981000000002</v>
      </c>
      <c r="S89">
        <v>26.433914000000001</v>
      </c>
      <c r="T89">
        <v>2.9849399999999999</v>
      </c>
      <c r="U89">
        <v>385.79624999999999</v>
      </c>
      <c r="V89">
        <v>19.878927999999998</v>
      </c>
      <c r="W89">
        <v>42.804425999999999</v>
      </c>
      <c r="X89">
        <v>143.2578</v>
      </c>
      <c r="Y89">
        <v>0</v>
      </c>
      <c r="Z89">
        <v>3.1878000000000002</v>
      </c>
      <c r="AA89">
        <v>40.715045000000003</v>
      </c>
      <c r="AB89">
        <v>46.850833999999999</v>
      </c>
      <c r="AC89">
        <v>33.646990000000002</v>
      </c>
      <c r="AD89">
        <v>42.055908000000002</v>
      </c>
      <c r="AE89">
        <v>57.163438999999997</v>
      </c>
      <c r="AF89">
        <v>0</v>
      </c>
      <c r="AG89">
        <v>44.905506000000003</v>
      </c>
      <c r="AH89">
        <v>173.84373099999999</v>
      </c>
      <c r="AI89">
        <v>16.212588</v>
      </c>
      <c r="AJ89">
        <v>0</v>
      </c>
      <c r="AK89">
        <v>65.192678999999998</v>
      </c>
      <c r="AL89">
        <v>75.206963999999999</v>
      </c>
      <c r="AM89">
        <v>18.161396</v>
      </c>
      <c r="AN89">
        <v>1.0669770000000001</v>
      </c>
      <c r="AO89">
        <v>0</v>
      </c>
      <c r="AP89">
        <v>4.9497840000000002</v>
      </c>
      <c r="AQ89">
        <v>0</v>
      </c>
      <c r="AR89">
        <v>35.193311999999999</v>
      </c>
      <c r="AS89">
        <v>36.602240999999999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8.0570690000000003</v>
      </c>
      <c r="AZ89">
        <v>9.8870810000000002</v>
      </c>
      <c r="BA89">
        <v>6.5161680000000004</v>
      </c>
      <c r="BB89">
        <v>5.1759139999999997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2969.9831549999994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664.72000500000001</v>
      </c>
      <c r="L90">
        <v>407.76656800000001</v>
      </c>
      <c r="M90">
        <v>93.756040999999996</v>
      </c>
      <c r="N90">
        <v>120.15107999999999</v>
      </c>
      <c r="O90">
        <v>126.140377</v>
      </c>
      <c r="P90">
        <v>127.77736</v>
      </c>
      <c r="Q90">
        <v>21.642071000000001</v>
      </c>
      <c r="R90">
        <v>42.961981000000002</v>
      </c>
      <c r="S90">
        <v>26.433914000000001</v>
      </c>
      <c r="T90">
        <v>2.9849399999999999</v>
      </c>
      <c r="U90">
        <v>385.79624999999999</v>
      </c>
      <c r="V90">
        <v>19.878927999999998</v>
      </c>
      <c r="W90">
        <v>42.804425999999999</v>
      </c>
      <c r="X90">
        <v>143.2578</v>
      </c>
      <c r="Y90">
        <v>0</v>
      </c>
      <c r="Z90">
        <v>18.992912</v>
      </c>
      <c r="AA90">
        <v>40.715045000000003</v>
      </c>
      <c r="AB90">
        <v>48.210205000000002</v>
      </c>
      <c r="AC90">
        <v>33.646990000000002</v>
      </c>
      <c r="AD90">
        <v>42.896600999999997</v>
      </c>
      <c r="AE90">
        <v>57.163438999999997</v>
      </c>
      <c r="AF90">
        <v>0</v>
      </c>
      <c r="AG90">
        <v>44.905506000000003</v>
      </c>
      <c r="AH90">
        <v>175.83512999999999</v>
      </c>
      <c r="AI90">
        <v>16.212588</v>
      </c>
      <c r="AJ90">
        <v>0</v>
      </c>
      <c r="AK90">
        <v>65.192678999999998</v>
      </c>
      <c r="AL90">
        <v>75.206963999999999</v>
      </c>
      <c r="AM90">
        <v>18.198159</v>
      </c>
      <c r="AN90">
        <v>1.0669770000000001</v>
      </c>
      <c r="AO90">
        <v>0</v>
      </c>
      <c r="AP90">
        <v>4.9497840000000002</v>
      </c>
      <c r="AQ90">
        <v>0</v>
      </c>
      <c r="AR90">
        <v>35.193311999999999</v>
      </c>
      <c r="AS90">
        <v>38.127335000000002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8.2035610000000005</v>
      </c>
      <c r="AZ90">
        <v>9.8870810000000002</v>
      </c>
      <c r="BA90">
        <v>6.6872550000000004</v>
      </c>
      <c r="BB90">
        <v>5.1759139999999997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2991.8591659999993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664.72000500000001</v>
      </c>
      <c r="L91">
        <v>407.76656800000001</v>
      </c>
      <c r="M91">
        <v>93.756040999999996</v>
      </c>
      <c r="N91">
        <v>120.15107999999999</v>
      </c>
      <c r="O91">
        <v>126.140377</v>
      </c>
      <c r="P91">
        <v>127.77736</v>
      </c>
      <c r="Q91">
        <v>21.642071000000001</v>
      </c>
      <c r="R91">
        <v>42.961981000000002</v>
      </c>
      <c r="S91">
        <v>26.433914000000001</v>
      </c>
      <c r="T91">
        <v>2.9849399999999999</v>
      </c>
      <c r="U91">
        <v>385.79624999999999</v>
      </c>
      <c r="V91">
        <v>19.878927999999998</v>
      </c>
      <c r="W91">
        <v>42.804425999999999</v>
      </c>
      <c r="X91">
        <v>143.2578</v>
      </c>
      <c r="Y91">
        <v>0</v>
      </c>
      <c r="Z91">
        <v>18.992912</v>
      </c>
      <c r="AA91">
        <v>40.715045000000003</v>
      </c>
      <c r="AB91">
        <v>48.210205000000002</v>
      </c>
      <c r="AC91">
        <v>33.646990000000002</v>
      </c>
      <c r="AD91">
        <v>42.896600999999997</v>
      </c>
      <c r="AE91">
        <v>57.163438999999997</v>
      </c>
      <c r="AF91">
        <v>0</v>
      </c>
      <c r="AG91">
        <v>44.905506000000003</v>
      </c>
      <c r="AH91">
        <v>175.83512999999999</v>
      </c>
      <c r="AI91">
        <v>4.1268399999999996</v>
      </c>
      <c r="AJ91">
        <v>0</v>
      </c>
      <c r="AK91">
        <v>65.192678999999998</v>
      </c>
      <c r="AL91">
        <v>75.206963999999999</v>
      </c>
      <c r="AM91">
        <v>18.198159</v>
      </c>
      <c r="AN91">
        <v>1.0669770000000001</v>
      </c>
      <c r="AO91">
        <v>0</v>
      </c>
      <c r="AP91">
        <v>4.9497840000000002</v>
      </c>
      <c r="AQ91">
        <v>0</v>
      </c>
      <c r="AR91">
        <v>35.193311999999999</v>
      </c>
      <c r="AS91">
        <v>38.127335000000002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8.2035610000000005</v>
      </c>
      <c r="AZ91">
        <v>9.8870810000000002</v>
      </c>
      <c r="BA91">
        <v>6.6872550000000004</v>
      </c>
      <c r="BB91">
        <v>5.1759139999999997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2979.7734179999998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664.72000500000001</v>
      </c>
      <c r="L92">
        <v>407.76656800000001</v>
      </c>
      <c r="M92">
        <v>93.756040999999996</v>
      </c>
      <c r="N92">
        <v>120.15107999999999</v>
      </c>
      <c r="O92">
        <v>126.140377</v>
      </c>
      <c r="P92">
        <v>127.77736</v>
      </c>
      <c r="Q92">
        <v>21.642071000000001</v>
      </c>
      <c r="R92">
        <v>42.961981000000002</v>
      </c>
      <c r="S92">
        <v>26.433914000000001</v>
      </c>
      <c r="T92">
        <v>2.9849399999999999</v>
      </c>
      <c r="U92">
        <v>385.79624999999999</v>
      </c>
      <c r="V92">
        <v>19.878927999999998</v>
      </c>
      <c r="W92">
        <v>42.804425999999999</v>
      </c>
      <c r="X92">
        <v>143.2578</v>
      </c>
      <c r="Y92">
        <v>0</v>
      </c>
      <c r="Z92">
        <v>18.992912</v>
      </c>
      <c r="AA92">
        <v>40.715045000000003</v>
      </c>
      <c r="AB92">
        <v>48.210205000000002</v>
      </c>
      <c r="AC92">
        <v>33.646990000000002</v>
      </c>
      <c r="AD92">
        <v>42.896600999999997</v>
      </c>
      <c r="AE92">
        <v>57.163438999999997</v>
      </c>
      <c r="AF92">
        <v>0</v>
      </c>
      <c r="AG92">
        <v>44.905506000000003</v>
      </c>
      <c r="AH92">
        <v>175.83512999999999</v>
      </c>
      <c r="AI92">
        <v>4.1268399999999996</v>
      </c>
      <c r="AJ92">
        <v>0</v>
      </c>
      <c r="AK92">
        <v>65.192678999999998</v>
      </c>
      <c r="AL92">
        <v>75.206963999999999</v>
      </c>
      <c r="AM92">
        <v>18.198159</v>
      </c>
      <c r="AN92">
        <v>1.0669770000000001</v>
      </c>
      <c r="AO92">
        <v>0</v>
      </c>
      <c r="AP92">
        <v>4.9497840000000002</v>
      </c>
      <c r="AQ92">
        <v>0</v>
      </c>
      <c r="AR92">
        <v>35.193311999999999</v>
      </c>
      <c r="AS92">
        <v>38.127335000000002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8.2035610000000005</v>
      </c>
      <c r="AZ92">
        <v>9.8870810000000002</v>
      </c>
      <c r="BA92">
        <v>6.6872550000000004</v>
      </c>
      <c r="BB92">
        <v>5.1759139999999997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2979.7734179999998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664.72000500000001</v>
      </c>
      <c r="L93">
        <v>407.76656800000001</v>
      </c>
      <c r="M93">
        <v>93.756040999999996</v>
      </c>
      <c r="N93">
        <v>120.15107999999999</v>
      </c>
      <c r="O93">
        <v>126.140377</v>
      </c>
      <c r="P93">
        <v>127.77736</v>
      </c>
      <c r="Q93">
        <v>21.642071000000001</v>
      </c>
      <c r="R93">
        <v>42.961981000000002</v>
      </c>
      <c r="S93">
        <v>26.433914000000001</v>
      </c>
      <c r="T93">
        <v>2.9849399999999999</v>
      </c>
      <c r="U93">
        <v>385.79624999999999</v>
      </c>
      <c r="V93">
        <v>19.878927999999998</v>
      </c>
      <c r="W93">
        <v>42.804425999999999</v>
      </c>
      <c r="X93">
        <v>143.2578</v>
      </c>
      <c r="Y93">
        <v>0</v>
      </c>
      <c r="Z93">
        <v>18.992912</v>
      </c>
      <c r="AA93">
        <v>40.715045000000003</v>
      </c>
      <c r="AB93">
        <v>48.210205000000002</v>
      </c>
      <c r="AC93">
        <v>33.646990000000002</v>
      </c>
      <c r="AD93">
        <v>42.896600999999997</v>
      </c>
      <c r="AE93">
        <v>57.163438999999997</v>
      </c>
      <c r="AF93">
        <v>0</v>
      </c>
      <c r="AG93">
        <v>44.905506000000003</v>
      </c>
      <c r="AH93">
        <v>175.83512999999999</v>
      </c>
      <c r="AI93">
        <v>4.1268399999999996</v>
      </c>
      <c r="AJ93">
        <v>0</v>
      </c>
      <c r="AK93">
        <v>65.192678999999998</v>
      </c>
      <c r="AL93">
        <v>75.206963999999999</v>
      </c>
      <c r="AM93">
        <v>18.198159</v>
      </c>
      <c r="AN93">
        <v>1.0669770000000001</v>
      </c>
      <c r="AO93">
        <v>0</v>
      </c>
      <c r="AP93">
        <v>11.755737</v>
      </c>
      <c r="AQ93">
        <v>0</v>
      </c>
      <c r="AR93">
        <v>35.193311999999999</v>
      </c>
      <c r="AS93">
        <v>38.127335000000002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8.2035610000000005</v>
      </c>
      <c r="AZ93">
        <v>9.8870810000000002</v>
      </c>
      <c r="BA93">
        <v>6.6872550000000004</v>
      </c>
      <c r="BB93">
        <v>5.1759139999999997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2986.5793709999998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664.72000500000001</v>
      </c>
      <c r="L94">
        <v>407.76656800000001</v>
      </c>
      <c r="M94">
        <v>93.756040999999996</v>
      </c>
      <c r="N94">
        <v>120.15107999999999</v>
      </c>
      <c r="O94">
        <v>126.140377</v>
      </c>
      <c r="P94">
        <v>127.77736</v>
      </c>
      <c r="Q94">
        <v>21.642071000000001</v>
      </c>
      <c r="R94">
        <v>42.961981000000002</v>
      </c>
      <c r="S94">
        <v>26.433914000000001</v>
      </c>
      <c r="T94">
        <v>2.9849399999999999</v>
      </c>
      <c r="U94">
        <v>385.79624999999999</v>
      </c>
      <c r="V94">
        <v>19.878927999999998</v>
      </c>
      <c r="W94">
        <v>42.804425999999999</v>
      </c>
      <c r="X94">
        <v>143.2578</v>
      </c>
      <c r="Y94">
        <v>0</v>
      </c>
      <c r="Z94">
        <v>6.2990930000000001</v>
      </c>
      <c r="AA94">
        <v>40.715045000000003</v>
      </c>
      <c r="AB94">
        <v>46.850833999999999</v>
      </c>
      <c r="AC94">
        <v>33.646990000000002</v>
      </c>
      <c r="AD94">
        <v>42.055908000000002</v>
      </c>
      <c r="AE94">
        <v>57.163438999999997</v>
      </c>
      <c r="AF94">
        <v>0</v>
      </c>
      <c r="AG94">
        <v>44.905506000000003</v>
      </c>
      <c r="AH94">
        <v>173.84373099999999</v>
      </c>
      <c r="AI94">
        <v>4.1268399999999996</v>
      </c>
      <c r="AJ94">
        <v>0</v>
      </c>
      <c r="AK94">
        <v>65.192678999999998</v>
      </c>
      <c r="AL94">
        <v>75.206963999999999</v>
      </c>
      <c r="AM94">
        <v>18.161396</v>
      </c>
      <c r="AN94">
        <v>1.0669770000000001</v>
      </c>
      <c r="AO94">
        <v>0</v>
      </c>
      <c r="AP94">
        <v>11.755737</v>
      </c>
      <c r="AQ94">
        <v>0</v>
      </c>
      <c r="AR94">
        <v>35.193311999999999</v>
      </c>
      <c r="AS94">
        <v>36.602240999999999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8.0570690000000003</v>
      </c>
      <c r="AZ94">
        <v>9.8870810000000002</v>
      </c>
      <c r="BA94">
        <v>6.5161680000000004</v>
      </c>
      <c r="BB94">
        <v>5.1759139999999997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2967.8146529999999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664.72000500000001</v>
      </c>
      <c r="L95">
        <v>407.76656800000001</v>
      </c>
      <c r="M95">
        <v>93.756040999999996</v>
      </c>
      <c r="N95">
        <v>120.15107999999999</v>
      </c>
      <c r="O95">
        <v>126.140377</v>
      </c>
      <c r="P95">
        <v>127.77736</v>
      </c>
      <c r="Q95">
        <v>21.642071000000001</v>
      </c>
      <c r="R95">
        <v>42.961981000000002</v>
      </c>
      <c r="S95">
        <v>26.433914000000001</v>
      </c>
      <c r="T95">
        <v>2.9849399999999999</v>
      </c>
      <c r="U95">
        <v>385.79624999999999</v>
      </c>
      <c r="V95">
        <v>19.878927999999998</v>
      </c>
      <c r="W95">
        <v>42.804425999999999</v>
      </c>
      <c r="X95">
        <v>143.2578</v>
      </c>
      <c r="Y95">
        <v>0</v>
      </c>
      <c r="Z95">
        <v>6.2990930000000001</v>
      </c>
      <c r="AA95">
        <v>40.715045000000003</v>
      </c>
      <c r="AB95">
        <v>46.850833999999999</v>
      </c>
      <c r="AC95">
        <v>33.646990000000002</v>
      </c>
      <c r="AD95">
        <v>42.055908000000002</v>
      </c>
      <c r="AE95">
        <v>57.163438999999997</v>
      </c>
      <c r="AF95">
        <v>0</v>
      </c>
      <c r="AG95">
        <v>44.905506000000003</v>
      </c>
      <c r="AH95">
        <v>173.84373099999999</v>
      </c>
      <c r="AI95">
        <v>0</v>
      </c>
      <c r="AJ95">
        <v>0</v>
      </c>
      <c r="AK95">
        <v>65.192678999999998</v>
      </c>
      <c r="AL95">
        <v>75.206963999999999</v>
      </c>
      <c r="AM95">
        <v>18.161396</v>
      </c>
      <c r="AN95">
        <v>1.0669770000000001</v>
      </c>
      <c r="AO95">
        <v>0</v>
      </c>
      <c r="AP95">
        <v>11.755737</v>
      </c>
      <c r="AQ95">
        <v>0</v>
      </c>
      <c r="AR95">
        <v>35.193311999999999</v>
      </c>
      <c r="AS95">
        <v>36.602240999999999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8.0570690000000003</v>
      </c>
      <c r="AZ95">
        <v>9.8870810000000002</v>
      </c>
      <c r="BA95">
        <v>6.5161680000000004</v>
      </c>
      <c r="BB95">
        <v>5.1759139999999997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2963.687813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664.72000500000001</v>
      </c>
      <c r="L96">
        <v>407.76656800000001</v>
      </c>
      <c r="M96">
        <v>93.756040999999996</v>
      </c>
      <c r="N96">
        <v>120.15107999999999</v>
      </c>
      <c r="O96">
        <v>126.140377</v>
      </c>
      <c r="P96">
        <v>127.77736</v>
      </c>
      <c r="Q96">
        <v>21.642071000000001</v>
      </c>
      <c r="R96">
        <v>42.961981000000002</v>
      </c>
      <c r="S96">
        <v>26.433914000000001</v>
      </c>
      <c r="T96">
        <v>2.9849399999999999</v>
      </c>
      <c r="U96">
        <v>385.79624999999999</v>
      </c>
      <c r="V96">
        <v>19.878927999999998</v>
      </c>
      <c r="W96">
        <v>42.804425999999999</v>
      </c>
      <c r="X96">
        <v>143.2578</v>
      </c>
      <c r="Y96">
        <v>0</v>
      </c>
      <c r="Z96">
        <v>6.2990930000000001</v>
      </c>
      <c r="AA96">
        <v>40.715045000000003</v>
      </c>
      <c r="AB96">
        <v>46.850833999999999</v>
      </c>
      <c r="AC96">
        <v>33.646990000000002</v>
      </c>
      <c r="AD96">
        <v>42.055908000000002</v>
      </c>
      <c r="AE96">
        <v>57.163438999999997</v>
      </c>
      <c r="AF96">
        <v>0</v>
      </c>
      <c r="AG96">
        <v>44.905506000000003</v>
      </c>
      <c r="AH96">
        <v>173.84373099999999</v>
      </c>
      <c r="AI96">
        <v>0</v>
      </c>
      <c r="AJ96">
        <v>0</v>
      </c>
      <c r="AK96">
        <v>65.192678999999998</v>
      </c>
      <c r="AL96">
        <v>75.206963999999999</v>
      </c>
      <c r="AM96">
        <v>15.318315999999999</v>
      </c>
      <c r="AN96">
        <v>1.0669770000000001</v>
      </c>
      <c r="AO96">
        <v>0</v>
      </c>
      <c r="AP96">
        <v>4.9497840000000002</v>
      </c>
      <c r="AQ96">
        <v>0</v>
      </c>
      <c r="AR96">
        <v>35.193311999999999</v>
      </c>
      <c r="AS96">
        <v>36.602240999999999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8.0570690000000003</v>
      </c>
      <c r="AZ96">
        <v>9.8870810000000002</v>
      </c>
      <c r="BA96">
        <v>6.5161680000000004</v>
      </c>
      <c r="BB96">
        <v>5.1759139999999997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2954.0387799999999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664.72000500000001</v>
      </c>
      <c r="L97">
        <v>407.76656800000001</v>
      </c>
      <c r="M97">
        <v>93.756040999999996</v>
      </c>
      <c r="N97">
        <v>120.15107999999999</v>
      </c>
      <c r="O97">
        <v>126.140377</v>
      </c>
      <c r="P97">
        <v>127.77736</v>
      </c>
      <c r="Q97">
        <v>21.642071000000001</v>
      </c>
      <c r="R97">
        <v>42.961981000000002</v>
      </c>
      <c r="S97">
        <v>26.433914000000001</v>
      </c>
      <c r="T97">
        <v>2.9849399999999999</v>
      </c>
      <c r="U97">
        <v>385.79624999999999</v>
      </c>
      <c r="V97">
        <v>19.878927999999998</v>
      </c>
      <c r="W97">
        <v>42.804425999999999</v>
      </c>
      <c r="X97">
        <v>143.2578</v>
      </c>
      <c r="Y97">
        <v>0</v>
      </c>
      <c r="Z97">
        <v>6.2990930000000001</v>
      </c>
      <c r="AA97">
        <v>40.715045000000003</v>
      </c>
      <c r="AB97">
        <v>46.850833999999999</v>
      </c>
      <c r="AC97">
        <v>33.646990000000002</v>
      </c>
      <c r="AD97">
        <v>42.055908000000002</v>
      </c>
      <c r="AE97">
        <v>57.163438999999997</v>
      </c>
      <c r="AF97">
        <v>0</v>
      </c>
      <c r="AG97">
        <v>44.905506000000003</v>
      </c>
      <c r="AH97">
        <v>173.84373099999999</v>
      </c>
      <c r="AI97">
        <v>0</v>
      </c>
      <c r="AJ97">
        <v>0</v>
      </c>
      <c r="AK97">
        <v>65.192678999999998</v>
      </c>
      <c r="AL97">
        <v>75.206963999999999</v>
      </c>
      <c r="AM97">
        <v>15.318315999999999</v>
      </c>
      <c r="AN97">
        <v>1.0669770000000001</v>
      </c>
      <c r="AO97">
        <v>0</v>
      </c>
      <c r="AP97">
        <v>4.9497840000000002</v>
      </c>
      <c r="AQ97">
        <v>0</v>
      </c>
      <c r="AR97">
        <v>35.193311999999999</v>
      </c>
      <c r="AS97">
        <v>36.602240999999999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8.0570690000000003</v>
      </c>
      <c r="AZ97">
        <v>9.8870810000000002</v>
      </c>
      <c r="BA97">
        <v>6.5161680000000004</v>
      </c>
      <c r="BB97">
        <v>5.1759139999999997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2954.0387799999999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664.72000500000001</v>
      </c>
      <c r="L98">
        <v>407.76656800000001</v>
      </c>
      <c r="M98">
        <v>93.756040999999996</v>
      </c>
      <c r="N98">
        <v>120.15107999999999</v>
      </c>
      <c r="O98">
        <v>126.140377</v>
      </c>
      <c r="P98">
        <v>127.77736</v>
      </c>
      <c r="Q98">
        <v>21.642071000000001</v>
      </c>
      <c r="R98">
        <v>42.961981000000002</v>
      </c>
      <c r="S98">
        <v>26.433914000000001</v>
      </c>
      <c r="T98">
        <v>2.9849399999999999</v>
      </c>
      <c r="U98">
        <v>385.79624999999999</v>
      </c>
      <c r="V98">
        <v>19.878927999999998</v>
      </c>
      <c r="W98">
        <v>42.804425999999999</v>
      </c>
      <c r="X98">
        <v>143.2578</v>
      </c>
      <c r="Y98">
        <v>0</v>
      </c>
      <c r="Z98">
        <v>6.2990930000000001</v>
      </c>
      <c r="AA98">
        <v>40.715045000000003</v>
      </c>
      <c r="AB98">
        <v>46.850833999999999</v>
      </c>
      <c r="AC98">
        <v>33.646990000000002</v>
      </c>
      <c r="AD98">
        <v>42.055908000000002</v>
      </c>
      <c r="AE98">
        <v>57.163438999999997</v>
      </c>
      <c r="AF98">
        <v>0</v>
      </c>
      <c r="AG98">
        <v>44.905506000000003</v>
      </c>
      <c r="AH98">
        <v>173.84373099999999</v>
      </c>
      <c r="AI98">
        <v>0</v>
      </c>
      <c r="AJ98">
        <v>0</v>
      </c>
      <c r="AK98">
        <v>65.192678999999998</v>
      </c>
      <c r="AL98">
        <v>75.206963999999999</v>
      </c>
      <c r="AM98">
        <v>15.318315999999999</v>
      </c>
      <c r="AN98">
        <v>1.0669770000000001</v>
      </c>
      <c r="AO98">
        <v>0</v>
      </c>
      <c r="AP98">
        <v>4.9497840000000002</v>
      </c>
      <c r="AQ98">
        <v>0</v>
      </c>
      <c r="AR98">
        <v>35.193311999999999</v>
      </c>
      <c r="AS98">
        <v>36.602240999999999</v>
      </c>
      <c r="AT98">
        <v>19.319987999999999</v>
      </c>
      <c r="AU98">
        <v>0</v>
      </c>
      <c r="AV98">
        <v>0</v>
      </c>
      <c r="AW98">
        <v>0</v>
      </c>
      <c r="AX98">
        <v>0</v>
      </c>
      <c r="AY98">
        <v>8.0570690000000003</v>
      </c>
      <c r="AZ98">
        <v>9.8870810000000002</v>
      </c>
      <c r="BA98">
        <v>6.5161680000000004</v>
      </c>
      <c r="BB98">
        <v>5.1759139999999997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2954.0387799999999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2.1556057499999997E-3</v>
      </c>
      <c r="H99">
        <f t="shared" si="2"/>
        <v>0</v>
      </c>
      <c r="I99">
        <f t="shared" si="2"/>
        <v>0</v>
      </c>
      <c r="J99">
        <f t="shared" si="2"/>
        <v>1.1246222249999998E-2</v>
      </c>
      <c r="K99">
        <f t="shared" si="2"/>
        <v>11.51115497575001</v>
      </c>
      <c r="L99">
        <f t="shared" si="2"/>
        <v>5.8186012432499972</v>
      </c>
      <c r="M99">
        <f t="shared" si="2"/>
        <v>2.0892042699999962</v>
      </c>
      <c r="N99">
        <f t="shared" si="2"/>
        <v>2.7567783614999954</v>
      </c>
      <c r="O99">
        <f t="shared" si="2"/>
        <v>2.8368758714999971</v>
      </c>
      <c r="P99">
        <f t="shared" si="2"/>
        <v>3.0014187969999999</v>
      </c>
      <c r="Q99">
        <f t="shared" si="2"/>
        <v>0.42101480849999995</v>
      </c>
      <c r="R99">
        <f t="shared" si="2"/>
        <v>0.83778482224999951</v>
      </c>
      <c r="S99">
        <f t="shared" si="2"/>
        <v>0.52049921524999965</v>
      </c>
      <c r="T99">
        <f t="shared" si="2"/>
        <v>6.1009950249999993E-2</v>
      </c>
      <c r="U99">
        <f t="shared" si="2"/>
        <v>9.4427707499999922</v>
      </c>
      <c r="V99">
        <f t="shared" si="2"/>
        <v>0.41284923475000057</v>
      </c>
      <c r="W99">
        <f t="shared" si="2"/>
        <v>0.8926574870000008</v>
      </c>
      <c r="X99">
        <f t="shared" si="2"/>
        <v>3.0572142854999971</v>
      </c>
      <c r="Y99">
        <f t="shared" si="2"/>
        <v>0</v>
      </c>
      <c r="Z99">
        <f t="shared" si="2"/>
        <v>0.2207934075000002</v>
      </c>
      <c r="AA99">
        <f t="shared" si="2"/>
        <v>0.78715753899999941</v>
      </c>
      <c r="AB99">
        <f t="shared" si="2"/>
        <v>1.1284981289999987</v>
      </c>
      <c r="AC99">
        <f t="shared" si="2"/>
        <v>0.80752776000000126</v>
      </c>
      <c r="AD99">
        <f t="shared" si="2"/>
        <v>0.64387469324999957</v>
      </c>
      <c r="AE99">
        <f t="shared" si="2"/>
        <v>1.3147590989999989</v>
      </c>
      <c r="AF99">
        <f t="shared" si="2"/>
        <v>0</v>
      </c>
      <c r="AG99">
        <f t="shared" si="2"/>
        <v>1.0777321440000012</v>
      </c>
      <c r="AH99">
        <f t="shared" si="2"/>
        <v>4.1782237410000054</v>
      </c>
      <c r="AI99">
        <f t="shared" si="2"/>
        <v>0.22366001300000005</v>
      </c>
      <c r="AJ99">
        <f t="shared" si="2"/>
        <v>0</v>
      </c>
      <c r="AK99">
        <f t="shared" si="2"/>
        <v>1.5646242959999963</v>
      </c>
      <c r="AL99">
        <f t="shared" si="2"/>
        <v>1.7914579454999993</v>
      </c>
      <c r="AM99">
        <f t="shared" si="2"/>
        <v>0.15316631149999996</v>
      </c>
      <c r="AN99">
        <f t="shared" si="2"/>
        <v>2.5722524999999944E-2</v>
      </c>
      <c r="AO99">
        <f t="shared" si="2"/>
        <v>5.6871800999999993E-2</v>
      </c>
      <c r="AP99">
        <f t="shared" si="2"/>
        <v>0.17014882499999978</v>
      </c>
      <c r="AQ99">
        <f t="shared" si="2"/>
        <v>0</v>
      </c>
      <c r="AR99">
        <f t="shared" si="2"/>
        <v>0.86703523199999943</v>
      </c>
      <c r="AS99">
        <f t="shared" si="2"/>
        <v>0.88302906600000119</v>
      </c>
      <c r="AT99">
        <f t="shared" si="2"/>
        <v>0.4482569312499996</v>
      </c>
      <c r="AU99">
        <f t="shared" si="2"/>
        <v>0</v>
      </c>
      <c r="AV99">
        <f t="shared" si="2"/>
        <v>4.8300000000000002E-5</v>
      </c>
      <c r="AW99">
        <f t="shared" si="2"/>
        <v>0</v>
      </c>
      <c r="AX99">
        <f t="shared" si="2"/>
        <v>0</v>
      </c>
      <c r="AY99">
        <f t="shared" si="2"/>
        <v>0.17299503450000003</v>
      </c>
      <c r="AZ99">
        <f t="shared" si="2"/>
        <v>0.23728994399999975</v>
      </c>
      <c r="BA99">
        <f t="shared" si="2"/>
        <v>0.15690129299999997</v>
      </c>
      <c r="BB99">
        <f t="shared" si="2"/>
        <v>0.12422193599999978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60.707231867000012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3"/>
      <c r="AT2" s="163"/>
      <c r="AU2" s="163"/>
      <c r="AV2" s="163"/>
      <c r="AW2" s="163"/>
      <c r="AX2" s="163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R3" activePane="bottomRight" state="frozen"/>
      <selection sqref="A1:D35"/>
      <selection pane="topRight" sqref="A1:D35"/>
      <selection pane="bottomLeft" sqref="A1:D35"/>
      <selection pane="bottomRight" activeCell="AE3" sqref="AE3:AE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45464</v>
      </c>
      <c r="B1" s="34" t="s">
        <v>491</v>
      </c>
      <c r="C1" s="34" t="s">
        <v>492</v>
      </c>
      <c r="D1" s="93" t="s">
        <v>314</v>
      </c>
      <c r="E1" s="112" t="s">
        <v>531</v>
      </c>
      <c r="F1" s="34"/>
      <c r="G1" s="34"/>
      <c r="H1" s="34"/>
      <c r="I1" s="34"/>
      <c r="J1" s="37" t="s">
        <v>493</v>
      </c>
      <c r="K1" s="37" t="s">
        <v>494</v>
      </c>
      <c r="L1" s="37" t="s">
        <v>495</v>
      </c>
      <c r="M1" t="s">
        <v>496</v>
      </c>
      <c r="N1" s="112" t="s">
        <v>532</v>
      </c>
      <c r="O1" t="s">
        <v>497</v>
      </c>
      <c r="P1" t="s">
        <v>498</v>
      </c>
      <c r="Q1" t="s">
        <v>499</v>
      </c>
      <c r="R1" s="93" t="s">
        <v>500</v>
      </c>
      <c r="S1" s="93" t="s">
        <v>501</v>
      </c>
      <c r="T1" s="93" t="s">
        <v>502</v>
      </c>
      <c r="U1" t="s">
        <v>503</v>
      </c>
      <c r="V1" t="s">
        <v>338</v>
      </c>
      <c r="W1" t="s">
        <v>504</v>
      </c>
      <c r="X1" t="s">
        <v>505</v>
      </c>
      <c r="Y1" t="s">
        <v>506</v>
      </c>
      <c r="Z1" t="s">
        <v>507</v>
      </c>
      <c r="AA1" t="s">
        <v>508</v>
      </c>
      <c r="AB1" t="s">
        <v>509</v>
      </c>
      <c r="AC1" t="s">
        <v>510</v>
      </c>
      <c r="AD1" s="148" t="s">
        <v>511</v>
      </c>
      <c r="AE1" s="148" t="s">
        <v>519</v>
      </c>
      <c r="AF1" s="148" t="s">
        <v>518</v>
      </c>
      <c r="AG1" s="66" t="s">
        <v>512</v>
      </c>
      <c r="AH1" s="66" t="s">
        <v>513</v>
      </c>
      <c r="AI1" s="66" t="s">
        <v>514</v>
      </c>
      <c r="AJ1" t="s">
        <v>515</v>
      </c>
      <c r="AK1" s="147" t="s">
        <v>516</v>
      </c>
      <c r="AL1" s="147" t="s">
        <v>517</v>
      </c>
    </row>
    <row r="2" spans="1:38">
      <c r="A2" s="25" t="s">
        <v>44</v>
      </c>
      <c r="B2" s="34" t="s">
        <v>491</v>
      </c>
      <c r="C2" s="34" t="s">
        <v>492</v>
      </c>
      <c r="D2" s="93"/>
      <c r="E2" s="34" t="s">
        <v>531</v>
      </c>
      <c r="F2" s="34"/>
      <c r="G2" s="34"/>
      <c r="H2" s="34"/>
      <c r="I2" s="34"/>
      <c r="J2" s="37" t="s">
        <v>493</v>
      </c>
      <c r="K2" s="37" t="s">
        <v>494</v>
      </c>
      <c r="L2" s="37" t="s">
        <v>495</v>
      </c>
      <c r="M2" t="s">
        <v>496</v>
      </c>
      <c r="N2" t="s">
        <v>532</v>
      </c>
      <c r="O2" t="s">
        <v>497</v>
      </c>
      <c r="P2" t="s">
        <v>498</v>
      </c>
      <c r="Q2" t="s">
        <v>499</v>
      </c>
      <c r="R2" s="93" t="s">
        <v>500</v>
      </c>
      <c r="S2" s="93" t="s">
        <v>501</v>
      </c>
      <c r="T2" s="93" t="s">
        <v>502</v>
      </c>
      <c r="U2" t="s">
        <v>503</v>
      </c>
      <c r="V2" t="s">
        <v>338</v>
      </c>
      <c r="W2" t="s">
        <v>504</v>
      </c>
      <c r="X2" t="s">
        <v>505</v>
      </c>
      <c r="Y2" t="s">
        <v>506</v>
      </c>
      <c r="Z2" t="s">
        <v>507</v>
      </c>
      <c r="AA2" t="s">
        <v>508</v>
      </c>
      <c r="AB2" t="s">
        <v>509</v>
      </c>
      <c r="AC2" t="s">
        <v>510</v>
      </c>
      <c r="AD2" t="s">
        <v>511</v>
      </c>
      <c r="AE2" t="s">
        <v>519</v>
      </c>
      <c r="AF2" t="s">
        <v>518</v>
      </c>
      <c r="AG2" t="s">
        <v>512</v>
      </c>
      <c r="AH2" t="s">
        <v>513</v>
      </c>
      <c r="AI2" t="s">
        <v>514</v>
      </c>
      <c r="AJ2" t="s">
        <v>515</v>
      </c>
      <c r="AK2" t="s">
        <v>516</v>
      </c>
      <c r="AL2" t="s">
        <v>517</v>
      </c>
    </row>
    <row r="3" spans="1:38">
      <c r="A3" t="s">
        <v>45</v>
      </c>
      <c r="B3" s="34">
        <v>262.27</v>
      </c>
      <c r="C3" s="34">
        <v>87.13</v>
      </c>
      <c r="D3" s="93">
        <f>R3+S3+T3</f>
        <v>0</v>
      </c>
      <c r="E3" s="34">
        <v>16.11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115.49</v>
      </c>
      <c r="N3">
        <v>273.14</v>
      </c>
      <c r="O3">
        <v>100.64</v>
      </c>
      <c r="P3">
        <v>6.99</v>
      </c>
      <c r="Q3">
        <v>30.02</v>
      </c>
      <c r="R3" s="93">
        <v>0</v>
      </c>
      <c r="S3" s="93">
        <v>0</v>
      </c>
      <c r="T3" s="93">
        <v>0</v>
      </c>
      <c r="U3">
        <v>7.83</v>
      </c>
      <c r="V3">
        <v>0</v>
      </c>
      <c r="W3">
        <v>6.88</v>
      </c>
      <c r="X3">
        <v>110</v>
      </c>
      <c r="Y3">
        <v>36.659999999999997</v>
      </c>
      <c r="Z3">
        <v>36.67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38.340000000000003</v>
      </c>
      <c r="AH3">
        <v>80</v>
      </c>
      <c r="AI3">
        <v>80</v>
      </c>
      <c r="AJ3">
        <v>31.29</v>
      </c>
      <c r="AK3">
        <v>0</v>
      </c>
      <c r="AL3">
        <v>0</v>
      </c>
    </row>
    <row r="4" spans="1:38">
      <c r="A4" t="s">
        <v>46</v>
      </c>
      <c r="B4" s="34">
        <v>262.27</v>
      </c>
      <c r="C4" s="34">
        <v>87.13</v>
      </c>
      <c r="D4" s="93">
        <f t="shared" ref="D4:D67" si="0">R4+S4+T4</f>
        <v>0</v>
      </c>
      <c r="E4" s="34">
        <v>16.11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115.49</v>
      </c>
      <c r="N4">
        <v>273.14</v>
      </c>
      <c r="O4">
        <v>100.64</v>
      </c>
      <c r="P4">
        <v>6.99</v>
      </c>
      <c r="Q4">
        <v>28.01</v>
      </c>
      <c r="R4" s="93">
        <v>0</v>
      </c>
      <c r="S4" s="93">
        <v>0</v>
      </c>
      <c r="T4" s="93">
        <v>0</v>
      </c>
      <c r="U4">
        <v>7.83</v>
      </c>
      <c r="V4">
        <v>0</v>
      </c>
      <c r="W4">
        <v>6.88</v>
      </c>
      <c r="X4">
        <v>110</v>
      </c>
      <c r="Y4">
        <v>36.659999999999997</v>
      </c>
      <c r="Z4">
        <v>36.67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38.340000000000003</v>
      </c>
      <c r="AH4">
        <v>80</v>
      </c>
      <c r="AI4">
        <v>80</v>
      </c>
      <c r="AJ4">
        <v>31.29</v>
      </c>
      <c r="AK4">
        <v>0</v>
      </c>
      <c r="AL4">
        <v>0</v>
      </c>
    </row>
    <row r="5" spans="1:38">
      <c r="A5" t="s">
        <v>47</v>
      </c>
      <c r="B5" s="34">
        <v>262.27</v>
      </c>
      <c r="C5" s="34">
        <v>87.13</v>
      </c>
      <c r="D5" s="93">
        <f t="shared" si="0"/>
        <v>0</v>
      </c>
      <c r="E5" s="34">
        <v>16.11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115.49</v>
      </c>
      <c r="N5">
        <v>273.14</v>
      </c>
      <c r="O5">
        <v>100.64</v>
      </c>
      <c r="P5">
        <v>6.99</v>
      </c>
      <c r="Q5">
        <v>25.01</v>
      </c>
      <c r="R5" s="93">
        <v>0</v>
      </c>
      <c r="S5" s="93">
        <v>0</v>
      </c>
      <c r="T5" s="93">
        <v>0</v>
      </c>
      <c r="U5">
        <v>7.83</v>
      </c>
      <c r="V5">
        <v>0</v>
      </c>
      <c r="W5">
        <v>6.88</v>
      </c>
      <c r="X5">
        <v>111</v>
      </c>
      <c r="Y5">
        <v>37</v>
      </c>
      <c r="Z5">
        <v>37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38.340000000000003</v>
      </c>
      <c r="AH5">
        <v>80</v>
      </c>
      <c r="AI5">
        <v>80</v>
      </c>
      <c r="AJ5">
        <v>31.29</v>
      </c>
      <c r="AK5">
        <v>0</v>
      </c>
      <c r="AL5">
        <v>0</v>
      </c>
    </row>
    <row r="6" spans="1:38">
      <c r="A6" t="s">
        <v>48</v>
      </c>
      <c r="B6" s="34">
        <v>262.27</v>
      </c>
      <c r="C6" s="34">
        <v>87.13</v>
      </c>
      <c r="D6" s="93">
        <f t="shared" si="0"/>
        <v>0</v>
      </c>
      <c r="E6" s="34">
        <v>16.11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115.49</v>
      </c>
      <c r="N6">
        <v>273.14</v>
      </c>
      <c r="O6">
        <v>100.64</v>
      </c>
      <c r="P6">
        <v>6.99</v>
      </c>
      <c r="Q6">
        <v>21.01</v>
      </c>
      <c r="R6" s="93">
        <v>0</v>
      </c>
      <c r="S6" s="93">
        <v>0</v>
      </c>
      <c r="T6" s="93">
        <v>0</v>
      </c>
      <c r="U6">
        <v>7.83</v>
      </c>
      <c r="V6">
        <v>0</v>
      </c>
      <c r="W6">
        <v>6.88</v>
      </c>
      <c r="X6">
        <v>111.5</v>
      </c>
      <c r="Y6">
        <v>37.159999999999997</v>
      </c>
      <c r="Z6">
        <v>37.17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39</v>
      </c>
      <c r="AH6">
        <v>80</v>
      </c>
      <c r="AI6">
        <v>80</v>
      </c>
      <c r="AJ6">
        <v>31.29</v>
      </c>
      <c r="AK6">
        <v>0</v>
      </c>
      <c r="AL6">
        <v>0</v>
      </c>
    </row>
    <row r="7" spans="1:38">
      <c r="A7" t="s">
        <v>49</v>
      </c>
      <c r="B7" s="34">
        <v>262.27</v>
      </c>
      <c r="C7" s="34">
        <v>87.13</v>
      </c>
      <c r="D7" s="93">
        <f t="shared" si="0"/>
        <v>0</v>
      </c>
      <c r="E7" s="34">
        <v>16.11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115.49</v>
      </c>
      <c r="N7">
        <v>273.14</v>
      </c>
      <c r="O7">
        <v>100.64</v>
      </c>
      <c r="P7">
        <v>6.92</v>
      </c>
      <c r="Q7">
        <v>17</v>
      </c>
      <c r="R7" s="93">
        <v>0</v>
      </c>
      <c r="S7" s="93">
        <v>0</v>
      </c>
      <c r="T7" s="93">
        <v>0</v>
      </c>
      <c r="U7">
        <v>7.68</v>
      </c>
      <c r="V7">
        <v>0</v>
      </c>
      <c r="W7">
        <v>6.68</v>
      </c>
      <c r="X7">
        <v>112.5</v>
      </c>
      <c r="Y7">
        <v>37.5</v>
      </c>
      <c r="Z7">
        <v>37.5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39.340000000000003</v>
      </c>
      <c r="AH7">
        <v>80</v>
      </c>
      <c r="AI7">
        <v>80</v>
      </c>
      <c r="AJ7">
        <v>31.29</v>
      </c>
      <c r="AK7">
        <v>0</v>
      </c>
      <c r="AL7">
        <v>0</v>
      </c>
    </row>
    <row r="8" spans="1:38">
      <c r="A8" t="s">
        <v>50</v>
      </c>
      <c r="B8" s="34">
        <v>262.27</v>
      </c>
      <c r="C8" s="34">
        <v>87.13</v>
      </c>
      <c r="D8" s="93">
        <f t="shared" si="0"/>
        <v>0</v>
      </c>
      <c r="E8" s="34">
        <v>16.11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115.49</v>
      </c>
      <c r="N8">
        <v>273.14</v>
      </c>
      <c r="O8">
        <v>100.64</v>
      </c>
      <c r="P8">
        <v>6.92</v>
      </c>
      <c r="Q8">
        <v>28.61</v>
      </c>
      <c r="R8" s="93">
        <v>0</v>
      </c>
      <c r="S8" s="93">
        <v>0</v>
      </c>
      <c r="T8" s="93">
        <v>0</v>
      </c>
      <c r="U8">
        <v>7.68</v>
      </c>
      <c r="V8">
        <v>0</v>
      </c>
      <c r="W8">
        <v>6.68</v>
      </c>
      <c r="X8">
        <v>113.5</v>
      </c>
      <c r="Y8">
        <v>37.840000000000003</v>
      </c>
      <c r="Z8">
        <v>37.83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40</v>
      </c>
      <c r="AH8">
        <v>80</v>
      </c>
      <c r="AI8">
        <v>80</v>
      </c>
      <c r="AJ8">
        <v>31.29</v>
      </c>
      <c r="AK8">
        <v>0</v>
      </c>
      <c r="AL8">
        <v>0</v>
      </c>
    </row>
    <row r="9" spans="1:38">
      <c r="A9" t="s">
        <v>51</v>
      </c>
      <c r="B9" s="34">
        <v>262.27</v>
      </c>
      <c r="C9" s="34">
        <v>87.13</v>
      </c>
      <c r="D9" s="93">
        <f t="shared" si="0"/>
        <v>0</v>
      </c>
      <c r="E9" s="34">
        <v>16.11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115.49</v>
      </c>
      <c r="N9">
        <v>273.14</v>
      </c>
      <c r="O9">
        <v>100.64</v>
      </c>
      <c r="P9">
        <v>6.92</v>
      </c>
      <c r="Q9">
        <v>36.020000000000003</v>
      </c>
      <c r="R9" s="93">
        <v>0</v>
      </c>
      <c r="S9" s="93">
        <v>0</v>
      </c>
      <c r="T9" s="93">
        <v>0</v>
      </c>
      <c r="U9">
        <v>6.92</v>
      </c>
      <c r="V9">
        <v>0</v>
      </c>
      <c r="W9">
        <v>6.68</v>
      </c>
      <c r="X9">
        <v>114.5</v>
      </c>
      <c r="Y9">
        <v>38.159999999999997</v>
      </c>
      <c r="Z9">
        <v>38.17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32.340000000000003</v>
      </c>
      <c r="AH9">
        <v>80</v>
      </c>
      <c r="AI9">
        <v>80</v>
      </c>
      <c r="AJ9">
        <v>31.29</v>
      </c>
      <c r="AK9">
        <v>0</v>
      </c>
      <c r="AL9">
        <v>0</v>
      </c>
    </row>
    <row r="10" spans="1:38">
      <c r="A10" t="s">
        <v>52</v>
      </c>
      <c r="B10" s="34">
        <v>262.27</v>
      </c>
      <c r="C10" s="34">
        <v>87.13</v>
      </c>
      <c r="D10" s="93">
        <f t="shared" si="0"/>
        <v>0</v>
      </c>
      <c r="E10" s="34">
        <v>16.11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115.49</v>
      </c>
      <c r="N10">
        <v>273.14</v>
      </c>
      <c r="O10">
        <v>100.64</v>
      </c>
      <c r="P10">
        <v>6.92</v>
      </c>
      <c r="Q10">
        <v>35.22</v>
      </c>
      <c r="R10" s="93">
        <v>0</v>
      </c>
      <c r="S10" s="93">
        <v>0</v>
      </c>
      <c r="T10" s="93">
        <v>0</v>
      </c>
      <c r="U10">
        <v>6.92</v>
      </c>
      <c r="V10">
        <v>0</v>
      </c>
      <c r="W10">
        <v>6.68</v>
      </c>
      <c r="X10">
        <v>115</v>
      </c>
      <c r="Y10">
        <v>38.340000000000003</v>
      </c>
      <c r="Z10">
        <v>38.33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32.340000000000003</v>
      </c>
      <c r="AH10">
        <v>80</v>
      </c>
      <c r="AI10">
        <v>80</v>
      </c>
      <c r="AJ10">
        <v>31.29</v>
      </c>
      <c r="AK10">
        <v>0</v>
      </c>
      <c r="AL10">
        <v>0</v>
      </c>
    </row>
    <row r="11" spans="1:38">
      <c r="A11" t="s">
        <v>53</v>
      </c>
      <c r="B11" s="34">
        <v>262.27</v>
      </c>
      <c r="C11" s="34">
        <v>87.13</v>
      </c>
      <c r="D11" s="93">
        <f t="shared" si="0"/>
        <v>0</v>
      </c>
      <c r="E11" s="34">
        <v>16.11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115.49</v>
      </c>
      <c r="N11">
        <v>273.14</v>
      </c>
      <c r="O11">
        <v>100.64</v>
      </c>
      <c r="P11">
        <v>6.92</v>
      </c>
      <c r="Q11">
        <v>37.020000000000003</v>
      </c>
      <c r="R11" s="93">
        <v>0</v>
      </c>
      <c r="S11" s="93">
        <v>0</v>
      </c>
      <c r="T11" s="93">
        <v>0</v>
      </c>
      <c r="U11">
        <v>6.92</v>
      </c>
      <c r="V11">
        <v>0</v>
      </c>
      <c r="W11">
        <v>6.5</v>
      </c>
      <c r="X11">
        <v>115</v>
      </c>
      <c r="Y11">
        <v>38.340000000000003</v>
      </c>
      <c r="Z11">
        <v>38.33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32.340000000000003</v>
      </c>
      <c r="AH11">
        <v>80</v>
      </c>
      <c r="AI11">
        <v>80</v>
      </c>
      <c r="AJ11">
        <v>31.29</v>
      </c>
      <c r="AK11">
        <v>0</v>
      </c>
      <c r="AL11">
        <v>0</v>
      </c>
    </row>
    <row r="12" spans="1:38">
      <c r="A12" t="s">
        <v>54</v>
      </c>
      <c r="B12" s="34">
        <v>262.27</v>
      </c>
      <c r="C12" s="34">
        <v>87.13</v>
      </c>
      <c r="D12" s="93">
        <f t="shared" si="0"/>
        <v>0</v>
      </c>
      <c r="E12" s="34">
        <v>16.11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115.49</v>
      </c>
      <c r="N12">
        <v>273.14</v>
      </c>
      <c r="O12">
        <v>100.64</v>
      </c>
      <c r="P12">
        <v>6.92</v>
      </c>
      <c r="Q12">
        <v>35.42</v>
      </c>
      <c r="R12" s="93">
        <v>0</v>
      </c>
      <c r="S12" s="93">
        <v>0</v>
      </c>
      <c r="T12" s="93">
        <v>0</v>
      </c>
      <c r="U12">
        <v>6.92</v>
      </c>
      <c r="V12">
        <v>0</v>
      </c>
      <c r="W12">
        <v>6.5</v>
      </c>
      <c r="X12">
        <v>115</v>
      </c>
      <c r="Y12">
        <v>38.340000000000003</v>
      </c>
      <c r="Z12">
        <v>38.33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32.659999999999997</v>
      </c>
      <c r="AH12">
        <v>80</v>
      </c>
      <c r="AI12">
        <v>80</v>
      </c>
      <c r="AJ12">
        <v>31.29</v>
      </c>
      <c r="AK12">
        <v>0</v>
      </c>
      <c r="AL12">
        <v>0</v>
      </c>
    </row>
    <row r="13" spans="1:38">
      <c r="A13" t="s">
        <v>55</v>
      </c>
      <c r="B13" s="34">
        <v>262.27</v>
      </c>
      <c r="C13" s="34">
        <v>87.13</v>
      </c>
      <c r="D13" s="93">
        <f t="shared" si="0"/>
        <v>0</v>
      </c>
      <c r="E13" s="34">
        <v>16.11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115.49</v>
      </c>
      <c r="N13">
        <v>273.14</v>
      </c>
      <c r="O13">
        <v>100.64</v>
      </c>
      <c r="P13">
        <v>6.68</v>
      </c>
      <c r="Q13">
        <v>33.619999999999997</v>
      </c>
      <c r="R13" s="93">
        <v>0</v>
      </c>
      <c r="S13" s="93">
        <v>0</v>
      </c>
      <c r="T13" s="93">
        <v>0</v>
      </c>
      <c r="U13">
        <v>6.92</v>
      </c>
      <c r="V13">
        <v>0</v>
      </c>
      <c r="W13">
        <v>6.5</v>
      </c>
      <c r="X13">
        <v>87.5</v>
      </c>
      <c r="Y13">
        <v>29.16</v>
      </c>
      <c r="Z13">
        <v>29.17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32.340000000000003</v>
      </c>
      <c r="AH13">
        <v>60</v>
      </c>
      <c r="AI13">
        <v>60</v>
      </c>
      <c r="AJ13">
        <v>31.29</v>
      </c>
      <c r="AK13">
        <v>0</v>
      </c>
      <c r="AL13">
        <v>0</v>
      </c>
    </row>
    <row r="14" spans="1:38">
      <c r="A14" t="s">
        <v>56</v>
      </c>
      <c r="B14" s="34">
        <v>262.27</v>
      </c>
      <c r="C14" s="34">
        <v>87.13</v>
      </c>
      <c r="D14" s="93">
        <f t="shared" si="0"/>
        <v>0</v>
      </c>
      <c r="E14" s="34">
        <v>16.11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115.49</v>
      </c>
      <c r="N14">
        <v>273.14</v>
      </c>
      <c r="O14">
        <v>100.64</v>
      </c>
      <c r="P14">
        <v>6.68</v>
      </c>
      <c r="Q14">
        <v>32.42</v>
      </c>
      <c r="R14" s="93">
        <v>0</v>
      </c>
      <c r="S14" s="93">
        <v>0</v>
      </c>
      <c r="T14" s="93">
        <v>0</v>
      </c>
      <c r="U14">
        <v>6.92</v>
      </c>
      <c r="V14">
        <v>0</v>
      </c>
      <c r="W14">
        <v>6.5</v>
      </c>
      <c r="X14">
        <v>87.5</v>
      </c>
      <c r="Y14">
        <v>29.16</v>
      </c>
      <c r="Z14">
        <v>29.17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32.340000000000003</v>
      </c>
      <c r="AH14">
        <v>60</v>
      </c>
      <c r="AI14">
        <v>60</v>
      </c>
      <c r="AJ14">
        <v>31.29</v>
      </c>
      <c r="AK14">
        <v>0</v>
      </c>
      <c r="AL14">
        <v>0</v>
      </c>
    </row>
    <row r="15" spans="1:38">
      <c r="A15" t="s">
        <v>57</v>
      </c>
      <c r="B15" s="34">
        <v>262.27</v>
      </c>
      <c r="C15" s="34">
        <v>87.13</v>
      </c>
      <c r="D15" s="93">
        <f t="shared" si="0"/>
        <v>0</v>
      </c>
      <c r="E15" s="34">
        <v>16.11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115.49</v>
      </c>
      <c r="N15">
        <v>273.14</v>
      </c>
      <c r="O15">
        <v>100.64</v>
      </c>
      <c r="P15">
        <v>6.68</v>
      </c>
      <c r="Q15">
        <v>31.42</v>
      </c>
      <c r="R15" s="93">
        <v>0</v>
      </c>
      <c r="S15" s="93">
        <v>0</v>
      </c>
      <c r="T15" s="93">
        <v>0</v>
      </c>
      <c r="U15">
        <v>6.92</v>
      </c>
      <c r="V15">
        <v>0</v>
      </c>
      <c r="W15">
        <v>6.32</v>
      </c>
      <c r="X15">
        <v>87.5</v>
      </c>
      <c r="Y15">
        <v>29.16</v>
      </c>
      <c r="Z15">
        <v>29.17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32.340000000000003</v>
      </c>
      <c r="AH15">
        <v>60</v>
      </c>
      <c r="AI15">
        <v>60</v>
      </c>
      <c r="AJ15">
        <v>31.29</v>
      </c>
      <c r="AK15">
        <v>0</v>
      </c>
      <c r="AL15">
        <v>0</v>
      </c>
    </row>
    <row r="16" spans="1:38">
      <c r="A16" t="s">
        <v>58</v>
      </c>
      <c r="B16" s="34">
        <v>262.27</v>
      </c>
      <c r="C16" s="34">
        <v>87.13</v>
      </c>
      <c r="D16" s="93">
        <f t="shared" si="0"/>
        <v>0</v>
      </c>
      <c r="E16" s="34">
        <v>16.11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85.2</v>
      </c>
      <c r="N16">
        <v>273.14</v>
      </c>
      <c r="O16">
        <v>100.64</v>
      </c>
      <c r="P16">
        <v>6.68</v>
      </c>
      <c r="Q16">
        <v>30.02</v>
      </c>
      <c r="R16" s="93">
        <v>0</v>
      </c>
      <c r="S16" s="93">
        <v>0</v>
      </c>
      <c r="T16" s="93">
        <v>0</v>
      </c>
      <c r="U16">
        <v>6.92</v>
      </c>
      <c r="V16">
        <v>0</v>
      </c>
      <c r="W16">
        <v>6.32</v>
      </c>
      <c r="X16">
        <v>88.5</v>
      </c>
      <c r="Y16">
        <v>29.5</v>
      </c>
      <c r="Z16">
        <v>29.5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32.659999999999997</v>
      </c>
      <c r="AH16">
        <v>60.67</v>
      </c>
      <c r="AI16">
        <v>60.67</v>
      </c>
      <c r="AJ16">
        <v>31.29</v>
      </c>
      <c r="AK16">
        <v>0</v>
      </c>
      <c r="AL16">
        <v>0</v>
      </c>
    </row>
    <row r="17" spans="1:38">
      <c r="A17" t="s">
        <v>59</v>
      </c>
      <c r="B17" s="34">
        <v>230.74</v>
      </c>
      <c r="C17" s="34">
        <v>63.35</v>
      </c>
      <c r="D17" s="93">
        <f t="shared" si="0"/>
        <v>0</v>
      </c>
      <c r="E17" s="34">
        <v>16.11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66.27</v>
      </c>
      <c r="N17">
        <v>273.14</v>
      </c>
      <c r="O17">
        <v>100.64</v>
      </c>
      <c r="P17">
        <v>6.68</v>
      </c>
      <c r="Q17">
        <v>33.020000000000003</v>
      </c>
      <c r="R17" s="93">
        <v>0</v>
      </c>
      <c r="S17" s="93">
        <v>0</v>
      </c>
      <c r="T17" s="93">
        <v>0</v>
      </c>
      <c r="U17">
        <v>6.92</v>
      </c>
      <c r="V17">
        <v>0</v>
      </c>
      <c r="W17">
        <v>6.32</v>
      </c>
      <c r="X17">
        <v>89.5</v>
      </c>
      <c r="Y17">
        <v>29.84</v>
      </c>
      <c r="Z17">
        <v>29.83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30</v>
      </c>
      <c r="AH17">
        <v>66.67</v>
      </c>
      <c r="AI17">
        <v>66.67</v>
      </c>
      <c r="AJ17">
        <v>31.29</v>
      </c>
      <c r="AK17">
        <v>0</v>
      </c>
      <c r="AL17">
        <v>0</v>
      </c>
    </row>
    <row r="18" spans="1:38">
      <c r="A18" t="s">
        <v>60</v>
      </c>
      <c r="B18" s="34">
        <v>201.76</v>
      </c>
      <c r="C18" s="34">
        <v>63.35</v>
      </c>
      <c r="D18" s="93">
        <f t="shared" si="0"/>
        <v>0</v>
      </c>
      <c r="E18" s="34">
        <v>12.31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66.27</v>
      </c>
      <c r="N18">
        <v>273.14</v>
      </c>
      <c r="O18">
        <v>100.64</v>
      </c>
      <c r="P18">
        <v>6.68</v>
      </c>
      <c r="Q18">
        <v>32.619999999999997</v>
      </c>
      <c r="R18" s="93">
        <v>0</v>
      </c>
      <c r="S18" s="93">
        <v>0</v>
      </c>
      <c r="T18" s="93">
        <v>0</v>
      </c>
      <c r="U18">
        <v>6.92</v>
      </c>
      <c r="V18">
        <v>0</v>
      </c>
      <c r="W18">
        <v>6.32</v>
      </c>
      <c r="X18">
        <v>90.5</v>
      </c>
      <c r="Y18">
        <v>30.16</v>
      </c>
      <c r="Z18">
        <v>30.17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30</v>
      </c>
      <c r="AH18">
        <v>67.67</v>
      </c>
      <c r="AI18">
        <v>67.67</v>
      </c>
      <c r="AJ18">
        <v>31.29</v>
      </c>
      <c r="AK18">
        <v>0</v>
      </c>
      <c r="AL18">
        <v>0</v>
      </c>
    </row>
    <row r="19" spans="1:38">
      <c r="A19" t="s">
        <v>61</v>
      </c>
      <c r="B19" s="34">
        <v>201.76</v>
      </c>
      <c r="C19" s="34">
        <v>63.35</v>
      </c>
      <c r="D19" s="93">
        <f t="shared" si="0"/>
        <v>0</v>
      </c>
      <c r="E19" s="34">
        <v>12.31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66.27</v>
      </c>
      <c r="N19">
        <v>273.14</v>
      </c>
      <c r="O19">
        <v>100.64</v>
      </c>
      <c r="P19">
        <v>6.45</v>
      </c>
      <c r="Q19">
        <v>32.020000000000003</v>
      </c>
      <c r="R19" s="93">
        <v>0</v>
      </c>
      <c r="S19" s="93">
        <v>0</v>
      </c>
      <c r="T19" s="93">
        <v>0</v>
      </c>
      <c r="U19">
        <v>6.92</v>
      </c>
      <c r="V19">
        <v>0</v>
      </c>
      <c r="W19">
        <v>6.32</v>
      </c>
      <c r="X19">
        <v>92.5</v>
      </c>
      <c r="Y19">
        <v>30.84</v>
      </c>
      <c r="Z19">
        <v>30.83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30</v>
      </c>
      <c r="AH19">
        <v>68.67</v>
      </c>
      <c r="AI19">
        <v>68.67</v>
      </c>
      <c r="AJ19">
        <v>31.29</v>
      </c>
      <c r="AK19">
        <v>0</v>
      </c>
      <c r="AL19">
        <v>0</v>
      </c>
    </row>
    <row r="20" spans="1:38">
      <c r="A20" t="s">
        <v>62</v>
      </c>
      <c r="B20" s="34">
        <v>201.76</v>
      </c>
      <c r="C20" s="34">
        <v>63.35</v>
      </c>
      <c r="D20" s="93">
        <f t="shared" si="0"/>
        <v>0</v>
      </c>
      <c r="E20" s="34">
        <v>12.31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66.27</v>
      </c>
      <c r="N20">
        <v>273.14</v>
      </c>
      <c r="O20">
        <v>100.64</v>
      </c>
      <c r="P20">
        <v>6.45</v>
      </c>
      <c r="Q20">
        <v>31.42</v>
      </c>
      <c r="R20" s="93">
        <v>0</v>
      </c>
      <c r="S20" s="93">
        <v>0</v>
      </c>
      <c r="T20" s="93">
        <v>0</v>
      </c>
      <c r="U20">
        <v>6.92</v>
      </c>
      <c r="V20">
        <v>0</v>
      </c>
      <c r="W20">
        <v>6.32</v>
      </c>
      <c r="X20">
        <v>94.5</v>
      </c>
      <c r="Y20">
        <v>31.5</v>
      </c>
      <c r="Z20">
        <v>31.5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30.34</v>
      </c>
      <c r="AH20">
        <v>69.67</v>
      </c>
      <c r="AI20">
        <v>69.67</v>
      </c>
      <c r="AJ20">
        <v>31.29</v>
      </c>
      <c r="AK20">
        <v>0</v>
      </c>
      <c r="AL20">
        <v>0</v>
      </c>
    </row>
    <row r="21" spans="1:38">
      <c r="A21" t="s">
        <v>63</v>
      </c>
      <c r="B21" s="34">
        <v>201.76</v>
      </c>
      <c r="C21" s="34">
        <v>63.35</v>
      </c>
      <c r="D21" s="93">
        <f t="shared" si="0"/>
        <v>0</v>
      </c>
      <c r="E21" s="34">
        <v>12.31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66.27</v>
      </c>
      <c r="N21">
        <v>273.14</v>
      </c>
      <c r="O21">
        <v>100.64</v>
      </c>
      <c r="P21">
        <v>6.45</v>
      </c>
      <c r="Q21">
        <v>30.82</v>
      </c>
      <c r="R21" s="93">
        <v>0</v>
      </c>
      <c r="S21" s="93">
        <v>0</v>
      </c>
      <c r="T21" s="93">
        <v>0</v>
      </c>
      <c r="U21">
        <v>6.92</v>
      </c>
      <c r="V21">
        <v>0</v>
      </c>
      <c r="W21">
        <v>6.32</v>
      </c>
      <c r="X21">
        <v>97.5</v>
      </c>
      <c r="Y21">
        <v>32.5</v>
      </c>
      <c r="Z21">
        <v>32.5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30.66</v>
      </c>
      <c r="AH21">
        <v>70.33</v>
      </c>
      <c r="AI21">
        <v>70.33</v>
      </c>
      <c r="AJ21">
        <v>31.29</v>
      </c>
      <c r="AK21">
        <v>0</v>
      </c>
      <c r="AL21">
        <v>0</v>
      </c>
    </row>
    <row r="22" spans="1:38">
      <c r="A22" t="s">
        <v>64</v>
      </c>
      <c r="B22" s="34">
        <v>201.76</v>
      </c>
      <c r="C22" s="34">
        <v>63.35</v>
      </c>
      <c r="D22" s="93">
        <f t="shared" si="0"/>
        <v>0</v>
      </c>
      <c r="E22" s="34">
        <v>12.31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66.27</v>
      </c>
      <c r="N22">
        <v>273.14</v>
      </c>
      <c r="O22">
        <v>100.64</v>
      </c>
      <c r="P22">
        <v>6.45</v>
      </c>
      <c r="Q22">
        <v>30.02</v>
      </c>
      <c r="R22" s="93">
        <v>0</v>
      </c>
      <c r="S22" s="93">
        <v>0</v>
      </c>
      <c r="T22" s="93">
        <v>0</v>
      </c>
      <c r="U22">
        <v>6.92</v>
      </c>
      <c r="V22">
        <v>0</v>
      </c>
      <c r="W22">
        <v>6.32</v>
      </c>
      <c r="X22">
        <v>100</v>
      </c>
      <c r="Y22">
        <v>33.340000000000003</v>
      </c>
      <c r="Z22">
        <v>33.33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31.34</v>
      </c>
      <c r="AH22">
        <v>71</v>
      </c>
      <c r="AI22">
        <v>71</v>
      </c>
      <c r="AJ22">
        <v>31.29</v>
      </c>
      <c r="AK22">
        <v>0</v>
      </c>
      <c r="AL22">
        <v>0</v>
      </c>
    </row>
    <row r="23" spans="1:38">
      <c r="A23" t="s">
        <v>65</v>
      </c>
      <c r="B23" s="34">
        <v>201.76</v>
      </c>
      <c r="C23" s="34">
        <v>63.35</v>
      </c>
      <c r="D23" s="93">
        <f t="shared" si="0"/>
        <v>0</v>
      </c>
      <c r="E23" s="34">
        <v>12.31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66.27</v>
      </c>
      <c r="N23">
        <v>273.14</v>
      </c>
      <c r="O23">
        <v>100.64</v>
      </c>
      <c r="P23">
        <v>6.45</v>
      </c>
      <c r="Q23">
        <v>18</v>
      </c>
      <c r="R23" s="93">
        <v>0</v>
      </c>
      <c r="S23" s="93">
        <v>0</v>
      </c>
      <c r="T23" s="93">
        <v>0</v>
      </c>
      <c r="U23">
        <v>6.84</v>
      </c>
      <c r="V23">
        <v>0</v>
      </c>
      <c r="W23">
        <v>6.22</v>
      </c>
      <c r="X23">
        <v>102.5</v>
      </c>
      <c r="Y23">
        <v>34.159999999999997</v>
      </c>
      <c r="Z23">
        <v>34.17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32</v>
      </c>
      <c r="AH23">
        <v>71.67</v>
      </c>
      <c r="AI23">
        <v>71.67</v>
      </c>
      <c r="AJ23">
        <v>31.29</v>
      </c>
      <c r="AK23">
        <v>0</v>
      </c>
      <c r="AL23">
        <v>0</v>
      </c>
    </row>
    <row r="24" spans="1:38">
      <c r="A24" t="s">
        <v>66</v>
      </c>
      <c r="B24" s="34">
        <v>201.76</v>
      </c>
      <c r="C24" s="34">
        <v>63.35</v>
      </c>
      <c r="D24" s="93">
        <f t="shared" si="0"/>
        <v>0</v>
      </c>
      <c r="E24" s="34">
        <v>12.31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66.27</v>
      </c>
      <c r="N24">
        <v>273.14</v>
      </c>
      <c r="O24">
        <v>100.64</v>
      </c>
      <c r="P24">
        <v>6.45</v>
      </c>
      <c r="Q24">
        <v>17.2</v>
      </c>
      <c r="R24" s="93">
        <v>0</v>
      </c>
      <c r="S24" s="93">
        <v>0</v>
      </c>
      <c r="T24" s="93">
        <v>0</v>
      </c>
      <c r="U24">
        <v>6.84</v>
      </c>
      <c r="V24">
        <v>0</v>
      </c>
      <c r="W24">
        <v>6.22</v>
      </c>
      <c r="X24">
        <v>105</v>
      </c>
      <c r="Y24">
        <v>35</v>
      </c>
      <c r="Z24">
        <v>35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32.659999999999997</v>
      </c>
      <c r="AH24">
        <v>72.67</v>
      </c>
      <c r="AI24">
        <v>72.67</v>
      </c>
      <c r="AJ24">
        <v>31.29</v>
      </c>
      <c r="AK24">
        <v>0</v>
      </c>
      <c r="AL24">
        <v>0</v>
      </c>
    </row>
    <row r="25" spans="1:38">
      <c r="A25" t="s">
        <v>67</v>
      </c>
      <c r="B25" s="34">
        <v>201.76</v>
      </c>
      <c r="C25" s="34">
        <v>63.35</v>
      </c>
      <c r="D25" s="93">
        <f t="shared" si="0"/>
        <v>0</v>
      </c>
      <c r="E25" s="34">
        <v>12.31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66.27</v>
      </c>
      <c r="N25">
        <v>273.14</v>
      </c>
      <c r="O25">
        <v>100.64</v>
      </c>
      <c r="P25">
        <v>6.45</v>
      </c>
      <c r="Q25">
        <v>16.600000000000001</v>
      </c>
      <c r="R25" s="93">
        <v>0</v>
      </c>
      <c r="S25" s="93">
        <v>0</v>
      </c>
      <c r="T25" s="93">
        <v>0</v>
      </c>
      <c r="U25">
        <v>6.84</v>
      </c>
      <c r="V25">
        <v>1.158941</v>
      </c>
      <c r="W25">
        <v>6.22</v>
      </c>
      <c r="X25">
        <v>107.5</v>
      </c>
      <c r="Y25">
        <v>35.840000000000003</v>
      </c>
      <c r="Z25">
        <v>35.83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33.340000000000003</v>
      </c>
      <c r="AH25">
        <v>74</v>
      </c>
      <c r="AI25">
        <v>74</v>
      </c>
      <c r="AJ25">
        <v>31.29</v>
      </c>
      <c r="AK25">
        <v>0</v>
      </c>
      <c r="AL25">
        <v>0</v>
      </c>
    </row>
    <row r="26" spans="1:38">
      <c r="A26" t="s">
        <v>68</v>
      </c>
      <c r="B26" s="34">
        <v>201.76</v>
      </c>
      <c r="C26" s="34">
        <v>63.35</v>
      </c>
      <c r="D26" s="93">
        <f t="shared" si="0"/>
        <v>0</v>
      </c>
      <c r="E26" s="34">
        <v>12.31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66.27</v>
      </c>
      <c r="N26">
        <v>273.14</v>
      </c>
      <c r="O26">
        <v>100.64</v>
      </c>
      <c r="P26">
        <v>6.45</v>
      </c>
      <c r="Q26">
        <v>15.8</v>
      </c>
      <c r="R26" s="93">
        <v>0</v>
      </c>
      <c r="S26" s="93">
        <v>0</v>
      </c>
      <c r="T26" s="93">
        <v>0</v>
      </c>
      <c r="U26">
        <v>6.84</v>
      </c>
      <c r="V26">
        <v>2.2691870000000001</v>
      </c>
      <c r="W26">
        <v>6.22</v>
      </c>
      <c r="X26">
        <v>110</v>
      </c>
      <c r="Y26">
        <v>36.659999999999997</v>
      </c>
      <c r="Z26">
        <v>36.67</v>
      </c>
      <c r="AA26">
        <v>0.6</v>
      </c>
      <c r="AB26">
        <v>0.12</v>
      </c>
      <c r="AC26">
        <v>0.18</v>
      </c>
      <c r="AD26">
        <v>0.2</v>
      </c>
      <c r="AE26">
        <v>0</v>
      </c>
      <c r="AF26">
        <v>0</v>
      </c>
      <c r="AG26">
        <v>34</v>
      </c>
      <c r="AH26">
        <v>75.33</v>
      </c>
      <c r="AI26">
        <v>75.33</v>
      </c>
      <c r="AJ26">
        <v>31.29</v>
      </c>
      <c r="AK26">
        <v>0</v>
      </c>
      <c r="AL26">
        <v>0</v>
      </c>
    </row>
    <row r="27" spans="1:38">
      <c r="A27" t="s">
        <v>69</v>
      </c>
      <c r="B27" s="34">
        <v>201.76</v>
      </c>
      <c r="C27" s="34">
        <v>63.35</v>
      </c>
      <c r="D27" s="93">
        <f t="shared" si="0"/>
        <v>14.49</v>
      </c>
      <c r="E27" s="34">
        <v>12.31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66.27</v>
      </c>
      <c r="N27">
        <v>273.14</v>
      </c>
      <c r="O27">
        <v>100.64</v>
      </c>
      <c r="P27">
        <v>6.22</v>
      </c>
      <c r="Q27">
        <v>15.8</v>
      </c>
      <c r="R27" s="93">
        <v>7.55</v>
      </c>
      <c r="S27" s="93">
        <v>0</v>
      </c>
      <c r="T27" s="93">
        <v>6.94</v>
      </c>
      <c r="U27">
        <v>6.76</v>
      </c>
      <c r="V27">
        <v>2.1815359999999999</v>
      </c>
      <c r="W27">
        <v>6.04</v>
      </c>
      <c r="X27">
        <v>112.5</v>
      </c>
      <c r="Y27">
        <v>37.5</v>
      </c>
      <c r="Z27">
        <v>37.5</v>
      </c>
      <c r="AA27">
        <v>3.77</v>
      </c>
      <c r="AB27">
        <v>0.75</v>
      </c>
      <c r="AC27">
        <v>1.67</v>
      </c>
      <c r="AD27">
        <v>1</v>
      </c>
      <c r="AE27">
        <v>1</v>
      </c>
      <c r="AF27">
        <v>0</v>
      </c>
      <c r="AG27">
        <v>30</v>
      </c>
      <c r="AH27">
        <v>76.67</v>
      </c>
      <c r="AI27">
        <v>76.67</v>
      </c>
      <c r="AJ27">
        <v>31.29</v>
      </c>
      <c r="AK27">
        <v>1</v>
      </c>
      <c r="AL27">
        <v>1</v>
      </c>
    </row>
    <row r="28" spans="1:38">
      <c r="A28" t="s">
        <v>70</v>
      </c>
      <c r="B28" s="34">
        <v>201.76</v>
      </c>
      <c r="C28" s="34">
        <v>63.35</v>
      </c>
      <c r="D28" s="93">
        <f t="shared" si="0"/>
        <v>27.86</v>
      </c>
      <c r="E28" s="34">
        <v>12.31</v>
      </c>
      <c r="F28" s="34"/>
      <c r="G28" s="34"/>
      <c r="H28" s="34"/>
      <c r="I28" s="34"/>
      <c r="J28" s="37">
        <v>0.1</v>
      </c>
      <c r="K28" s="37">
        <v>0.1</v>
      </c>
      <c r="L28" s="37">
        <v>0.1</v>
      </c>
      <c r="M28">
        <v>66.27</v>
      </c>
      <c r="N28">
        <v>273.14</v>
      </c>
      <c r="O28">
        <v>100.64</v>
      </c>
      <c r="P28">
        <v>6.22</v>
      </c>
      <c r="Q28">
        <v>15.2</v>
      </c>
      <c r="R28" s="93">
        <v>15.76</v>
      </c>
      <c r="S28" s="93">
        <v>2</v>
      </c>
      <c r="T28" s="93">
        <v>10.1</v>
      </c>
      <c r="U28">
        <v>6.76</v>
      </c>
      <c r="V28">
        <v>4.9668900000000002</v>
      </c>
      <c r="W28">
        <v>6.04</v>
      </c>
      <c r="X28">
        <v>115</v>
      </c>
      <c r="Y28">
        <v>38.340000000000003</v>
      </c>
      <c r="Z28">
        <v>38.33</v>
      </c>
      <c r="AA28">
        <v>8.1300000000000008</v>
      </c>
      <c r="AB28">
        <v>1.62</v>
      </c>
      <c r="AC28">
        <v>3.82</v>
      </c>
      <c r="AD28">
        <v>2</v>
      </c>
      <c r="AE28">
        <v>2</v>
      </c>
      <c r="AF28">
        <v>1</v>
      </c>
      <c r="AG28">
        <v>30</v>
      </c>
      <c r="AH28">
        <v>77.67</v>
      </c>
      <c r="AI28">
        <v>77.67</v>
      </c>
      <c r="AJ28">
        <v>31.29</v>
      </c>
      <c r="AK28">
        <v>4</v>
      </c>
      <c r="AL28">
        <v>1</v>
      </c>
    </row>
    <row r="29" spans="1:38">
      <c r="A29" t="s">
        <v>71</v>
      </c>
      <c r="B29" s="34">
        <v>201.76</v>
      </c>
      <c r="C29" s="34">
        <v>63.35</v>
      </c>
      <c r="D29" s="93">
        <f t="shared" si="0"/>
        <v>41.94</v>
      </c>
      <c r="E29" s="34">
        <v>12.31</v>
      </c>
      <c r="F29" s="34"/>
      <c r="G29" s="34"/>
      <c r="H29" s="34"/>
      <c r="I29" s="34"/>
      <c r="J29" s="37">
        <v>0.74</v>
      </c>
      <c r="K29" s="37">
        <v>0.74</v>
      </c>
      <c r="L29" s="37">
        <v>0.75</v>
      </c>
      <c r="M29">
        <v>66.27</v>
      </c>
      <c r="N29">
        <v>273.14</v>
      </c>
      <c r="O29">
        <v>100.64</v>
      </c>
      <c r="P29">
        <v>6.22</v>
      </c>
      <c r="Q29">
        <v>15.8</v>
      </c>
      <c r="R29" s="93">
        <v>21.39</v>
      </c>
      <c r="S29" s="93">
        <v>6</v>
      </c>
      <c r="T29" s="93">
        <v>14.55</v>
      </c>
      <c r="U29">
        <v>6.76</v>
      </c>
      <c r="V29">
        <v>8.1028479999999998</v>
      </c>
      <c r="W29">
        <v>6.04</v>
      </c>
      <c r="X29">
        <v>115</v>
      </c>
      <c r="Y29">
        <v>38.340000000000003</v>
      </c>
      <c r="Z29">
        <v>38.33</v>
      </c>
      <c r="AA29">
        <v>13</v>
      </c>
      <c r="AB29">
        <v>2.6</v>
      </c>
      <c r="AC29">
        <v>6.57</v>
      </c>
      <c r="AD29">
        <v>5</v>
      </c>
      <c r="AE29">
        <v>5</v>
      </c>
      <c r="AF29">
        <v>3</v>
      </c>
      <c r="AG29">
        <v>30</v>
      </c>
      <c r="AH29">
        <v>78.67</v>
      </c>
      <c r="AI29">
        <v>78.67</v>
      </c>
      <c r="AJ29">
        <v>31.29</v>
      </c>
      <c r="AK29">
        <v>7</v>
      </c>
      <c r="AL29">
        <v>3</v>
      </c>
    </row>
    <row r="30" spans="1:38">
      <c r="A30" t="s">
        <v>72</v>
      </c>
      <c r="B30" s="34">
        <v>201.76</v>
      </c>
      <c r="C30" s="34">
        <v>63.35</v>
      </c>
      <c r="D30" s="93">
        <f t="shared" si="0"/>
        <v>58.45</v>
      </c>
      <c r="E30" s="34">
        <v>12.31</v>
      </c>
      <c r="F30" s="34"/>
      <c r="G30" s="34"/>
      <c r="H30" s="34"/>
      <c r="I30" s="34"/>
      <c r="J30" s="37">
        <v>1.17</v>
      </c>
      <c r="K30" s="37">
        <v>1.17</v>
      </c>
      <c r="L30" s="37">
        <v>1.19</v>
      </c>
      <c r="M30">
        <v>70.430000000000007</v>
      </c>
      <c r="N30">
        <v>273.14</v>
      </c>
      <c r="O30">
        <v>100.64</v>
      </c>
      <c r="P30">
        <v>6.22</v>
      </c>
      <c r="Q30">
        <v>16.600000000000001</v>
      </c>
      <c r="R30" s="93">
        <v>26.73</v>
      </c>
      <c r="S30" s="93">
        <v>11</v>
      </c>
      <c r="T30" s="93">
        <v>20.72</v>
      </c>
      <c r="U30">
        <v>6.76</v>
      </c>
      <c r="V30">
        <v>11.823145999999999</v>
      </c>
      <c r="W30">
        <v>6.04</v>
      </c>
      <c r="X30">
        <v>115</v>
      </c>
      <c r="Y30">
        <v>38.340000000000003</v>
      </c>
      <c r="Z30">
        <v>38.33</v>
      </c>
      <c r="AA30">
        <v>19.38</v>
      </c>
      <c r="AB30">
        <v>3.87</v>
      </c>
      <c r="AC30">
        <v>9.5500000000000007</v>
      </c>
      <c r="AD30">
        <v>6</v>
      </c>
      <c r="AE30">
        <v>8</v>
      </c>
      <c r="AF30">
        <v>4</v>
      </c>
      <c r="AG30">
        <v>31</v>
      </c>
      <c r="AH30">
        <v>79.67</v>
      </c>
      <c r="AI30">
        <v>79.67</v>
      </c>
      <c r="AJ30">
        <v>31.29</v>
      </c>
      <c r="AK30">
        <v>14</v>
      </c>
      <c r="AL30">
        <v>6</v>
      </c>
    </row>
    <row r="31" spans="1:38">
      <c r="A31" t="s">
        <v>73</v>
      </c>
      <c r="B31" s="34">
        <v>131.13</v>
      </c>
      <c r="C31" s="34">
        <v>57.67</v>
      </c>
      <c r="D31" s="93">
        <f t="shared" si="0"/>
        <v>83.45</v>
      </c>
      <c r="E31" s="34">
        <v>12.31</v>
      </c>
      <c r="F31" s="34"/>
      <c r="G31" s="34"/>
      <c r="H31" s="34"/>
      <c r="I31" s="34"/>
      <c r="J31" s="37">
        <v>1.72</v>
      </c>
      <c r="K31" s="37">
        <v>1.72</v>
      </c>
      <c r="L31" s="37">
        <v>1.77</v>
      </c>
      <c r="M31">
        <v>70.430000000000007</v>
      </c>
      <c r="N31">
        <v>273.14</v>
      </c>
      <c r="O31">
        <v>71.66</v>
      </c>
      <c r="P31">
        <v>6.22</v>
      </c>
      <c r="Q31">
        <v>17</v>
      </c>
      <c r="R31" s="93">
        <v>31.72</v>
      </c>
      <c r="S31" s="93">
        <v>20</v>
      </c>
      <c r="T31" s="93">
        <v>31.73</v>
      </c>
      <c r="U31">
        <v>6.68</v>
      </c>
      <c r="V31">
        <v>16.137523000000002</v>
      </c>
      <c r="W31">
        <v>6.04</v>
      </c>
      <c r="X31">
        <v>115</v>
      </c>
      <c r="Y31">
        <v>38.340000000000003</v>
      </c>
      <c r="Z31">
        <v>38.33</v>
      </c>
      <c r="AA31">
        <v>28.59</v>
      </c>
      <c r="AB31">
        <v>5.72</v>
      </c>
      <c r="AC31">
        <v>13.94</v>
      </c>
      <c r="AD31">
        <v>8</v>
      </c>
      <c r="AE31">
        <v>11</v>
      </c>
      <c r="AF31">
        <v>5</v>
      </c>
      <c r="AG31">
        <v>32</v>
      </c>
      <c r="AH31">
        <v>80</v>
      </c>
      <c r="AI31">
        <v>80</v>
      </c>
      <c r="AJ31">
        <v>31.29</v>
      </c>
      <c r="AK31">
        <v>21</v>
      </c>
      <c r="AL31">
        <v>9</v>
      </c>
    </row>
    <row r="32" spans="1:38">
      <c r="A32" t="s">
        <v>74</v>
      </c>
      <c r="B32" s="34">
        <v>131.13</v>
      </c>
      <c r="C32" s="34">
        <v>57.67</v>
      </c>
      <c r="D32" s="93">
        <f t="shared" si="0"/>
        <v>90.449999999999989</v>
      </c>
      <c r="E32" s="34">
        <v>12.31</v>
      </c>
      <c r="F32" s="34"/>
      <c r="G32" s="34"/>
      <c r="H32" s="34"/>
      <c r="I32" s="34"/>
      <c r="J32" s="37">
        <v>2.39</v>
      </c>
      <c r="K32" s="37">
        <v>2.39</v>
      </c>
      <c r="L32" s="37">
        <v>2.44</v>
      </c>
      <c r="M32">
        <v>70.430000000000007</v>
      </c>
      <c r="N32">
        <v>273.14</v>
      </c>
      <c r="O32">
        <v>53.13</v>
      </c>
      <c r="P32">
        <v>6.22</v>
      </c>
      <c r="Q32">
        <v>16.600000000000001</v>
      </c>
      <c r="R32" s="93">
        <v>30.15</v>
      </c>
      <c r="S32" s="93">
        <v>30.15</v>
      </c>
      <c r="T32" s="93">
        <v>30.15</v>
      </c>
      <c r="U32">
        <v>6.68</v>
      </c>
      <c r="V32">
        <v>20.968067000000001</v>
      </c>
      <c r="W32">
        <v>6.04</v>
      </c>
      <c r="X32">
        <v>115</v>
      </c>
      <c r="Y32">
        <v>38.340000000000003</v>
      </c>
      <c r="Z32">
        <v>38.33</v>
      </c>
      <c r="AA32">
        <v>40.549999999999997</v>
      </c>
      <c r="AB32">
        <v>8.11</v>
      </c>
      <c r="AC32">
        <v>18.059999999999999</v>
      </c>
      <c r="AD32">
        <v>12.86</v>
      </c>
      <c r="AE32">
        <v>16</v>
      </c>
      <c r="AF32">
        <v>8</v>
      </c>
      <c r="AG32">
        <v>33</v>
      </c>
      <c r="AH32">
        <v>80</v>
      </c>
      <c r="AI32">
        <v>80</v>
      </c>
      <c r="AJ32">
        <v>31.29</v>
      </c>
      <c r="AK32">
        <v>35</v>
      </c>
      <c r="AL32">
        <v>15</v>
      </c>
    </row>
    <row r="33" spans="1:38">
      <c r="A33" t="s">
        <v>75</v>
      </c>
      <c r="B33" s="34">
        <v>111.09</v>
      </c>
      <c r="C33" s="34">
        <v>57.67</v>
      </c>
      <c r="D33" s="93">
        <f t="shared" si="0"/>
        <v>94.45</v>
      </c>
      <c r="E33" s="34">
        <v>3.86</v>
      </c>
      <c r="F33" s="34"/>
      <c r="G33" s="34"/>
      <c r="H33" s="34"/>
      <c r="I33" s="34"/>
      <c r="J33" s="37">
        <v>3.14</v>
      </c>
      <c r="K33" s="37">
        <v>3.14</v>
      </c>
      <c r="L33" s="37">
        <v>3.23</v>
      </c>
      <c r="M33">
        <v>70.430000000000007</v>
      </c>
      <c r="N33">
        <v>273.14</v>
      </c>
      <c r="O33">
        <v>53.13</v>
      </c>
      <c r="P33">
        <v>6.22</v>
      </c>
      <c r="Q33">
        <v>13</v>
      </c>
      <c r="R33" s="93">
        <v>31.49</v>
      </c>
      <c r="S33" s="93">
        <v>31.48</v>
      </c>
      <c r="T33" s="93">
        <v>31.48</v>
      </c>
      <c r="U33">
        <v>6.68</v>
      </c>
      <c r="V33">
        <v>30.103249000000002</v>
      </c>
      <c r="W33">
        <v>6.04</v>
      </c>
      <c r="X33">
        <v>115</v>
      </c>
      <c r="Y33">
        <v>38.340000000000003</v>
      </c>
      <c r="Z33">
        <v>38.33</v>
      </c>
      <c r="AA33">
        <v>54.59</v>
      </c>
      <c r="AB33">
        <v>10.92</v>
      </c>
      <c r="AC33">
        <v>23.11</v>
      </c>
      <c r="AD33">
        <v>16.18</v>
      </c>
      <c r="AE33">
        <v>23</v>
      </c>
      <c r="AF33">
        <v>12</v>
      </c>
      <c r="AG33">
        <v>34.340000000000003</v>
      </c>
      <c r="AH33">
        <v>80</v>
      </c>
      <c r="AI33">
        <v>80</v>
      </c>
      <c r="AJ33">
        <v>31.29</v>
      </c>
      <c r="AK33">
        <v>43</v>
      </c>
      <c r="AL33">
        <v>19</v>
      </c>
    </row>
    <row r="34" spans="1:38">
      <c r="A34" t="s">
        <v>76</v>
      </c>
      <c r="B34" s="34">
        <v>111.09</v>
      </c>
      <c r="C34" s="34">
        <v>57.67</v>
      </c>
      <c r="D34" s="93">
        <f t="shared" si="0"/>
        <v>96.5</v>
      </c>
      <c r="E34" s="34">
        <v>3.86</v>
      </c>
      <c r="F34" s="34"/>
      <c r="G34" s="34"/>
      <c r="H34" s="34"/>
      <c r="I34" s="34"/>
      <c r="J34" s="37">
        <v>4.18</v>
      </c>
      <c r="K34" s="37">
        <v>4.18</v>
      </c>
      <c r="L34" s="37">
        <v>4.29</v>
      </c>
      <c r="M34">
        <v>70.430000000000007</v>
      </c>
      <c r="N34">
        <v>273.14</v>
      </c>
      <c r="O34">
        <v>53.13</v>
      </c>
      <c r="P34">
        <v>6.22</v>
      </c>
      <c r="Q34">
        <v>13</v>
      </c>
      <c r="R34" s="93">
        <v>32.159999999999997</v>
      </c>
      <c r="S34" s="93">
        <v>32.17</v>
      </c>
      <c r="T34" s="93">
        <v>32.17</v>
      </c>
      <c r="U34">
        <v>6.68</v>
      </c>
      <c r="V34">
        <v>36.014822000000002</v>
      </c>
      <c r="W34">
        <v>6.04</v>
      </c>
      <c r="X34">
        <v>115</v>
      </c>
      <c r="Y34">
        <v>38.340000000000003</v>
      </c>
      <c r="Z34">
        <v>38.33</v>
      </c>
      <c r="AA34">
        <v>70.180000000000007</v>
      </c>
      <c r="AB34">
        <v>14.04</v>
      </c>
      <c r="AC34">
        <v>27.79</v>
      </c>
      <c r="AD34">
        <v>20.09</v>
      </c>
      <c r="AE34">
        <v>31</v>
      </c>
      <c r="AF34">
        <v>15</v>
      </c>
      <c r="AG34">
        <v>36</v>
      </c>
      <c r="AH34">
        <v>80</v>
      </c>
      <c r="AI34">
        <v>80</v>
      </c>
      <c r="AJ34">
        <v>31.29</v>
      </c>
      <c r="AK34">
        <v>55</v>
      </c>
      <c r="AL34">
        <v>23</v>
      </c>
    </row>
    <row r="35" spans="1:38">
      <c r="A35" t="s">
        <v>77</v>
      </c>
      <c r="B35" s="34">
        <v>96.6</v>
      </c>
      <c r="C35" s="34">
        <v>57.67</v>
      </c>
      <c r="D35" s="93">
        <f t="shared" si="0"/>
        <v>97</v>
      </c>
      <c r="E35" s="34">
        <v>3.86</v>
      </c>
      <c r="F35" s="34"/>
      <c r="G35" s="34"/>
      <c r="H35" s="34"/>
      <c r="I35" s="34"/>
      <c r="J35" s="37">
        <v>5.2</v>
      </c>
      <c r="K35" s="37">
        <v>5.2</v>
      </c>
      <c r="L35" s="37">
        <v>5.34</v>
      </c>
      <c r="M35">
        <v>70.430000000000007</v>
      </c>
      <c r="N35">
        <v>273.14</v>
      </c>
      <c r="O35">
        <v>53.13</v>
      </c>
      <c r="P35">
        <v>5.9</v>
      </c>
      <c r="Q35">
        <v>13</v>
      </c>
      <c r="R35" s="93">
        <v>32.340000000000003</v>
      </c>
      <c r="S35" s="93">
        <v>32.33</v>
      </c>
      <c r="T35" s="93">
        <v>32.33</v>
      </c>
      <c r="U35">
        <v>6.61</v>
      </c>
      <c r="V35">
        <v>42.228304000000001</v>
      </c>
      <c r="W35">
        <v>5.9</v>
      </c>
      <c r="X35">
        <v>115</v>
      </c>
      <c r="Y35">
        <v>38.340000000000003</v>
      </c>
      <c r="Z35">
        <v>38.33</v>
      </c>
      <c r="AA35">
        <v>80.680000000000007</v>
      </c>
      <c r="AB35">
        <v>16.13</v>
      </c>
      <c r="AC35">
        <v>28.33</v>
      </c>
      <c r="AD35">
        <v>22</v>
      </c>
      <c r="AE35">
        <v>37</v>
      </c>
      <c r="AF35">
        <v>18</v>
      </c>
      <c r="AG35">
        <v>36.659999999999997</v>
      </c>
      <c r="AH35">
        <v>80</v>
      </c>
      <c r="AI35">
        <v>80</v>
      </c>
      <c r="AJ35">
        <v>31.29</v>
      </c>
      <c r="AK35">
        <v>65.099999999999994</v>
      </c>
      <c r="AL35">
        <v>27.9</v>
      </c>
    </row>
    <row r="36" spans="1:38">
      <c r="A36" t="s">
        <v>78</v>
      </c>
      <c r="B36" s="34">
        <v>96.6</v>
      </c>
      <c r="C36" s="34">
        <v>57.67</v>
      </c>
      <c r="D36" s="93">
        <f t="shared" si="0"/>
        <v>98.5</v>
      </c>
      <c r="E36" s="34">
        <v>3.86</v>
      </c>
      <c r="F36" s="34"/>
      <c r="G36" s="34"/>
      <c r="H36" s="34"/>
      <c r="I36" s="34"/>
      <c r="J36" s="37">
        <v>6.26</v>
      </c>
      <c r="K36" s="37">
        <v>6.26</v>
      </c>
      <c r="L36" s="37">
        <v>6.42</v>
      </c>
      <c r="M36">
        <v>70.430000000000007</v>
      </c>
      <c r="N36">
        <v>273.14</v>
      </c>
      <c r="O36">
        <v>53.13</v>
      </c>
      <c r="P36">
        <v>5.9</v>
      </c>
      <c r="Q36">
        <v>13</v>
      </c>
      <c r="R36" s="93">
        <v>32.840000000000003</v>
      </c>
      <c r="S36" s="93">
        <v>32.83</v>
      </c>
      <c r="T36" s="93">
        <v>32.83</v>
      </c>
      <c r="U36">
        <v>6.61</v>
      </c>
      <c r="V36">
        <v>48.714478</v>
      </c>
      <c r="W36">
        <v>5.9</v>
      </c>
      <c r="X36">
        <v>115</v>
      </c>
      <c r="Y36">
        <v>38.340000000000003</v>
      </c>
      <c r="Z36">
        <v>38.33</v>
      </c>
      <c r="AA36">
        <v>96.38</v>
      </c>
      <c r="AB36">
        <v>19.28</v>
      </c>
      <c r="AC36">
        <v>33.33</v>
      </c>
      <c r="AD36">
        <v>25</v>
      </c>
      <c r="AE36">
        <v>43</v>
      </c>
      <c r="AF36">
        <v>22</v>
      </c>
      <c r="AG36">
        <v>37.659999999999997</v>
      </c>
      <c r="AH36">
        <v>80</v>
      </c>
      <c r="AI36">
        <v>80</v>
      </c>
      <c r="AJ36">
        <v>31.29</v>
      </c>
      <c r="AK36">
        <v>78.400000000000006</v>
      </c>
      <c r="AL36">
        <v>33.6</v>
      </c>
    </row>
    <row r="37" spans="1:38">
      <c r="A37" t="s">
        <v>79</v>
      </c>
      <c r="B37" s="34">
        <v>96.6</v>
      </c>
      <c r="C37" s="34">
        <v>57.67</v>
      </c>
      <c r="D37" s="93">
        <f t="shared" si="0"/>
        <v>98.5</v>
      </c>
      <c r="E37" s="34">
        <v>3.86</v>
      </c>
      <c r="F37" s="34"/>
      <c r="G37" s="34"/>
      <c r="H37" s="34"/>
      <c r="I37" s="34"/>
      <c r="J37" s="37">
        <v>7.25</v>
      </c>
      <c r="K37" s="37">
        <v>7.25</v>
      </c>
      <c r="L37" s="37">
        <v>7.43</v>
      </c>
      <c r="M37">
        <v>70.430000000000007</v>
      </c>
      <c r="N37">
        <v>273.14</v>
      </c>
      <c r="O37">
        <v>53.13</v>
      </c>
      <c r="P37">
        <v>5.9</v>
      </c>
      <c r="Q37">
        <v>13</v>
      </c>
      <c r="R37" s="93">
        <v>32.840000000000003</v>
      </c>
      <c r="S37" s="93">
        <v>32.83</v>
      </c>
      <c r="T37" s="93">
        <v>32.83</v>
      </c>
      <c r="U37">
        <v>6.61</v>
      </c>
      <c r="V37">
        <v>55.356476000000001</v>
      </c>
      <c r="W37">
        <v>5.9</v>
      </c>
      <c r="X37">
        <v>115</v>
      </c>
      <c r="Y37">
        <v>38.340000000000003</v>
      </c>
      <c r="Z37">
        <v>38.33</v>
      </c>
      <c r="AA37">
        <v>111.62</v>
      </c>
      <c r="AB37">
        <v>22.32</v>
      </c>
      <c r="AC37">
        <v>41.67</v>
      </c>
      <c r="AD37">
        <v>27</v>
      </c>
      <c r="AE37">
        <v>50</v>
      </c>
      <c r="AF37">
        <v>25</v>
      </c>
      <c r="AG37">
        <v>38.340000000000003</v>
      </c>
      <c r="AH37">
        <v>80</v>
      </c>
      <c r="AI37">
        <v>80</v>
      </c>
      <c r="AJ37">
        <v>31.29</v>
      </c>
      <c r="AK37">
        <v>93.1</v>
      </c>
      <c r="AL37">
        <v>39.9</v>
      </c>
    </row>
    <row r="38" spans="1:38">
      <c r="A38" t="s">
        <v>80</v>
      </c>
      <c r="B38" s="34">
        <v>96.6</v>
      </c>
      <c r="C38" s="34">
        <v>57.67</v>
      </c>
      <c r="D38" s="93">
        <f t="shared" si="0"/>
        <v>99</v>
      </c>
      <c r="E38" s="34">
        <v>3.86</v>
      </c>
      <c r="F38" s="34"/>
      <c r="G38" s="34"/>
      <c r="H38" s="34"/>
      <c r="I38" s="34"/>
      <c r="J38" s="37">
        <v>8.19</v>
      </c>
      <c r="K38" s="37">
        <v>8.19</v>
      </c>
      <c r="L38" s="37">
        <v>8.39</v>
      </c>
      <c r="M38">
        <v>70.430000000000007</v>
      </c>
      <c r="N38">
        <v>273.14</v>
      </c>
      <c r="O38">
        <v>53.13</v>
      </c>
      <c r="P38">
        <v>5.9</v>
      </c>
      <c r="Q38">
        <v>13</v>
      </c>
      <c r="R38" s="93">
        <v>33</v>
      </c>
      <c r="S38" s="93">
        <v>33</v>
      </c>
      <c r="T38" s="93">
        <v>33</v>
      </c>
      <c r="U38">
        <v>6.61</v>
      </c>
      <c r="V38">
        <v>62.095863999999999</v>
      </c>
      <c r="W38">
        <v>5.9</v>
      </c>
      <c r="X38">
        <v>115</v>
      </c>
      <c r="Y38">
        <v>38.340000000000003</v>
      </c>
      <c r="Z38">
        <v>38.33</v>
      </c>
      <c r="AA38">
        <v>126.15</v>
      </c>
      <c r="AB38">
        <v>25.23</v>
      </c>
      <c r="AC38">
        <v>48.33</v>
      </c>
      <c r="AD38">
        <v>30</v>
      </c>
      <c r="AE38">
        <v>57</v>
      </c>
      <c r="AF38">
        <v>28</v>
      </c>
      <c r="AG38">
        <v>38.340000000000003</v>
      </c>
      <c r="AH38">
        <v>80</v>
      </c>
      <c r="AI38">
        <v>80</v>
      </c>
      <c r="AJ38">
        <v>31.29</v>
      </c>
      <c r="AK38">
        <v>108.5</v>
      </c>
      <c r="AL38">
        <v>46.5</v>
      </c>
    </row>
    <row r="39" spans="1:38">
      <c r="A39" t="s">
        <v>81</v>
      </c>
      <c r="B39" s="34">
        <v>96.6</v>
      </c>
      <c r="C39" s="34">
        <v>57.67</v>
      </c>
      <c r="D39" s="93">
        <f t="shared" si="0"/>
        <v>99</v>
      </c>
      <c r="E39" s="34">
        <v>3.86</v>
      </c>
      <c r="F39" s="34"/>
      <c r="G39" s="34"/>
      <c r="H39" s="34"/>
      <c r="I39" s="34"/>
      <c r="J39" s="37">
        <v>9.11</v>
      </c>
      <c r="K39" s="37">
        <v>9.11</v>
      </c>
      <c r="L39" s="37">
        <v>9.34</v>
      </c>
      <c r="M39">
        <v>66.27</v>
      </c>
      <c r="N39">
        <v>231.84</v>
      </c>
      <c r="O39">
        <v>0</v>
      </c>
      <c r="P39">
        <v>5.9</v>
      </c>
      <c r="Q39">
        <v>13</v>
      </c>
      <c r="R39" s="93">
        <v>33</v>
      </c>
      <c r="S39" s="93">
        <v>33</v>
      </c>
      <c r="T39" s="93">
        <v>33</v>
      </c>
      <c r="U39">
        <v>6.61</v>
      </c>
      <c r="V39">
        <v>68.757339999999999</v>
      </c>
      <c r="W39">
        <v>5.9</v>
      </c>
      <c r="X39">
        <v>115</v>
      </c>
      <c r="Y39">
        <v>38.340000000000003</v>
      </c>
      <c r="Z39">
        <v>38.33</v>
      </c>
      <c r="AA39">
        <v>121.28</v>
      </c>
      <c r="AB39">
        <v>24.25</v>
      </c>
      <c r="AC39">
        <v>55</v>
      </c>
      <c r="AD39">
        <v>32</v>
      </c>
      <c r="AE39">
        <v>55</v>
      </c>
      <c r="AF39">
        <v>27</v>
      </c>
      <c r="AG39">
        <v>38.340000000000003</v>
      </c>
      <c r="AH39">
        <v>80</v>
      </c>
      <c r="AI39">
        <v>80</v>
      </c>
      <c r="AJ39">
        <v>30.78</v>
      </c>
      <c r="AK39">
        <v>114.8</v>
      </c>
      <c r="AL39">
        <v>49.2</v>
      </c>
    </row>
    <row r="40" spans="1:38">
      <c r="A40" t="s">
        <v>82</v>
      </c>
      <c r="B40" s="34">
        <v>96.6</v>
      </c>
      <c r="C40" s="34">
        <v>57.67</v>
      </c>
      <c r="D40" s="93">
        <f t="shared" si="0"/>
        <v>99</v>
      </c>
      <c r="E40" s="34">
        <v>3.86</v>
      </c>
      <c r="F40" s="34"/>
      <c r="G40" s="34"/>
      <c r="H40" s="34"/>
      <c r="I40" s="34"/>
      <c r="J40" s="37">
        <v>9.9700000000000006</v>
      </c>
      <c r="K40" s="37">
        <v>9.9700000000000006</v>
      </c>
      <c r="L40" s="37">
        <v>10.220000000000001</v>
      </c>
      <c r="M40">
        <v>66.27</v>
      </c>
      <c r="N40">
        <v>193.2</v>
      </c>
      <c r="O40">
        <v>0</v>
      </c>
      <c r="P40">
        <v>5.9</v>
      </c>
      <c r="Q40">
        <v>13</v>
      </c>
      <c r="R40" s="93">
        <v>33</v>
      </c>
      <c r="S40" s="93">
        <v>33</v>
      </c>
      <c r="T40" s="93">
        <v>33</v>
      </c>
      <c r="U40">
        <v>6.61</v>
      </c>
      <c r="V40">
        <v>74.970821999999998</v>
      </c>
      <c r="W40">
        <v>5.9</v>
      </c>
      <c r="X40">
        <v>115</v>
      </c>
      <c r="Y40">
        <v>38.340000000000003</v>
      </c>
      <c r="Z40">
        <v>38.33</v>
      </c>
      <c r="AA40">
        <v>137.5</v>
      </c>
      <c r="AB40">
        <v>27.5</v>
      </c>
      <c r="AC40">
        <v>61.67</v>
      </c>
      <c r="AD40">
        <v>34</v>
      </c>
      <c r="AE40">
        <v>61</v>
      </c>
      <c r="AF40">
        <v>29</v>
      </c>
      <c r="AG40">
        <v>38.340000000000003</v>
      </c>
      <c r="AH40">
        <v>80</v>
      </c>
      <c r="AI40">
        <v>80</v>
      </c>
      <c r="AJ40">
        <v>30.78</v>
      </c>
      <c r="AK40">
        <v>124.6</v>
      </c>
      <c r="AL40">
        <v>53.4</v>
      </c>
    </row>
    <row r="41" spans="1:38">
      <c r="A41" t="s">
        <v>83</v>
      </c>
      <c r="B41" s="34">
        <v>96.6</v>
      </c>
      <c r="C41" s="34">
        <v>57.67</v>
      </c>
      <c r="D41" s="93">
        <f t="shared" si="0"/>
        <v>99</v>
      </c>
      <c r="E41" s="34">
        <v>3.86</v>
      </c>
      <c r="F41" s="34"/>
      <c r="G41" s="34"/>
      <c r="H41" s="34"/>
      <c r="I41" s="34"/>
      <c r="J41" s="37">
        <v>7.89</v>
      </c>
      <c r="K41" s="37">
        <v>7.89</v>
      </c>
      <c r="L41" s="37">
        <v>8.08</v>
      </c>
      <c r="M41">
        <v>70.430000000000007</v>
      </c>
      <c r="N41">
        <v>150.22</v>
      </c>
      <c r="O41">
        <v>0</v>
      </c>
      <c r="P41">
        <v>5.9</v>
      </c>
      <c r="Q41">
        <v>25.61</v>
      </c>
      <c r="R41" s="93">
        <v>33</v>
      </c>
      <c r="S41" s="93">
        <v>33</v>
      </c>
      <c r="T41" s="93">
        <v>33</v>
      </c>
      <c r="U41">
        <v>6.61</v>
      </c>
      <c r="V41">
        <v>80.122753000000003</v>
      </c>
      <c r="W41">
        <v>5.9</v>
      </c>
      <c r="X41">
        <v>115</v>
      </c>
      <c r="Y41">
        <v>38.340000000000003</v>
      </c>
      <c r="Z41">
        <v>38.33</v>
      </c>
      <c r="AA41">
        <v>154.16999999999999</v>
      </c>
      <c r="AB41">
        <v>30.83</v>
      </c>
      <c r="AC41">
        <v>58.33</v>
      </c>
      <c r="AD41">
        <v>38</v>
      </c>
      <c r="AE41">
        <v>64</v>
      </c>
      <c r="AF41">
        <v>30</v>
      </c>
      <c r="AG41">
        <v>38.340000000000003</v>
      </c>
      <c r="AH41">
        <v>80</v>
      </c>
      <c r="AI41">
        <v>80</v>
      </c>
      <c r="AJ41">
        <v>31.29</v>
      </c>
      <c r="AK41">
        <v>135.80000000000001</v>
      </c>
      <c r="AL41">
        <v>58.2</v>
      </c>
    </row>
    <row r="42" spans="1:38">
      <c r="A42" t="s">
        <v>84</v>
      </c>
      <c r="B42" s="34">
        <v>96.6</v>
      </c>
      <c r="C42" s="34">
        <v>57.67</v>
      </c>
      <c r="D42" s="93">
        <f t="shared" si="0"/>
        <v>99</v>
      </c>
      <c r="E42" s="34">
        <v>3.86</v>
      </c>
      <c r="F42" s="34"/>
      <c r="G42" s="34"/>
      <c r="H42" s="34"/>
      <c r="I42" s="34"/>
      <c r="J42" s="37">
        <v>8.81</v>
      </c>
      <c r="K42" s="37">
        <v>8.81</v>
      </c>
      <c r="L42" s="37">
        <v>9.0299999999999994</v>
      </c>
      <c r="M42">
        <v>70.430000000000007</v>
      </c>
      <c r="N42">
        <v>150.22</v>
      </c>
      <c r="O42">
        <v>0</v>
      </c>
      <c r="P42">
        <v>5.9</v>
      </c>
      <c r="Q42">
        <v>26.81</v>
      </c>
      <c r="R42" s="93">
        <v>33</v>
      </c>
      <c r="S42" s="93">
        <v>33</v>
      </c>
      <c r="T42" s="93">
        <v>33</v>
      </c>
      <c r="U42">
        <v>6.61</v>
      </c>
      <c r="V42">
        <v>85.001992000000001</v>
      </c>
      <c r="W42">
        <v>5.9</v>
      </c>
      <c r="X42">
        <v>115</v>
      </c>
      <c r="Y42">
        <v>38.340000000000003</v>
      </c>
      <c r="Z42">
        <v>38.33</v>
      </c>
      <c r="AA42">
        <v>166.67</v>
      </c>
      <c r="AB42">
        <v>33.33</v>
      </c>
      <c r="AC42">
        <v>62.33</v>
      </c>
      <c r="AD42">
        <v>36</v>
      </c>
      <c r="AE42">
        <v>68</v>
      </c>
      <c r="AF42">
        <v>32</v>
      </c>
      <c r="AG42">
        <v>38.340000000000003</v>
      </c>
      <c r="AH42">
        <v>80</v>
      </c>
      <c r="AI42">
        <v>80</v>
      </c>
      <c r="AJ42">
        <v>31.29</v>
      </c>
      <c r="AK42">
        <v>164.5</v>
      </c>
      <c r="AL42">
        <v>70.5</v>
      </c>
    </row>
    <row r="43" spans="1:38">
      <c r="A43" t="s">
        <v>85</v>
      </c>
      <c r="B43" s="34">
        <v>96.6</v>
      </c>
      <c r="C43" s="34">
        <v>57.67</v>
      </c>
      <c r="D43" s="93">
        <f t="shared" si="0"/>
        <v>99</v>
      </c>
      <c r="E43" s="34">
        <v>3.86</v>
      </c>
      <c r="F43" s="34"/>
      <c r="G43" s="34"/>
      <c r="H43" s="34"/>
      <c r="I43" s="34"/>
      <c r="J43" s="37">
        <v>9.92</v>
      </c>
      <c r="K43" s="37">
        <v>9.92</v>
      </c>
      <c r="L43" s="37">
        <v>10.17</v>
      </c>
      <c r="M43">
        <v>70.430000000000007</v>
      </c>
      <c r="N43">
        <v>150.22</v>
      </c>
      <c r="O43">
        <v>0</v>
      </c>
      <c r="P43">
        <v>5.9</v>
      </c>
      <c r="Q43">
        <v>29.42</v>
      </c>
      <c r="R43" s="93">
        <v>33</v>
      </c>
      <c r="S43" s="93">
        <v>33</v>
      </c>
      <c r="T43" s="93">
        <v>33</v>
      </c>
      <c r="U43">
        <v>6.53</v>
      </c>
      <c r="V43">
        <v>89.501410000000007</v>
      </c>
      <c r="W43">
        <v>5.76</v>
      </c>
      <c r="X43">
        <v>115</v>
      </c>
      <c r="Y43">
        <v>38.340000000000003</v>
      </c>
      <c r="Z43">
        <v>38.33</v>
      </c>
      <c r="AA43">
        <v>175</v>
      </c>
      <c r="AB43">
        <v>35</v>
      </c>
      <c r="AC43">
        <v>66.67</v>
      </c>
      <c r="AD43">
        <v>38</v>
      </c>
      <c r="AE43">
        <v>68</v>
      </c>
      <c r="AF43">
        <v>32</v>
      </c>
      <c r="AG43">
        <v>38.340000000000003</v>
      </c>
      <c r="AH43">
        <v>80</v>
      </c>
      <c r="AI43">
        <v>80</v>
      </c>
      <c r="AJ43">
        <v>29.27</v>
      </c>
      <c r="AK43">
        <v>151</v>
      </c>
      <c r="AL43">
        <v>64</v>
      </c>
    </row>
    <row r="44" spans="1:38">
      <c r="A44" t="s">
        <v>86</v>
      </c>
      <c r="B44" s="34">
        <v>96.6</v>
      </c>
      <c r="C44" s="34">
        <v>57.67</v>
      </c>
      <c r="D44" s="93">
        <f t="shared" si="0"/>
        <v>99</v>
      </c>
      <c r="E44" s="34">
        <v>3.86</v>
      </c>
      <c r="F44" s="34"/>
      <c r="G44" s="34"/>
      <c r="H44" s="34"/>
      <c r="I44" s="34"/>
      <c r="J44" s="37">
        <v>10.85</v>
      </c>
      <c r="K44" s="37">
        <v>10.85</v>
      </c>
      <c r="L44" s="37">
        <v>11.12</v>
      </c>
      <c r="M44">
        <v>70.430000000000007</v>
      </c>
      <c r="N44">
        <v>150.22</v>
      </c>
      <c r="O44">
        <v>0</v>
      </c>
      <c r="P44">
        <v>5.9</v>
      </c>
      <c r="Q44">
        <v>31.02</v>
      </c>
      <c r="R44" s="93">
        <v>33</v>
      </c>
      <c r="S44" s="93">
        <v>33</v>
      </c>
      <c r="T44" s="93">
        <v>33</v>
      </c>
      <c r="U44">
        <v>6.53</v>
      </c>
      <c r="V44">
        <v>93.611267999999995</v>
      </c>
      <c r="W44">
        <v>5.76</v>
      </c>
      <c r="X44">
        <v>115</v>
      </c>
      <c r="Y44">
        <v>38.340000000000003</v>
      </c>
      <c r="Z44">
        <v>38.33</v>
      </c>
      <c r="AA44">
        <v>187.62</v>
      </c>
      <c r="AB44">
        <v>37.520000000000003</v>
      </c>
      <c r="AC44">
        <v>73.33</v>
      </c>
      <c r="AD44">
        <v>44</v>
      </c>
      <c r="AE44">
        <v>73</v>
      </c>
      <c r="AF44">
        <v>35</v>
      </c>
      <c r="AG44">
        <v>38.340000000000003</v>
      </c>
      <c r="AH44">
        <v>80</v>
      </c>
      <c r="AI44">
        <v>80</v>
      </c>
      <c r="AJ44">
        <v>31.29</v>
      </c>
      <c r="AK44">
        <v>160</v>
      </c>
      <c r="AL44">
        <v>68</v>
      </c>
    </row>
    <row r="45" spans="1:38">
      <c r="A45" t="s">
        <v>87</v>
      </c>
      <c r="B45" s="34">
        <v>96.6</v>
      </c>
      <c r="C45" s="34">
        <v>57.67</v>
      </c>
      <c r="D45" s="93">
        <f t="shared" si="0"/>
        <v>99</v>
      </c>
      <c r="E45" s="34">
        <v>3.86</v>
      </c>
      <c r="F45" s="34"/>
      <c r="G45" s="34"/>
      <c r="H45" s="34"/>
      <c r="I45" s="34"/>
      <c r="J45" s="37">
        <v>7.36</v>
      </c>
      <c r="K45" s="37">
        <v>7.36</v>
      </c>
      <c r="L45" s="37">
        <v>7.54</v>
      </c>
      <c r="M45">
        <v>66.27</v>
      </c>
      <c r="N45">
        <v>150.22</v>
      </c>
      <c r="O45">
        <v>0</v>
      </c>
      <c r="P45">
        <v>5.9</v>
      </c>
      <c r="Q45">
        <v>31.02</v>
      </c>
      <c r="R45" s="93">
        <v>33</v>
      </c>
      <c r="S45" s="93">
        <v>33</v>
      </c>
      <c r="T45" s="93">
        <v>33</v>
      </c>
      <c r="U45">
        <v>6.53</v>
      </c>
      <c r="V45">
        <v>96.143407999999994</v>
      </c>
      <c r="W45">
        <v>5.76</v>
      </c>
      <c r="X45">
        <v>115</v>
      </c>
      <c r="Y45">
        <v>38.340000000000003</v>
      </c>
      <c r="Z45">
        <v>38.33</v>
      </c>
      <c r="AA45">
        <v>196.23</v>
      </c>
      <c r="AB45">
        <v>39.25</v>
      </c>
      <c r="AC45">
        <v>78.33</v>
      </c>
      <c r="AD45">
        <v>40</v>
      </c>
      <c r="AE45">
        <v>74</v>
      </c>
      <c r="AF45">
        <v>36</v>
      </c>
      <c r="AG45">
        <v>38.340000000000003</v>
      </c>
      <c r="AH45">
        <v>80</v>
      </c>
      <c r="AI45">
        <v>80</v>
      </c>
      <c r="AJ45">
        <v>31.29</v>
      </c>
      <c r="AK45">
        <v>161</v>
      </c>
      <c r="AL45">
        <v>69</v>
      </c>
    </row>
    <row r="46" spans="1:38">
      <c r="A46" t="s">
        <v>88</v>
      </c>
      <c r="B46" s="34">
        <v>96.6</v>
      </c>
      <c r="C46" s="34">
        <v>57.67</v>
      </c>
      <c r="D46" s="93">
        <f t="shared" si="0"/>
        <v>99</v>
      </c>
      <c r="E46" s="34">
        <v>3.86</v>
      </c>
      <c r="F46" s="34"/>
      <c r="G46" s="34"/>
      <c r="H46" s="34"/>
      <c r="I46" s="34"/>
      <c r="J46" s="37">
        <v>8.32</v>
      </c>
      <c r="K46" s="37">
        <v>8.32</v>
      </c>
      <c r="L46" s="37">
        <v>8.5299999999999994</v>
      </c>
      <c r="M46">
        <v>66.27</v>
      </c>
      <c r="N46">
        <v>150.22</v>
      </c>
      <c r="O46">
        <v>0</v>
      </c>
      <c r="P46">
        <v>5.9</v>
      </c>
      <c r="Q46">
        <v>31.62</v>
      </c>
      <c r="R46" s="93">
        <v>33</v>
      </c>
      <c r="S46" s="93">
        <v>33</v>
      </c>
      <c r="T46" s="93">
        <v>33</v>
      </c>
      <c r="U46">
        <v>6.53</v>
      </c>
      <c r="V46">
        <v>101.353773</v>
      </c>
      <c r="W46">
        <v>5.76</v>
      </c>
      <c r="X46">
        <v>115</v>
      </c>
      <c r="Y46">
        <v>38.340000000000003</v>
      </c>
      <c r="Z46">
        <v>38.33</v>
      </c>
      <c r="AA46">
        <v>212.5</v>
      </c>
      <c r="AB46">
        <v>42.5</v>
      </c>
      <c r="AC46">
        <v>81.67</v>
      </c>
      <c r="AD46">
        <v>41</v>
      </c>
      <c r="AE46">
        <v>80</v>
      </c>
      <c r="AF46">
        <v>38</v>
      </c>
      <c r="AG46">
        <v>38.340000000000003</v>
      </c>
      <c r="AH46">
        <v>80</v>
      </c>
      <c r="AI46">
        <v>80</v>
      </c>
      <c r="AJ46">
        <v>31.29</v>
      </c>
      <c r="AK46">
        <v>168</v>
      </c>
      <c r="AL46">
        <v>72</v>
      </c>
    </row>
    <row r="47" spans="1:38">
      <c r="A47" t="s">
        <v>89</v>
      </c>
      <c r="B47" s="34">
        <v>96.6</v>
      </c>
      <c r="C47" s="34">
        <v>57.67</v>
      </c>
      <c r="D47" s="93">
        <f t="shared" si="0"/>
        <v>99</v>
      </c>
      <c r="E47" s="34">
        <v>3.86</v>
      </c>
      <c r="F47" s="34"/>
      <c r="G47" s="34"/>
      <c r="H47" s="34"/>
      <c r="I47" s="34"/>
      <c r="J47" s="37">
        <v>9.27</v>
      </c>
      <c r="K47" s="37">
        <v>9.27</v>
      </c>
      <c r="L47" s="37">
        <v>9.5</v>
      </c>
      <c r="M47">
        <v>66.27</v>
      </c>
      <c r="N47">
        <v>150.22</v>
      </c>
      <c r="O47">
        <v>0</v>
      </c>
      <c r="P47">
        <v>5.9</v>
      </c>
      <c r="Q47">
        <v>37.61</v>
      </c>
      <c r="R47" s="93">
        <v>33</v>
      </c>
      <c r="S47" s="93">
        <v>33</v>
      </c>
      <c r="T47" s="93">
        <v>33</v>
      </c>
      <c r="U47">
        <v>6.53</v>
      </c>
      <c r="V47">
        <v>105.57076000000001</v>
      </c>
      <c r="W47">
        <v>5.57</v>
      </c>
      <c r="X47">
        <v>115</v>
      </c>
      <c r="Y47">
        <v>38.340000000000003</v>
      </c>
      <c r="Z47">
        <v>38.33</v>
      </c>
      <c r="AA47">
        <v>220.83</v>
      </c>
      <c r="AB47">
        <v>44.17</v>
      </c>
      <c r="AC47">
        <v>82.59</v>
      </c>
      <c r="AD47">
        <v>38</v>
      </c>
      <c r="AE47">
        <v>78</v>
      </c>
      <c r="AF47">
        <v>37</v>
      </c>
      <c r="AG47">
        <v>38.340000000000003</v>
      </c>
      <c r="AH47">
        <v>80</v>
      </c>
      <c r="AI47">
        <v>80</v>
      </c>
      <c r="AJ47">
        <v>31.29</v>
      </c>
      <c r="AK47">
        <v>179</v>
      </c>
      <c r="AL47">
        <v>76</v>
      </c>
    </row>
    <row r="48" spans="1:38">
      <c r="A48" t="s">
        <v>90</v>
      </c>
      <c r="B48" s="34">
        <v>96.6</v>
      </c>
      <c r="C48" s="34">
        <v>57.67</v>
      </c>
      <c r="D48" s="93">
        <f t="shared" si="0"/>
        <v>99</v>
      </c>
      <c r="E48" s="34">
        <v>3.86</v>
      </c>
      <c r="F48" s="34"/>
      <c r="G48" s="34"/>
      <c r="H48" s="34"/>
      <c r="I48" s="34"/>
      <c r="J48" s="37">
        <v>10.23</v>
      </c>
      <c r="K48" s="37">
        <v>10.23</v>
      </c>
      <c r="L48" s="37">
        <v>10.49</v>
      </c>
      <c r="M48">
        <v>66.27</v>
      </c>
      <c r="N48">
        <v>150.22</v>
      </c>
      <c r="O48">
        <v>0</v>
      </c>
      <c r="P48">
        <v>5.9</v>
      </c>
      <c r="Q48">
        <v>38.61</v>
      </c>
      <c r="R48" s="93">
        <v>33</v>
      </c>
      <c r="S48" s="93">
        <v>33</v>
      </c>
      <c r="T48" s="93">
        <v>33</v>
      </c>
      <c r="U48">
        <v>6.53</v>
      </c>
      <c r="V48">
        <v>109.03784400000001</v>
      </c>
      <c r="W48">
        <v>5.57</v>
      </c>
      <c r="X48">
        <v>115</v>
      </c>
      <c r="Y48">
        <v>38.340000000000003</v>
      </c>
      <c r="Z48">
        <v>38.33</v>
      </c>
      <c r="AA48">
        <v>220.83</v>
      </c>
      <c r="AB48">
        <v>44.17</v>
      </c>
      <c r="AC48">
        <v>82.56</v>
      </c>
      <c r="AD48">
        <v>38</v>
      </c>
      <c r="AE48">
        <v>81</v>
      </c>
      <c r="AF48">
        <v>39</v>
      </c>
      <c r="AG48">
        <v>38.340000000000003</v>
      </c>
      <c r="AH48">
        <v>80</v>
      </c>
      <c r="AI48">
        <v>80</v>
      </c>
      <c r="AJ48">
        <v>31.29</v>
      </c>
      <c r="AK48">
        <v>179</v>
      </c>
      <c r="AL48">
        <v>76</v>
      </c>
    </row>
    <row r="49" spans="1:38">
      <c r="A49" t="s">
        <v>91</v>
      </c>
      <c r="B49" s="34">
        <v>96.6</v>
      </c>
      <c r="C49" s="34">
        <v>57.67</v>
      </c>
      <c r="D49" s="93">
        <f t="shared" si="0"/>
        <v>99</v>
      </c>
      <c r="E49" s="34">
        <v>12.31</v>
      </c>
      <c r="F49" s="34"/>
      <c r="G49" s="34"/>
      <c r="H49" s="34"/>
      <c r="I49" s="34"/>
      <c r="J49" s="37">
        <v>11.18</v>
      </c>
      <c r="K49" s="37">
        <v>11.18</v>
      </c>
      <c r="L49" s="37">
        <v>11.46</v>
      </c>
      <c r="M49">
        <v>66.27</v>
      </c>
      <c r="N49">
        <v>150.22</v>
      </c>
      <c r="O49">
        <v>0</v>
      </c>
      <c r="P49">
        <v>5.9</v>
      </c>
      <c r="Q49">
        <v>39.409999999999997</v>
      </c>
      <c r="R49" s="93">
        <v>33</v>
      </c>
      <c r="S49" s="93">
        <v>33</v>
      </c>
      <c r="T49" s="93">
        <v>33</v>
      </c>
      <c r="U49">
        <v>6.53</v>
      </c>
      <c r="V49">
        <v>109.95331</v>
      </c>
      <c r="W49">
        <v>5.57</v>
      </c>
      <c r="X49">
        <v>115</v>
      </c>
      <c r="Y49">
        <v>38.340000000000003</v>
      </c>
      <c r="Z49">
        <v>38.33</v>
      </c>
      <c r="AA49">
        <v>220.83</v>
      </c>
      <c r="AB49">
        <v>44.17</v>
      </c>
      <c r="AC49">
        <v>82.63</v>
      </c>
      <c r="AD49">
        <v>42</v>
      </c>
      <c r="AE49">
        <v>85</v>
      </c>
      <c r="AF49">
        <v>40</v>
      </c>
      <c r="AG49">
        <v>38.340000000000003</v>
      </c>
      <c r="AH49">
        <v>80</v>
      </c>
      <c r="AI49">
        <v>80</v>
      </c>
      <c r="AJ49">
        <v>31.29</v>
      </c>
      <c r="AK49">
        <v>179</v>
      </c>
      <c r="AL49">
        <v>76</v>
      </c>
    </row>
    <row r="50" spans="1:38">
      <c r="A50" t="s">
        <v>92</v>
      </c>
      <c r="B50" s="34">
        <v>96.6</v>
      </c>
      <c r="C50" s="34">
        <v>57.67</v>
      </c>
      <c r="D50" s="93">
        <f t="shared" si="0"/>
        <v>99</v>
      </c>
      <c r="E50" s="34">
        <v>12.31</v>
      </c>
      <c r="F50" s="34"/>
      <c r="G50" s="34"/>
      <c r="H50" s="34"/>
      <c r="I50" s="34"/>
      <c r="J50" s="37">
        <v>12.14</v>
      </c>
      <c r="K50" s="37">
        <v>12.14</v>
      </c>
      <c r="L50" s="37">
        <v>12.44</v>
      </c>
      <c r="M50">
        <v>66.27</v>
      </c>
      <c r="N50">
        <v>150.22</v>
      </c>
      <c r="O50">
        <v>0</v>
      </c>
      <c r="P50">
        <v>5.9</v>
      </c>
      <c r="Q50">
        <v>40.01</v>
      </c>
      <c r="R50" s="93">
        <v>33</v>
      </c>
      <c r="S50" s="93">
        <v>33</v>
      </c>
      <c r="T50" s="93">
        <v>33</v>
      </c>
      <c r="U50">
        <v>6.53</v>
      </c>
      <c r="V50">
        <v>110.51817200000001</v>
      </c>
      <c r="W50">
        <v>5.57</v>
      </c>
      <c r="X50">
        <v>115</v>
      </c>
      <c r="Y50">
        <v>38.340000000000003</v>
      </c>
      <c r="Z50">
        <v>38.33</v>
      </c>
      <c r="AA50">
        <v>220.83</v>
      </c>
      <c r="AB50">
        <v>44.17</v>
      </c>
      <c r="AC50">
        <v>82.79</v>
      </c>
      <c r="AD50">
        <v>42</v>
      </c>
      <c r="AE50">
        <v>85</v>
      </c>
      <c r="AF50">
        <v>40</v>
      </c>
      <c r="AG50">
        <v>38.340000000000003</v>
      </c>
      <c r="AH50">
        <v>80</v>
      </c>
      <c r="AI50">
        <v>80</v>
      </c>
      <c r="AJ50">
        <v>31.29</v>
      </c>
      <c r="AK50">
        <v>179</v>
      </c>
      <c r="AL50">
        <v>76</v>
      </c>
    </row>
    <row r="51" spans="1:38">
      <c r="A51" t="s">
        <v>93</v>
      </c>
      <c r="B51" s="34">
        <v>96.6</v>
      </c>
      <c r="C51" s="34">
        <v>57.67</v>
      </c>
      <c r="D51" s="93">
        <f t="shared" si="0"/>
        <v>99</v>
      </c>
      <c r="E51" s="34">
        <v>12.31</v>
      </c>
      <c r="F51" s="34"/>
      <c r="G51" s="34"/>
      <c r="H51" s="34"/>
      <c r="I51" s="34"/>
      <c r="J51" s="37">
        <v>12.73</v>
      </c>
      <c r="K51" s="37">
        <v>12.73</v>
      </c>
      <c r="L51" s="37">
        <v>13.05</v>
      </c>
      <c r="M51">
        <v>66.27</v>
      </c>
      <c r="N51">
        <v>150.22</v>
      </c>
      <c r="O51">
        <v>0</v>
      </c>
      <c r="P51">
        <v>5.9</v>
      </c>
      <c r="Q51">
        <v>43.01</v>
      </c>
      <c r="R51" s="93">
        <v>33</v>
      </c>
      <c r="S51" s="93">
        <v>33</v>
      </c>
      <c r="T51" s="93">
        <v>33</v>
      </c>
      <c r="U51">
        <v>6.53</v>
      </c>
      <c r="V51">
        <v>105.833713</v>
      </c>
      <c r="W51">
        <v>5.57</v>
      </c>
      <c r="X51">
        <v>95</v>
      </c>
      <c r="Y51">
        <v>31.66</v>
      </c>
      <c r="Z51">
        <v>31.67</v>
      </c>
      <c r="AA51">
        <v>220.83</v>
      </c>
      <c r="AB51">
        <v>44.17</v>
      </c>
      <c r="AC51">
        <v>66.67</v>
      </c>
      <c r="AD51">
        <v>38</v>
      </c>
      <c r="AE51">
        <v>81</v>
      </c>
      <c r="AF51">
        <v>39</v>
      </c>
      <c r="AG51">
        <v>30</v>
      </c>
      <c r="AH51">
        <v>66.67</v>
      </c>
      <c r="AI51">
        <v>66.67</v>
      </c>
      <c r="AJ51">
        <v>31.29</v>
      </c>
      <c r="AK51">
        <v>179</v>
      </c>
      <c r="AL51">
        <v>76</v>
      </c>
    </row>
    <row r="52" spans="1:38">
      <c r="A52" t="s">
        <v>94</v>
      </c>
      <c r="B52" s="34">
        <v>96.6</v>
      </c>
      <c r="C52" s="34">
        <v>57.67</v>
      </c>
      <c r="D52" s="93">
        <f t="shared" si="0"/>
        <v>99</v>
      </c>
      <c r="E52" s="34">
        <v>12.31</v>
      </c>
      <c r="F52" s="34"/>
      <c r="G52" s="34"/>
      <c r="H52" s="34"/>
      <c r="I52" s="34"/>
      <c r="J52" s="37">
        <v>12.97</v>
      </c>
      <c r="K52" s="37">
        <v>12.97</v>
      </c>
      <c r="L52" s="37">
        <v>13.29</v>
      </c>
      <c r="M52">
        <v>66.27</v>
      </c>
      <c r="N52">
        <v>150.22</v>
      </c>
      <c r="O52">
        <v>0</v>
      </c>
      <c r="P52">
        <v>5.9</v>
      </c>
      <c r="Q52">
        <v>43.01</v>
      </c>
      <c r="R52" s="93">
        <v>33</v>
      </c>
      <c r="S52" s="93">
        <v>33</v>
      </c>
      <c r="T52" s="93">
        <v>33</v>
      </c>
      <c r="U52">
        <v>6.53</v>
      </c>
      <c r="V52">
        <v>107.34325800000001</v>
      </c>
      <c r="W52">
        <v>5.57</v>
      </c>
      <c r="X52">
        <v>96.5</v>
      </c>
      <c r="Y52">
        <v>32.159999999999997</v>
      </c>
      <c r="Z52">
        <v>32.17</v>
      </c>
      <c r="AA52">
        <v>220.83</v>
      </c>
      <c r="AB52">
        <v>44.17</v>
      </c>
      <c r="AC52">
        <v>70</v>
      </c>
      <c r="AD52">
        <v>39</v>
      </c>
      <c r="AE52">
        <v>85</v>
      </c>
      <c r="AF52">
        <v>40</v>
      </c>
      <c r="AG52">
        <v>30</v>
      </c>
      <c r="AH52">
        <v>68.33</v>
      </c>
      <c r="AI52">
        <v>68.33</v>
      </c>
      <c r="AJ52">
        <v>31.29</v>
      </c>
      <c r="AK52">
        <v>179</v>
      </c>
      <c r="AL52">
        <v>76</v>
      </c>
    </row>
    <row r="53" spans="1:38">
      <c r="A53" t="s">
        <v>95</v>
      </c>
      <c r="B53" s="34">
        <v>96.6</v>
      </c>
      <c r="C53" s="34">
        <v>57.67</v>
      </c>
      <c r="D53" s="93">
        <f t="shared" si="0"/>
        <v>99</v>
      </c>
      <c r="E53" s="34">
        <v>12.31</v>
      </c>
      <c r="F53" s="34"/>
      <c r="G53" s="34"/>
      <c r="H53" s="34"/>
      <c r="I53" s="34"/>
      <c r="J53" s="37">
        <v>14.37</v>
      </c>
      <c r="K53" s="37">
        <v>14.37</v>
      </c>
      <c r="L53" s="37">
        <v>14.73</v>
      </c>
      <c r="M53">
        <v>66.27</v>
      </c>
      <c r="N53">
        <v>150.22</v>
      </c>
      <c r="O53">
        <v>0</v>
      </c>
      <c r="P53">
        <v>5.9</v>
      </c>
      <c r="Q53">
        <v>43.01</v>
      </c>
      <c r="R53" s="93">
        <v>33</v>
      </c>
      <c r="S53" s="93">
        <v>33</v>
      </c>
      <c r="T53" s="93">
        <v>33</v>
      </c>
      <c r="U53">
        <v>6.53</v>
      </c>
      <c r="V53">
        <v>107.859425</v>
      </c>
      <c r="W53">
        <v>5.57</v>
      </c>
      <c r="X53">
        <v>97.5</v>
      </c>
      <c r="Y53">
        <v>32.5</v>
      </c>
      <c r="Z53">
        <v>32.5</v>
      </c>
      <c r="AA53">
        <v>220.83</v>
      </c>
      <c r="AB53">
        <v>44.17</v>
      </c>
      <c r="AC53">
        <v>73.33</v>
      </c>
      <c r="AD53">
        <v>30</v>
      </c>
      <c r="AE53">
        <v>85</v>
      </c>
      <c r="AF53">
        <v>40</v>
      </c>
      <c r="AG53">
        <v>30</v>
      </c>
      <c r="AH53">
        <v>69.33</v>
      </c>
      <c r="AI53">
        <v>69.33</v>
      </c>
      <c r="AJ53">
        <v>31.29</v>
      </c>
      <c r="AK53">
        <v>179</v>
      </c>
      <c r="AL53">
        <v>76</v>
      </c>
    </row>
    <row r="54" spans="1:38">
      <c r="A54" t="s">
        <v>96</v>
      </c>
      <c r="B54" s="34">
        <v>96.6</v>
      </c>
      <c r="C54" s="34">
        <v>57.67</v>
      </c>
      <c r="D54" s="93">
        <f t="shared" si="0"/>
        <v>99</v>
      </c>
      <c r="E54" s="34">
        <v>12.31</v>
      </c>
      <c r="F54" s="34"/>
      <c r="G54" s="34"/>
      <c r="H54" s="34"/>
      <c r="I54" s="34"/>
      <c r="J54" s="37">
        <v>14.37</v>
      </c>
      <c r="K54" s="37">
        <v>14.37</v>
      </c>
      <c r="L54" s="37">
        <v>14.73</v>
      </c>
      <c r="M54">
        <v>66.27</v>
      </c>
      <c r="N54">
        <v>150.22</v>
      </c>
      <c r="O54">
        <v>0</v>
      </c>
      <c r="P54">
        <v>5.9</v>
      </c>
      <c r="Q54">
        <v>43.01</v>
      </c>
      <c r="R54" s="93">
        <v>33</v>
      </c>
      <c r="S54" s="93">
        <v>33</v>
      </c>
      <c r="T54" s="93">
        <v>33</v>
      </c>
      <c r="U54">
        <v>6.53</v>
      </c>
      <c r="V54">
        <v>106.807613</v>
      </c>
      <c r="W54">
        <v>5.57</v>
      </c>
      <c r="X54">
        <v>98.5</v>
      </c>
      <c r="Y54">
        <v>32.840000000000003</v>
      </c>
      <c r="Z54">
        <v>32.83</v>
      </c>
      <c r="AA54">
        <v>220.83</v>
      </c>
      <c r="AB54">
        <v>44.17</v>
      </c>
      <c r="AC54">
        <v>76.13</v>
      </c>
      <c r="AD54">
        <v>32</v>
      </c>
      <c r="AE54">
        <v>85</v>
      </c>
      <c r="AF54">
        <v>40</v>
      </c>
      <c r="AG54">
        <v>30</v>
      </c>
      <c r="AH54">
        <v>70</v>
      </c>
      <c r="AI54">
        <v>70</v>
      </c>
      <c r="AJ54">
        <v>31.29</v>
      </c>
      <c r="AK54">
        <v>179</v>
      </c>
      <c r="AL54">
        <v>76</v>
      </c>
    </row>
    <row r="55" spans="1:38">
      <c r="A55" t="s">
        <v>97</v>
      </c>
      <c r="B55" s="34">
        <v>96.6</v>
      </c>
      <c r="C55" s="34">
        <v>57.67</v>
      </c>
      <c r="D55" s="93">
        <f t="shared" si="0"/>
        <v>99</v>
      </c>
      <c r="E55" s="34">
        <v>12.31</v>
      </c>
      <c r="F55" s="34"/>
      <c r="G55" s="34"/>
      <c r="H55" s="34"/>
      <c r="I55" s="34"/>
      <c r="J55" s="37">
        <v>14.37</v>
      </c>
      <c r="K55" s="37">
        <v>14.37</v>
      </c>
      <c r="L55" s="37">
        <v>14.73</v>
      </c>
      <c r="M55">
        <v>66.27</v>
      </c>
      <c r="N55">
        <v>150.22</v>
      </c>
      <c r="O55">
        <v>0</v>
      </c>
      <c r="P55">
        <v>6.06</v>
      </c>
      <c r="Q55">
        <v>43.01</v>
      </c>
      <c r="R55" s="93">
        <v>33</v>
      </c>
      <c r="S55" s="93">
        <v>33</v>
      </c>
      <c r="T55" s="93">
        <v>33</v>
      </c>
      <c r="U55">
        <v>6.53</v>
      </c>
      <c r="V55">
        <v>102.46401899999999</v>
      </c>
      <c r="W55">
        <v>5.67</v>
      </c>
      <c r="X55">
        <v>77.5</v>
      </c>
      <c r="Y55">
        <v>25.84</v>
      </c>
      <c r="Z55">
        <v>25.83</v>
      </c>
      <c r="AA55">
        <v>220.83</v>
      </c>
      <c r="AB55">
        <v>44.17</v>
      </c>
      <c r="AC55">
        <v>76.05</v>
      </c>
      <c r="AD55">
        <v>35</v>
      </c>
      <c r="AE55">
        <v>88</v>
      </c>
      <c r="AF55">
        <v>42</v>
      </c>
      <c r="AG55">
        <v>27.34</v>
      </c>
      <c r="AH55">
        <v>58.33</v>
      </c>
      <c r="AI55">
        <v>58.33</v>
      </c>
      <c r="AJ55">
        <v>31.29</v>
      </c>
      <c r="AK55">
        <v>179</v>
      </c>
      <c r="AL55">
        <v>76</v>
      </c>
    </row>
    <row r="56" spans="1:38">
      <c r="A56" t="s">
        <v>98</v>
      </c>
      <c r="B56" s="34">
        <v>96.6</v>
      </c>
      <c r="C56" s="34">
        <v>57.67</v>
      </c>
      <c r="D56" s="93">
        <f t="shared" si="0"/>
        <v>99</v>
      </c>
      <c r="E56" s="34">
        <v>12.31</v>
      </c>
      <c r="F56" s="34"/>
      <c r="G56" s="34"/>
      <c r="H56" s="34"/>
      <c r="I56" s="34"/>
      <c r="J56" s="37">
        <v>14.37</v>
      </c>
      <c r="K56" s="37">
        <v>14.37</v>
      </c>
      <c r="L56" s="37">
        <v>14.73</v>
      </c>
      <c r="M56">
        <v>66.27</v>
      </c>
      <c r="N56">
        <v>150.22</v>
      </c>
      <c r="O56">
        <v>0</v>
      </c>
      <c r="P56">
        <v>6.06</v>
      </c>
      <c r="Q56">
        <v>43.01</v>
      </c>
      <c r="R56" s="93">
        <v>33</v>
      </c>
      <c r="S56" s="93">
        <v>33</v>
      </c>
      <c r="T56" s="93">
        <v>33</v>
      </c>
      <c r="U56">
        <v>6.53</v>
      </c>
      <c r="V56">
        <v>95.714892000000006</v>
      </c>
      <c r="W56">
        <v>5.67</v>
      </c>
      <c r="X56">
        <v>79</v>
      </c>
      <c r="Y56">
        <v>26.34</v>
      </c>
      <c r="Z56">
        <v>26.33</v>
      </c>
      <c r="AA56">
        <v>220.83</v>
      </c>
      <c r="AB56">
        <v>44.17</v>
      </c>
      <c r="AC56">
        <v>76.05</v>
      </c>
      <c r="AD56">
        <v>37</v>
      </c>
      <c r="AE56">
        <v>86</v>
      </c>
      <c r="AF56">
        <v>41</v>
      </c>
      <c r="AG56">
        <v>27.66</v>
      </c>
      <c r="AH56">
        <v>58.33</v>
      </c>
      <c r="AI56">
        <v>58.33</v>
      </c>
      <c r="AJ56">
        <v>31.29</v>
      </c>
      <c r="AK56">
        <v>179</v>
      </c>
      <c r="AL56">
        <v>76</v>
      </c>
    </row>
    <row r="57" spans="1:38">
      <c r="A57" t="s">
        <v>99</v>
      </c>
      <c r="B57" s="34">
        <v>97.88</v>
      </c>
      <c r="C57" s="34">
        <v>76.59</v>
      </c>
      <c r="D57" s="93">
        <f t="shared" si="0"/>
        <v>99</v>
      </c>
      <c r="E57" s="34">
        <v>16.11</v>
      </c>
      <c r="F57" s="34"/>
      <c r="G57" s="34"/>
      <c r="H57" s="34"/>
      <c r="I57" s="34"/>
      <c r="J57" s="37">
        <v>14.25</v>
      </c>
      <c r="K57" s="37">
        <v>14.25</v>
      </c>
      <c r="L57" s="37">
        <v>14.61</v>
      </c>
      <c r="M57">
        <v>66.27</v>
      </c>
      <c r="N57">
        <v>193.2</v>
      </c>
      <c r="O57">
        <v>0</v>
      </c>
      <c r="P57">
        <v>5.75</v>
      </c>
      <c r="Q57">
        <v>43.01</v>
      </c>
      <c r="R57" s="93">
        <v>33</v>
      </c>
      <c r="S57" s="93">
        <v>33</v>
      </c>
      <c r="T57" s="93">
        <v>33</v>
      </c>
      <c r="U57">
        <v>6.53</v>
      </c>
      <c r="V57">
        <v>100.029269</v>
      </c>
      <c r="W57">
        <v>5.67</v>
      </c>
      <c r="X57">
        <v>82.5</v>
      </c>
      <c r="Y57">
        <v>27.5</v>
      </c>
      <c r="Z57">
        <v>27.5</v>
      </c>
      <c r="AA57">
        <v>229.17</v>
      </c>
      <c r="AB57">
        <v>45.83</v>
      </c>
      <c r="AC57">
        <v>75.959999999999994</v>
      </c>
      <c r="AD57">
        <v>43</v>
      </c>
      <c r="AE57">
        <v>87</v>
      </c>
      <c r="AF57">
        <v>41</v>
      </c>
      <c r="AG57">
        <v>28</v>
      </c>
      <c r="AH57">
        <v>58.67</v>
      </c>
      <c r="AI57">
        <v>58.67</v>
      </c>
      <c r="AJ57">
        <v>31.29</v>
      </c>
      <c r="AK57">
        <v>179</v>
      </c>
      <c r="AL57">
        <v>76</v>
      </c>
    </row>
    <row r="58" spans="1:38">
      <c r="A58" t="s">
        <v>100</v>
      </c>
      <c r="B58" s="34">
        <v>112.81</v>
      </c>
      <c r="C58" s="34">
        <v>58.56</v>
      </c>
      <c r="D58" s="93">
        <f t="shared" si="0"/>
        <v>99</v>
      </c>
      <c r="E58" s="34">
        <v>16.11</v>
      </c>
      <c r="F58" s="34"/>
      <c r="G58" s="34"/>
      <c r="H58" s="34"/>
      <c r="I58" s="34"/>
      <c r="J58" s="37">
        <v>14.04</v>
      </c>
      <c r="K58" s="37">
        <v>14.04</v>
      </c>
      <c r="L58" s="37">
        <v>14.39</v>
      </c>
      <c r="M58">
        <v>67.209999999999994</v>
      </c>
      <c r="N58">
        <v>221.21</v>
      </c>
      <c r="O58">
        <v>0</v>
      </c>
      <c r="P58">
        <v>5.75</v>
      </c>
      <c r="Q58">
        <v>43.01</v>
      </c>
      <c r="R58" s="93">
        <v>33</v>
      </c>
      <c r="S58" s="93">
        <v>33</v>
      </c>
      <c r="T58" s="93">
        <v>33</v>
      </c>
      <c r="U58">
        <v>6.53</v>
      </c>
      <c r="V58">
        <v>97.068612999999999</v>
      </c>
      <c r="W58">
        <v>5.67</v>
      </c>
      <c r="X58">
        <v>84</v>
      </c>
      <c r="Y58">
        <v>28</v>
      </c>
      <c r="Z58">
        <v>28</v>
      </c>
      <c r="AA58">
        <v>229.17</v>
      </c>
      <c r="AB58">
        <v>45.83</v>
      </c>
      <c r="AC58">
        <v>76</v>
      </c>
      <c r="AD58">
        <v>43</v>
      </c>
      <c r="AE58">
        <v>87</v>
      </c>
      <c r="AF58">
        <v>41</v>
      </c>
      <c r="AG58">
        <v>28.34</v>
      </c>
      <c r="AH58">
        <v>59.33</v>
      </c>
      <c r="AI58">
        <v>59.33</v>
      </c>
      <c r="AJ58">
        <v>31.29</v>
      </c>
      <c r="AK58">
        <v>179</v>
      </c>
      <c r="AL58">
        <v>76</v>
      </c>
    </row>
    <row r="59" spans="1:38">
      <c r="A59" t="s">
        <v>101</v>
      </c>
      <c r="B59" s="34">
        <v>112.81</v>
      </c>
      <c r="C59" s="34">
        <v>69.099999999999994</v>
      </c>
      <c r="D59" s="93">
        <f t="shared" si="0"/>
        <v>99</v>
      </c>
      <c r="E59" s="34">
        <v>16.11</v>
      </c>
      <c r="F59" s="34"/>
      <c r="G59" s="34"/>
      <c r="H59" s="34"/>
      <c r="I59" s="34"/>
      <c r="J59" s="37">
        <v>13.76</v>
      </c>
      <c r="K59" s="37">
        <v>13.76</v>
      </c>
      <c r="L59" s="37">
        <v>14.11</v>
      </c>
      <c r="M59">
        <v>67.209999999999994</v>
      </c>
      <c r="N59">
        <v>259.85000000000002</v>
      </c>
      <c r="O59">
        <v>0</v>
      </c>
      <c r="P59">
        <v>5.75</v>
      </c>
      <c r="Q59">
        <v>43.01</v>
      </c>
      <c r="R59" s="93">
        <v>33</v>
      </c>
      <c r="S59" s="93">
        <v>33</v>
      </c>
      <c r="T59" s="93">
        <v>33</v>
      </c>
      <c r="U59">
        <v>6.53</v>
      </c>
      <c r="V59">
        <v>93.435965999999993</v>
      </c>
      <c r="W59">
        <v>5.76</v>
      </c>
      <c r="X59">
        <v>87.5</v>
      </c>
      <c r="Y59">
        <v>29.16</v>
      </c>
      <c r="Z59">
        <v>29.17</v>
      </c>
      <c r="AA59">
        <v>229.17</v>
      </c>
      <c r="AB59">
        <v>45.83</v>
      </c>
      <c r="AC59">
        <v>89.54</v>
      </c>
      <c r="AD59">
        <v>42</v>
      </c>
      <c r="AE59">
        <v>85</v>
      </c>
      <c r="AF59">
        <v>40</v>
      </c>
      <c r="AG59">
        <v>28.34</v>
      </c>
      <c r="AH59">
        <v>61.67</v>
      </c>
      <c r="AI59">
        <v>61.67</v>
      </c>
      <c r="AJ59">
        <v>30.27</v>
      </c>
      <c r="AK59">
        <v>179</v>
      </c>
      <c r="AL59">
        <v>76</v>
      </c>
    </row>
    <row r="60" spans="1:38">
      <c r="A60" t="s">
        <v>102</v>
      </c>
      <c r="B60" s="34">
        <v>112.81</v>
      </c>
      <c r="C60" s="34">
        <v>69.099999999999994</v>
      </c>
      <c r="D60" s="93">
        <f t="shared" si="0"/>
        <v>99</v>
      </c>
      <c r="E60" s="34">
        <v>16.11</v>
      </c>
      <c r="F60" s="34"/>
      <c r="G60" s="34"/>
      <c r="H60" s="34"/>
      <c r="I60" s="34"/>
      <c r="J60" s="37">
        <v>13.29</v>
      </c>
      <c r="K60" s="37">
        <v>13.29</v>
      </c>
      <c r="L60" s="37">
        <v>13.63</v>
      </c>
      <c r="M60">
        <v>67.209999999999994</v>
      </c>
      <c r="N60">
        <v>273.14</v>
      </c>
      <c r="O60">
        <v>0</v>
      </c>
      <c r="P60">
        <v>5.75</v>
      </c>
      <c r="Q60">
        <v>43.01</v>
      </c>
      <c r="R60" s="93">
        <v>33</v>
      </c>
      <c r="S60" s="93">
        <v>33</v>
      </c>
      <c r="T60" s="93">
        <v>33</v>
      </c>
      <c r="U60">
        <v>6.53</v>
      </c>
      <c r="V60">
        <v>89.520887999999999</v>
      </c>
      <c r="W60">
        <v>5.76</v>
      </c>
      <c r="X60">
        <v>89</v>
      </c>
      <c r="Y60">
        <v>29.66</v>
      </c>
      <c r="Z60">
        <v>29.67</v>
      </c>
      <c r="AA60">
        <v>229.17</v>
      </c>
      <c r="AB60">
        <v>45.83</v>
      </c>
      <c r="AC60">
        <v>89.19</v>
      </c>
      <c r="AD60">
        <v>41</v>
      </c>
      <c r="AE60">
        <v>85</v>
      </c>
      <c r="AF60">
        <v>40</v>
      </c>
      <c r="AG60">
        <v>28.66</v>
      </c>
      <c r="AH60">
        <v>62.67</v>
      </c>
      <c r="AI60">
        <v>62.67</v>
      </c>
      <c r="AJ60">
        <v>30.27</v>
      </c>
      <c r="AK60">
        <v>175</v>
      </c>
      <c r="AL60">
        <v>75</v>
      </c>
    </row>
    <row r="61" spans="1:38">
      <c r="A61" t="s">
        <v>103</v>
      </c>
      <c r="B61" s="34">
        <v>112.81</v>
      </c>
      <c r="C61" s="34">
        <v>69.099999999999994</v>
      </c>
      <c r="D61" s="93">
        <f t="shared" si="0"/>
        <v>99</v>
      </c>
      <c r="E61" s="34">
        <v>16.11</v>
      </c>
      <c r="F61" s="34"/>
      <c r="G61" s="34"/>
      <c r="H61" s="34"/>
      <c r="I61" s="34"/>
      <c r="J61" s="37">
        <v>12.84</v>
      </c>
      <c r="K61" s="37">
        <v>12.84</v>
      </c>
      <c r="L61" s="37">
        <v>13.16</v>
      </c>
      <c r="M61">
        <v>67.209999999999994</v>
      </c>
      <c r="N61">
        <v>273.14</v>
      </c>
      <c r="O61">
        <v>0</v>
      </c>
      <c r="P61">
        <v>5.75</v>
      </c>
      <c r="Q61">
        <v>43.01</v>
      </c>
      <c r="R61" s="93">
        <v>33</v>
      </c>
      <c r="S61" s="93">
        <v>33</v>
      </c>
      <c r="T61" s="93">
        <v>33</v>
      </c>
      <c r="U61">
        <v>6.53</v>
      </c>
      <c r="V61">
        <v>82.557502999999997</v>
      </c>
      <c r="W61">
        <v>5.76</v>
      </c>
      <c r="X61">
        <v>90</v>
      </c>
      <c r="Y61">
        <v>30</v>
      </c>
      <c r="Z61">
        <v>30</v>
      </c>
      <c r="AA61">
        <v>229.17</v>
      </c>
      <c r="AB61">
        <v>45.83</v>
      </c>
      <c r="AC61">
        <v>88.52</v>
      </c>
      <c r="AD61">
        <v>41</v>
      </c>
      <c r="AE61">
        <v>76</v>
      </c>
      <c r="AF61">
        <v>37</v>
      </c>
      <c r="AG61">
        <v>29</v>
      </c>
      <c r="AH61">
        <v>63.33</v>
      </c>
      <c r="AI61">
        <v>63.33</v>
      </c>
      <c r="AJ61">
        <v>30.27</v>
      </c>
      <c r="AK61">
        <v>161</v>
      </c>
      <c r="AL61">
        <v>69</v>
      </c>
    </row>
    <row r="62" spans="1:38">
      <c r="A62" t="s">
        <v>104</v>
      </c>
      <c r="B62" s="34">
        <v>112.81</v>
      </c>
      <c r="C62" s="34">
        <v>69.099999999999994</v>
      </c>
      <c r="D62" s="93">
        <f t="shared" si="0"/>
        <v>99</v>
      </c>
      <c r="E62" s="34">
        <v>16.11</v>
      </c>
      <c r="F62" s="34"/>
      <c r="G62" s="34"/>
      <c r="H62" s="34"/>
      <c r="I62" s="34"/>
      <c r="J62" s="37">
        <v>12.27</v>
      </c>
      <c r="K62" s="37">
        <v>12.27</v>
      </c>
      <c r="L62" s="37">
        <v>12.58</v>
      </c>
      <c r="M62">
        <v>94.67</v>
      </c>
      <c r="N62">
        <v>246.53</v>
      </c>
      <c r="O62">
        <v>0</v>
      </c>
      <c r="P62">
        <v>5.75</v>
      </c>
      <c r="Q62">
        <v>43.01</v>
      </c>
      <c r="R62" s="93">
        <v>33</v>
      </c>
      <c r="S62" s="93">
        <v>33</v>
      </c>
      <c r="T62" s="93">
        <v>33</v>
      </c>
      <c r="U62">
        <v>6.53</v>
      </c>
      <c r="V62">
        <v>75.798636999999999</v>
      </c>
      <c r="W62">
        <v>5.76</v>
      </c>
      <c r="X62">
        <v>91</v>
      </c>
      <c r="Y62">
        <v>30.34</v>
      </c>
      <c r="Z62">
        <v>30.33</v>
      </c>
      <c r="AA62">
        <v>229.17</v>
      </c>
      <c r="AB62">
        <v>45.83</v>
      </c>
      <c r="AC62">
        <v>86.67</v>
      </c>
      <c r="AD62">
        <v>41</v>
      </c>
      <c r="AE62">
        <v>74</v>
      </c>
      <c r="AF62">
        <v>35</v>
      </c>
      <c r="AG62">
        <v>29.34</v>
      </c>
      <c r="AH62">
        <v>64</v>
      </c>
      <c r="AI62">
        <v>64</v>
      </c>
      <c r="AJ62">
        <v>30.27</v>
      </c>
      <c r="AK62">
        <v>154</v>
      </c>
      <c r="AL62">
        <v>66</v>
      </c>
    </row>
    <row r="63" spans="1:38">
      <c r="A63" t="s">
        <v>105</v>
      </c>
      <c r="B63" s="34">
        <v>129.85</v>
      </c>
      <c r="C63" s="34">
        <v>86.23</v>
      </c>
      <c r="D63" s="93">
        <f t="shared" si="0"/>
        <v>99</v>
      </c>
      <c r="E63" s="34">
        <v>16.11</v>
      </c>
      <c r="F63" s="34"/>
      <c r="G63" s="34"/>
      <c r="H63" s="34"/>
      <c r="I63" s="34"/>
      <c r="J63" s="37">
        <v>11.78</v>
      </c>
      <c r="K63" s="37">
        <v>11.78</v>
      </c>
      <c r="L63" s="37">
        <v>12.08</v>
      </c>
      <c r="M63">
        <v>115.49</v>
      </c>
      <c r="N63">
        <v>273.14</v>
      </c>
      <c r="O63">
        <v>0</v>
      </c>
      <c r="P63">
        <v>5.75</v>
      </c>
      <c r="Q63">
        <v>43.01</v>
      </c>
      <c r="R63" s="93">
        <v>33</v>
      </c>
      <c r="S63" s="93">
        <v>33</v>
      </c>
      <c r="T63" s="93">
        <v>33</v>
      </c>
      <c r="U63">
        <v>6.68</v>
      </c>
      <c r="V63">
        <v>79.733193</v>
      </c>
      <c r="W63">
        <v>6.04</v>
      </c>
      <c r="X63">
        <v>92</v>
      </c>
      <c r="Y63">
        <v>30.66</v>
      </c>
      <c r="Z63">
        <v>30.67</v>
      </c>
      <c r="AA63">
        <v>216.06</v>
      </c>
      <c r="AB63">
        <v>43.21</v>
      </c>
      <c r="AC63">
        <v>82.97</v>
      </c>
      <c r="AD63">
        <v>38</v>
      </c>
      <c r="AE63">
        <v>70</v>
      </c>
      <c r="AF63">
        <v>33</v>
      </c>
      <c r="AG63">
        <v>29.66</v>
      </c>
      <c r="AH63">
        <v>64.67</v>
      </c>
      <c r="AI63">
        <v>64.67</v>
      </c>
      <c r="AJ63">
        <v>30.27</v>
      </c>
      <c r="AK63">
        <v>151</v>
      </c>
      <c r="AL63">
        <v>64</v>
      </c>
    </row>
    <row r="64" spans="1:38">
      <c r="A64" t="s">
        <v>106</v>
      </c>
      <c r="B64" s="34">
        <v>129.85</v>
      </c>
      <c r="C64" s="34">
        <v>86.23</v>
      </c>
      <c r="D64" s="93">
        <f t="shared" si="0"/>
        <v>99</v>
      </c>
      <c r="E64" s="34">
        <v>16.11</v>
      </c>
      <c r="F64" s="34"/>
      <c r="G64" s="34"/>
      <c r="H64" s="34"/>
      <c r="I64" s="34"/>
      <c r="J64" s="37">
        <v>11.11</v>
      </c>
      <c r="K64" s="37">
        <v>11.11</v>
      </c>
      <c r="L64" s="37">
        <v>11.38</v>
      </c>
      <c r="M64">
        <v>115.49</v>
      </c>
      <c r="N64">
        <v>273.14</v>
      </c>
      <c r="O64">
        <v>0</v>
      </c>
      <c r="P64">
        <v>5.75</v>
      </c>
      <c r="Q64">
        <v>43.01</v>
      </c>
      <c r="R64" s="93">
        <v>33</v>
      </c>
      <c r="S64" s="93">
        <v>33</v>
      </c>
      <c r="T64" s="93">
        <v>33</v>
      </c>
      <c r="U64">
        <v>6.68</v>
      </c>
      <c r="V64">
        <v>72.964588000000006</v>
      </c>
      <c r="W64">
        <v>6.04</v>
      </c>
      <c r="X64">
        <v>92.5</v>
      </c>
      <c r="Y64">
        <v>30.84</v>
      </c>
      <c r="Z64">
        <v>30.83</v>
      </c>
      <c r="AA64">
        <v>201.39</v>
      </c>
      <c r="AB64">
        <v>40.28</v>
      </c>
      <c r="AC64">
        <v>78.11</v>
      </c>
      <c r="AD64">
        <v>36</v>
      </c>
      <c r="AE64">
        <v>64</v>
      </c>
      <c r="AF64">
        <v>31</v>
      </c>
      <c r="AG64">
        <v>30</v>
      </c>
      <c r="AH64">
        <v>65</v>
      </c>
      <c r="AI64">
        <v>65</v>
      </c>
      <c r="AJ64">
        <v>29.27</v>
      </c>
      <c r="AK64">
        <v>140</v>
      </c>
      <c r="AL64">
        <v>60</v>
      </c>
    </row>
    <row r="65" spans="1:38">
      <c r="A65" t="s">
        <v>107</v>
      </c>
      <c r="B65" s="34">
        <v>129.85</v>
      </c>
      <c r="C65" s="34">
        <v>86.23</v>
      </c>
      <c r="D65" s="93">
        <f t="shared" si="0"/>
        <v>99</v>
      </c>
      <c r="E65" s="34">
        <v>7.67</v>
      </c>
      <c r="F65" s="34"/>
      <c r="G65" s="34"/>
      <c r="H65" s="34"/>
      <c r="I65" s="34"/>
      <c r="J65" s="37">
        <v>10.25</v>
      </c>
      <c r="K65" s="37">
        <v>10.25</v>
      </c>
      <c r="L65" s="37">
        <v>10.51</v>
      </c>
      <c r="M65">
        <v>115.49</v>
      </c>
      <c r="N65">
        <v>273.14</v>
      </c>
      <c r="O65">
        <v>0</v>
      </c>
      <c r="P65">
        <v>5.75</v>
      </c>
      <c r="Q65">
        <v>43.01</v>
      </c>
      <c r="R65" s="93">
        <v>33</v>
      </c>
      <c r="S65" s="93">
        <v>33</v>
      </c>
      <c r="T65" s="93">
        <v>33</v>
      </c>
      <c r="U65">
        <v>6.68</v>
      </c>
      <c r="V65">
        <v>67.091971000000001</v>
      </c>
      <c r="W65">
        <v>6.04</v>
      </c>
      <c r="X65">
        <v>93</v>
      </c>
      <c r="Y65">
        <v>31</v>
      </c>
      <c r="Z65">
        <v>31</v>
      </c>
      <c r="AA65">
        <v>189.92</v>
      </c>
      <c r="AB65">
        <v>37.979999999999997</v>
      </c>
      <c r="AC65">
        <v>72.86</v>
      </c>
      <c r="AD65">
        <v>34</v>
      </c>
      <c r="AE65">
        <v>61</v>
      </c>
      <c r="AF65">
        <v>29</v>
      </c>
      <c r="AG65">
        <v>30</v>
      </c>
      <c r="AH65">
        <v>66</v>
      </c>
      <c r="AI65">
        <v>66</v>
      </c>
      <c r="AJ65">
        <v>28.26</v>
      </c>
      <c r="AK65">
        <v>127</v>
      </c>
      <c r="AL65">
        <v>54</v>
      </c>
    </row>
    <row r="66" spans="1:38">
      <c r="A66" t="s">
        <v>108</v>
      </c>
      <c r="B66" s="34">
        <v>129.85</v>
      </c>
      <c r="C66" s="34">
        <v>86.23</v>
      </c>
      <c r="D66" s="93">
        <f t="shared" si="0"/>
        <v>99</v>
      </c>
      <c r="E66" s="34">
        <v>7.67</v>
      </c>
      <c r="F66" s="34"/>
      <c r="G66" s="34"/>
      <c r="H66" s="34"/>
      <c r="I66" s="34"/>
      <c r="J66" s="37">
        <v>9.58</v>
      </c>
      <c r="K66" s="37">
        <v>9.58</v>
      </c>
      <c r="L66" s="37">
        <v>9.82</v>
      </c>
      <c r="M66">
        <v>115.49</v>
      </c>
      <c r="N66">
        <v>273.14</v>
      </c>
      <c r="O66">
        <v>0</v>
      </c>
      <c r="P66">
        <v>5.75</v>
      </c>
      <c r="Q66">
        <v>43.01</v>
      </c>
      <c r="R66" s="93">
        <v>33</v>
      </c>
      <c r="S66" s="93">
        <v>33</v>
      </c>
      <c r="T66" s="93">
        <v>33</v>
      </c>
      <c r="U66">
        <v>6.68</v>
      </c>
      <c r="V66">
        <v>61.268048999999998</v>
      </c>
      <c r="W66">
        <v>6.04</v>
      </c>
      <c r="X66">
        <v>94</v>
      </c>
      <c r="Y66">
        <v>31.34</v>
      </c>
      <c r="Z66">
        <v>31.33</v>
      </c>
      <c r="AA66">
        <v>177.08</v>
      </c>
      <c r="AB66">
        <v>35.409999999999997</v>
      </c>
      <c r="AC66">
        <v>67.33</v>
      </c>
      <c r="AD66">
        <v>33</v>
      </c>
      <c r="AE66">
        <v>56</v>
      </c>
      <c r="AF66">
        <v>27</v>
      </c>
      <c r="AG66">
        <v>30</v>
      </c>
      <c r="AH66">
        <v>66.67</v>
      </c>
      <c r="AI66">
        <v>66.67</v>
      </c>
      <c r="AJ66">
        <v>28.26</v>
      </c>
      <c r="AK66">
        <v>116</v>
      </c>
      <c r="AL66">
        <v>49</v>
      </c>
    </row>
    <row r="67" spans="1:38">
      <c r="A67" t="s">
        <v>109</v>
      </c>
      <c r="B67" s="34">
        <v>129.85</v>
      </c>
      <c r="C67" s="34">
        <v>86.23</v>
      </c>
      <c r="D67" s="93">
        <f t="shared" si="0"/>
        <v>99</v>
      </c>
      <c r="E67" s="34">
        <v>7.67</v>
      </c>
      <c r="F67" s="34"/>
      <c r="G67" s="34"/>
      <c r="H67" s="34"/>
      <c r="I67" s="34"/>
      <c r="J67" s="37">
        <v>8.73</v>
      </c>
      <c r="K67" s="37">
        <v>8.73</v>
      </c>
      <c r="L67" s="37">
        <v>8.9499999999999993</v>
      </c>
      <c r="M67">
        <v>115.49</v>
      </c>
      <c r="N67">
        <v>273.14</v>
      </c>
      <c r="O67">
        <v>0</v>
      </c>
      <c r="P67">
        <v>5.9</v>
      </c>
      <c r="Q67">
        <v>43.01</v>
      </c>
      <c r="R67" s="93">
        <v>33</v>
      </c>
      <c r="S67" s="93">
        <v>33</v>
      </c>
      <c r="T67" s="93">
        <v>33</v>
      </c>
      <c r="U67">
        <v>6.68</v>
      </c>
      <c r="V67">
        <v>55.356476000000001</v>
      </c>
      <c r="W67">
        <v>5.57</v>
      </c>
      <c r="X67">
        <v>99.5</v>
      </c>
      <c r="Y67">
        <v>33.159999999999997</v>
      </c>
      <c r="Z67">
        <v>33.17</v>
      </c>
      <c r="AA67">
        <v>168.93</v>
      </c>
      <c r="AB67">
        <v>33.79</v>
      </c>
      <c r="AC67">
        <v>61.58</v>
      </c>
      <c r="AD67">
        <v>30</v>
      </c>
      <c r="AE67">
        <v>51</v>
      </c>
      <c r="AF67">
        <v>24</v>
      </c>
      <c r="AG67">
        <v>34.340000000000003</v>
      </c>
      <c r="AH67">
        <v>74.33</v>
      </c>
      <c r="AI67">
        <v>74.33</v>
      </c>
      <c r="AJ67">
        <v>29.27</v>
      </c>
      <c r="AK67">
        <v>105</v>
      </c>
      <c r="AL67">
        <v>45</v>
      </c>
    </row>
    <row r="68" spans="1:38">
      <c r="A68" t="s">
        <v>110</v>
      </c>
      <c r="B68" s="34">
        <v>129.85</v>
      </c>
      <c r="C68" s="34">
        <v>86.23</v>
      </c>
      <c r="D68" s="93">
        <f t="shared" ref="D68:D98" si="1">R68+S68+T68</f>
        <v>99</v>
      </c>
      <c r="E68" s="34">
        <v>7.67</v>
      </c>
      <c r="F68" s="34"/>
      <c r="G68" s="34"/>
      <c r="H68" s="34"/>
      <c r="I68" s="34"/>
      <c r="J68" s="37">
        <v>7.88</v>
      </c>
      <c r="K68" s="37">
        <v>7.88</v>
      </c>
      <c r="L68" s="37">
        <v>8.08</v>
      </c>
      <c r="M68">
        <v>115.49</v>
      </c>
      <c r="N68">
        <v>273.14</v>
      </c>
      <c r="O68">
        <v>0</v>
      </c>
      <c r="P68">
        <v>5.9</v>
      </c>
      <c r="Q68">
        <v>43.01</v>
      </c>
      <c r="R68" s="93">
        <v>33</v>
      </c>
      <c r="S68" s="93">
        <v>33</v>
      </c>
      <c r="T68" s="93">
        <v>33</v>
      </c>
      <c r="U68">
        <v>6.68</v>
      </c>
      <c r="V68">
        <v>49.542293000000001</v>
      </c>
      <c r="W68">
        <v>5.57</v>
      </c>
      <c r="X68">
        <v>100.5</v>
      </c>
      <c r="Y68">
        <v>33.5</v>
      </c>
      <c r="Z68">
        <v>33.5</v>
      </c>
      <c r="AA68">
        <v>149.25</v>
      </c>
      <c r="AB68">
        <v>29.85</v>
      </c>
      <c r="AC68">
        <v>55.52</v>
      </c>
      <c r="AD68">
        <v>28</v>
      </c>
      <c r="AE68">
        <v>44</v>
      </c>
      <c r="AF68">
        <v>21</v>
      </c>
      <c r="AG68">
        <v>34.659999999999997</v>
      </c>
      <c r="AH68">
        <v>74.33</v>
      </c>
      <c r="AI68">
        <v>74.33</v>
      </c>
      <c r="AJ68">
        <v>31.29</v>
      </c>
      <c r="AK68">
        <v>91</v>
      </c>
      <c r="AL68">
        <v>39</v>
      </c>
    </row>
    <row r="69" spans="1:38">
      <c r="A69" t="s">
        <v>111</v>
      </c>
      <c r="B69" s="34">
        <v>129.85</v>
      </c>
      <c r="C69" s="34">
        <v>62.44</v>
      </c>
      <c r="D69" s="93">
        <f t="shared" si="1"/>
        <v>99</v>
      </c>
      <c r="E69" s="34">
        <v>7.67</v>
      </c>
      <c r="F69" s="34"/>
      <c r="G69" s="34"/>
      <c r="H69" s="34"/>
      <c r="I69" s="34"/>
      <c r="J69" s="37">
        <v>6.99</v>
      </c>
      <c r="K69" s="37">
        <v>6.99</v>
      </c>
      <c r="L69" s="37">
        <v>7.16</v>
      </c>
      <c r="M69">
        <v>115.49</v>
      </c>
      <c r="N69">
        <v>273.14</v>
      </c>
      <c r="O69">
        <v>100.64</v>
      </c>
      <c r="P69">
        <v>5.9</v>
      </c>
      <c r="Q69">
        <v>46.02</v>
      </c>
      <c r="R69" s="93">
        <v>33</v>
      </c>
      <c r="S69" s="93">
        <v>33</v>
      </c>
      <c r="T69" s="93">
        <v>33</v>
      </c>
      <c r="U69">
        <v>6.68</v>
      </c>
      <c r="V69">
        <v>43.669676000000003</v>
      </c>
      <c r="W69">
        <v>5.57</v>
      </c>
      <c r="X69">
        <v>101.5</v>
      </c>
      <c r="Y69">
        <v>33.840000000000003</v>
      </c>
      <c r="Z69">
        <v>33.83</v>
      </c>
      <c r="AA69">
        <v>133.93</v>
      </c>
      <c r="AB69">
        <v>26.78</v>
      </c>
      <c r="AC69">
        <v>49.16</v>
      </c>
      <c r="AD69">
        <v>26</v>
      </c>
      <c r="AE69">
        <v>39</v>
      </c>
      <c r="AF69">
        <v>19</v>
      </c>
      <c r="AG69">
        <v>35</v>
      </c>
      <c r="AH69">
        <v>76</v>
      </c>
      <c r="AI69">
        <v>76</v>
      </c>
      <c r="AJ69">
        <v>31.29</v>
      </c>
      <c r="AK69">
        <v>81</v>
      </c>
      <c r="AL69">
        <v>34</v>
      </c>
    </row>
    <row r="70" spans="1:38">
      <c r="A70" t="s">
        <v>112</v>
      </c>
      <c r="B70" s="34">
        <v>129.85</v>
      </c>
      <c r="C70" s="34">
        <v>62.44</v>
      </c>
      <c r="D70" s="93">
        <f t="shared" si="1"/>
        <v>98</v>
      </c>
      <c r="E70" s="34">
        <v>7.67</v>
      </c>
      <c r="F70" s="34"/>
      <c r="G70" s="34"/>
      <c r="H70" s="34"/>
      <c r="I70" s="34"/>
      <c r="J70" s="37">
        <v>6.03</v>
      </c>
      <c r="K70" s="37">
        <v>6.03</v>
      </c>
      <c r="L70" s="37">
        <v>6.18</v>
      </c>
      <c r="M70">
        <v>115.49</v>
      </c>
      <c r="N70">
        <v>273.14</v>
      </c>
      <c r="O70">
        <v>100.64</v>
      </c>
      <c r="P70">
        <v>5.9</v>
      </c>
      <c r="Q70">
        <v>46.02</v>
      </c>
      <c r="R70" s="93">
        <v>33</v>
      </c>
      <c r="S70" s="93">
        <v>32</v>
      </c>
      <c r="T70" s="93">
        <v>33</v>
      </c>
      <c r="U70">
        <v>6.68</v>
      </c>
      <c r="V70">
        <v>37.066634000000001</v>
      </c>
      <c r="W70">
        <v>5.57</v>
      </c>
      <c r="X70">
        <v>103.5</v>
      </c>
      <c r="Y70">
        <v>34.5</v>
      </c>
      <c r="Z70">
        <v>34.5</v>
      </c>
      <c r="AA70">
        <v>113.65</v>
      </c>
      <c r="AB70">
        <v>22.73</v>
      </c>
      <c r="AC70">
        <v>42.08</v>
      </c>
      <c r="AD70">
        <v>21</v>
      </c>
      <c r="AE70">
        <v>33</v>
      </c>
      <c r="AF70">
        <v>16</v>
      </c>
      <c r="AG70">
        <v>35.340000000000003</v>
      </c>
      <c r="AH70">
        <v>76</v>
      </c>
      <c r="AI70">
        <v>76</v>
      </c>
      <c r="AJ70">
        <v>31.29</v>
      </c>
      <c r="AK70">
        <v>70</v>
      </c>
      <c r="AL70">
        <v>30</v>
      </c>
    </row>
    <row r="71" spans="1:38">
      <c r="A71" t="s">
        <v>113</v>
      </c>
      <c r="B71" s="34">
        <v>129.85</v>
      </c>
      <c r="C71" s="34">
        <v>62.44</v>
      </c>
      <c r="D71" s="93">
        <f t="shared" si="1"/>
        <v>82.11</v>
      </c>
      <c r="E71" s="34">
        <v>15.82</v>
      </c>
      <c r="F71" s="34"/>
      <c r="G71" s="34"/>
      <c r="H71" s="34"/>
      <c r="I71" s="34"/>
      <c r="J71" s="37">
        <v>5</v>
      </c>
      <c r="K71" s="37">
        <v>5</v>
      </c>
      <c r="L71" s="37">
        <v>5.13</v>
      </c>
      <c r="M71">
        <v>115.49</v>
      </c>
      <c r="N71">
        <v>273.14</v>
      </c>
      <c r="O71">
        <v>100.64</v>
      </c>
      <c r="P71">
        <v>6.06</v>
      </c>
      <c r="Q71">
        <v>45.81</v>
      </c>
      <c r="R71" s="93">
        <v>33</v>
      </c>
      <c r="S71" s="93">
        <v>22</v>
      </c>
      <c r="T71" s="93">
        <v>27.11</v>
      </c>
      <c r="U71">
        <v>6.84</v>
      </c>
      <c r="V71">
        <v>30.687588999999999</v>
      </c>
      <c r="W71">
        <v>5.67</v>
      </c>
      <c r="X71">
        <v>104</v>
      </c>
      <c r="Y71">
        <v>34.659999999999997</v>
      </c>
      <c r="Z71">
        <v>34.67</v>
      </c>
      <c r="AA71">
        <v>98.94</v>
      </c>
      <c r="AB71">
        <v>19.79</v>
      </c>
      <c r="AC71">
        <v>34.9</v>
      </c>
      <c r="AD71">
        <v>18</v>
      </c>
      <c r="AE71">
        <v>27</v>
      </c>
      <c r="AF71">
        <v>13</v>
      </c>
      <c r="AG71">
        <v>35.659999999999997</v>
      </c>
      <c r="AH71">
        <v>76</v>
      </c>
      <c r="AI71">
        <v>76</v>
      </c>
      <c r="AJ71">
        <v>31.29</v>
      </c>
      <c r="AK71">
        <v>56</v>
      </c>
      <c r="AL71">
        <v>24</v>
      </c>
    </row>
    <row r="72" spans="1:38">
      <c r="A72" t="s">
        <v>114</v>
      </c>
      <c r="B72" s="34">
        <v>129.85</v>
      </c>
      <c r="C72" s="34">
        <v>62.44</v>
      </c>
      <c r="D72" s="93">
        <f t="shared" si="1"/>
        <v>55.410000000000004</v>
      </c>
      <c r="E72" s="34">
        <v>15.82</v>
      </c>
      <c r="F72" s="34"/>
      <c r="G72" s="34"/>
      <c r="H72" s="34"/>
      <c r="I72" s="34"/>
      <c r="J72" s="37">
        <v>4.05</v>
      </c>
      <c r="K72" s="37">
        <v>4.05</v>
      </c>
      <c r="L72" s="37">
        <v>4.1500000000000004</v>
      </c>
      <c r="M72">
        <v>115.49</v>
      </c>
      <c r="N72">
        <v>273.14</v>
      </c>
      <c r="O72">
        <v>100.64</v>
      </c>
      <c r="P72">
        <v>6.06</v>
      </c>
      <c r="Q72">
        <v>46.02</v>
      </c>
      <c r="R72" s="93">
        <v>24.51</v>
      </c>
      <c r="S72" s="93">
        <v>11</v>
      </c>
      <c r="T72" s="93">
        <v>19.899999999999999</v>
      </c>
      <c r="U72">
        <v>6.84</v>
      </c>
      <c r="V72">
        <v>24.552019000000001</v>
      </c>
      <c r="W72">
        <v>5.67</v>
      </c>
      <c r="X72">
        <v>105.5</v>
      </c>
      <c r="Y72">
        <v>35.159999999999997</v>
      </c>
      <c r="Z72">
        <v>35.17</v>
      </c>
      <c r="AA72">
        <v>86.43</v>
      </c>
      <c r="AB72">
        <v>17.29</v>
      </c>
      <c r="AC72">
        <v>28.3</v>
      </c>
      <c r="AD72">
        <v>15</v>
      </c>
      <c r="AE72">
        <v>22</v>
      </c>
      <c r="AF72">
        <v>11</v>
      </c>
      <c r="AG72">
        <v>35.659999999999997</v>
      </c>
      <c r="AH72">
        <v>75.67</v>
      </c>
      <c r="AI72">
        <v>75.67</v>
      </c>
      <c r="AJ72">
        <v>31.29</v>
      </c>
      <c r="AK72">
        <v>42</v>
      </c>
      <c r="AL72">
        <v>18</v>
      </c>
    </row>
    <row r="73" spans="1:38">
      <c r="A73" t="s">
        <v>115</v>
      </c>
      <c r="B73" s="34">
        <v>129.85</v>
      </c>
      <c r="C73" s="34">
        <v>62.44</v>
      </c>
      <c r="D73" s="93">
        <f t="shared" si="1"/>
        <v>34.29</v>
      </c>
      <c r="E73" s="34">
        <v>15.82</v>
      </c>
      <c r="F73" s="34"/>
      <c r="G73" s="34"/>
      <c r="H73" s="34"/>
      <c r="I73" s="34"/>
      <c r="J73" s="37">
        <v>3.08</v>
      </c>
      <c r="K73" s="37">
        <v>3.08</v>
      </c>
      <c r="L73" s="37">
        <v>3.16</v>
      </c>
      <c r="M73">
        <v>115.49</v>
      </c>
      <c r="N73">
        <v>273.14</v>
      </c>
      <c r="O73">
        <v>100.64</v>
      </c>
      <c r="P73">
        <v>6.06</v>
      </c>
      <c r="Q73">
        <v>46.02</v>
      </c>
      <c r="R73" s="93">
        <v>18.170000000000002</v>
      </c>
      <c r="S73" s="93">
        <v>3</v>
      </c>
      <c r="T73" s="93">
        <v>13.12</v>
      </c>
      <c r="U73">
        <v>6.84</v>
      </c>
      <c r="V73">
        <v>19.341653999999998</v>
      </c>
      <c r="W73">
        <v>5.67</v>
      </c>
      <c r="X73">
        <v>99</v>
      </c>
      <c r="Y73">
        <v>33</v>
      </c>
      <c r="Z73">
        <v>33</v>
      </c>
      <c r="AA73">
        <v>67.72</v>
      </c>
      <c r="AB73">
        <v>13.54</v>
      </c>
      <c r="AC73">
        <v>21.73</v>
      </c>
      <c r="AD73">
        <v>12</v>
      </c>
      <c r="AE73">
        <v>16</v>
      </c>
      <c r="AF73">
        <v>8</v>
      </c>
      <c r="AG73">
        <v>32</v>
      </c>
      <c r="AH73">
        <v>75.33</v>
      </c>
      <c r="AI73">
        <v>75.33</v>
      </c>
      <c r="AJ73">
        <v>31.29</v>
      </c>
      <c r="AK73">
        <v>32</v>
      </c>
      <c r="AL73">
        <v>13</v>
      </c>
    </row>
    <row r="74" spans="1:38">
      <c r="A74" t="s">
        <v>116</v>
      </c>
      <c r="B74" s="34">
        <v>129.85</v>
      </c>
      <c r="C74" s="34">
        <v>62.44</v>
      </c>
      <c r="D74" s="93">
        <f t="shared" si="1"/>
        <v>20.170000000000002</v>
      </c>
      <c r="E74" s="34">
        <v>15.82</v>
      </c>
      <c r="F74" s="34"/>
      <c r="G74" s="34"/>
      <c r="H74" s="34"/>
      <c r="I74" s="34"/>
      <c r="J74" s="37">
        <v>2.41</v>
      </c>
      <c r="K74" s="37">
        <v>2.41</v>
      </c>
      <c r="L74" s="37">
        <v>2.4700000000000002</v>
      </c>
      <c r="M74">
        <v>115.49</v>
      </c>
      <c r="N74">
        <v>273.14</v>
      </c>
      <c r="O74">
        <v>100.64</v>
      </c>
      <c r="P74">
        <v>6.06</v>
      </c>
      <c r="Q74">
        <v>46.02</v>
      </c>
      <c r="R74" s="93">
        <v>11.78</v>
      </c>
      <c r="S74" s="93">
        <v>0</v>
      </c>
      <c r="T74" s="93">
        <v>8.39</v>
      </c>
      <c r="U74">
        <v>6.84</v>
      </c>
      <c r="V74">
        <v>14.394242</v>
      </c>
      <c r="W74">
        <v>5.67</v>
      </c>
      <c r="X74">
        <v>98</v>
      </c>
      <c r="Y74">
        <v>32.659999999999997</v>
      </c>
      <c r="Z74">
        <v>32.67</v>
      </c>
      <c r="AA74">
        <v>49.87</v>
      </c>
      <c r="AB74">
        <v>9.9700000000000006</v>
      </c>
      <c r="AC74">
        <v>15.37</v>
      </c>
      <c r="AD74">
        <v>8</v>
      </c>
      <c r="AE74">
        <v>10</v>
      </c>
      <c r="AF74">
        <v>5</v>
      </c>
      <c r="AG74">
        <v>32.340000000000003</v>
      </c>
      <c r="AH74">
        <v>74.33</v>
      </c>
      <c r="AI74">
        <v>74.33</v>
      </c>
      <c r="AJ74">
        <v>31.29</v>
      </c>
      <c r="AK74">
        <v>18</v>
      </c>
      <c r="AL74">
        <v>7</v>
      </c>
    </row>
    <row r="75" spans="1:38">
      <c r="A75" t="s">
        <v>117</v>
      </c>
      <c r="B75" s="34">
        <v>129.85</v>
      </c>
      <c r="C75" s="34">
        <v>62.44</v>
      </c>
      <c r="D75" s="93">
        <f t="shared" si="1"/>
        <v>0</v>
      </c>
      <c r="E75" s="34">
        <v>15.82</v>
      </c>
      <c r="F75" s="34"/>
      <c r="G75" s="34"/>
      <c r="H75" s="34"/>
      <c r="I75" s="34"/>
      <c r="J75" s="37">
        <v>1.78</v>
      </c>
      <c r="K75" s="37">
        <v>1.78</v>
      </c>
      <c r="L75" s="37">
        <v>1.82</v>
      </c>
      <c r="M75">
        <v>115.49</v>
      </c>
      <c r="N75">
        <v>273.14</v>
      </c>
      <c r="O75">
        <v>100.64</v>
      </c>
      <c r="P75">
        <v>6.22</v>
      </c>
      <c r="Q75">
        <v>45.81</v>
      </c>
      <c r="R75" s="93">
        <v>0</v>
      </c>
      <c r="S75" s="93">
        <v>0</v>
      </c>
      <c r="T75" s="93">
        <v>0</v>
      </c>
      <c r="U75">
        <v>6.53</v>
      </c>
      <c r="V75">
        <v>10.430469</v>
      </c>
      <c r="W75">
        <v>5.81</v>
      </c>
      <c r="X75">
        <v>99.5</v>
      </c>
      <c r="Y75">
        <v>33.159999999999997</v>
      </c>
      <c r="Z75">
        <v>33.17</v>
      </c>
      <c r="AA75">
        <v>35.479999999999997</v>
      </c>
      <c r="AB75">
        <v>7.09</v>
      </c>
      <c r="AC75">
        <v>9.6999999999999993</v>
      </c>
      <c r="AD75">
        <v>5</v>
      </c>
      <c r="AE75">
        <v>5</v>
      </c>
      <c r="AF75">
        <v>3</v>
      </c>
      <c r="AG75">
        <v>33</v>
      </c>
      <c r="AH75">
        <v>74.33</v>
      </c>
      <c r="AI75">
        <v>74.33</v>
      </c>
      <c r="AJ75">
        <v>31.29</v>
      </c>
      <c r="AK75">
        <v>11</v>
      </c>
      <c r="AL75">
        <v>4</v>
      </c>
    </row>
    <row r="76" spans="1:38">
      <c r="A76" t="s">
        <v>118</v>
      </c>
      <c r="B76" s="34">
        <v>129.85</v>
      </c>
      <c r="C76" s="34">
        <v>62.44</v>
      </c>
      <c r="D76" s="93">
        <f t="shared" si="1"/>
        <v>0</v>
      </c>
      <c r="E76" s="34">
        <v>15.82</v>
      </c>
      <c r="F76" s="34"/>
      <c r="G76" s="34"/>
      <c r="H76" s="34"/>
      <c r="I76" s="34"/>
      <c r="J76" s="37">
        <v>1.26</v>
      </c>
      <c r="K76" s="37">
        <v>1.26</v>
      </c>
      <c r="L76" s="37">
        <v>1.29</v>
      </c>
      <c r="M76">
        <v>115.49</v>
      </c>
      <c r="N76">
        <v>273.14</v>
      </c>
      <c r="O76">
        <v>100.64</v>
      </c>
      <c r="P76">
        <v>6.22</v>
      </c>
      <c r="Q76">
        <v>46.02</v>
      </c>
      <c r="R76" s="93">
        <v>0</v>
      </c>
      <c r="S76" s="93">
        <v>0</v>
      </c>
      <c r="T76" s="93">
        <v>0</v>
      </c>
      <c r="U76">
        <v>6.53</v>
      </c>
      <c r="V76">
        <v>6.8562560000000001</v>
      </c>
      <c r="W76">
        <v>5.81</v>
      </c>
      <c r="X76">
        <v>98.5</v>
      </c>
      <c r="Y76">
        <v>32.840000000000003</v>
      </c>
      <c r="Z76">
        <v>32.83</v>
      </c>
      <c r="AA76">
        <v>20.36</v>
      </c>
      <c r="AB76">
        <v>4.07</v>
      </c>
      <c r="AC76">
        <v>5.25</v>
      </c>
      <c r="AD76">
        <v>5</v>
      </c>
      <c r="AE76">
        <v>3</v>
      </c>
      <c r="AF76">
        <v>1</v>
      </c>
      <c r="AG76">
        <v>32.659999999999997</v>
      </c>
      <c r="AH76">
        <v>74.33</v>
      </c>
      <c r="AI76">
        <v>74.33</v>
      </c>
      <c r="AJ76">
        <v>31.29</v>
      </c>
      <c r="AK76">
        <v>7</v>
      </c>
      <c r="AL76">
        <v>3</v>
      </c>
    </row>
    <row r="77" spans="1:38">
      <c r="A77" t="s">
        <v>119</v>
      </c>
      <c r="B77" s="34">
        <v>129.85</v>
      </c>
      <c r="C77" s="34">
        <v>62.44</v>
      </c>
      <c r="D77" s="93">
        <f t="shared" si="1"/>
        <v>0</v>
      </c>
      <c r="E77" s="34">
        <v>15.82</v>
      </c>
      <c r="F77" s="34"/>
      <c r="G77" s="34"/>
      <c r="H77" s="34"/>
      <c r="I77" s="34"/>
      <c r="J77" s="37">
        <v>0.84</v>
      </c>
      <c r="K77" s="37">
        <v>0.84</v>
      </c>
      <c r="L77" s="37">
        <v>0.86</v>
      </c>
      <c r="M77">
        <v>115.49</v>
      </c>
      <c r="N77">
        <v>273.14</v>
      </c>
      <c r="O77">
        <v>100.64</v>
      </c>
      <c r="P77">
        <v>6.22</v>
      </c>
      <c r="Q77">
        <v>46.02</v>
      </c>
      <c r="R77" s="93">
        <v>0</v>
      </c>
      <c r="S77" s="93">
        <v>0</v>
      </c>
      <c r="T77" s="93">
        <v>0</v>
      </c>
      <c r="U77">
        <v>6.53</v>
      </c>
      <c r="V77">
        <v>3.2625649999999999</v>
      </c>
      <c r="W77">
        <v>5.81</v>
      </c>
      <c r="X77">
        <v>100</v>
      </c>
      <c r="Y77">
        <v>33.340000000000003</v>
      </c>
      <c r="Z77">
        <v>33.33</v>
      </c>
      <c r="AA77">
        <v>14.13</v>
      </c>
      <c r="AB77">
        <v>2.83</v>
      </c>
      <c r="AC77">
        <v>2.2799999999999998</v>
      </c>
      <c r="AD77">
        <v>3</v>
      </c>
      <c r="AE77">
        <v>1</v>
      </c>
      <c r="AF77">
        <v>1</v>
      </c>
      <c r="AG77">
        <v>32.340000000000003</v>
      </c>
      <c r="AH77">
        <v>74</v>
      </c>
      <c r="AI77">
        <v>74</v>
      </c>
      <c r="AJ77">
        <v>31.29</v>
      </c>
      <c r="AK77">
        <v>4</v>
      </c>
      <c r="AL77">
        <v>1</v>
      </c>
    </row>
    <row r="78" spans="1:38">
      <c r="A78" t="s">
        <v>120</v>
      </c>
      <c r="B78" s="34">
        <v>129.85</v>
      </c>
      <c r="C78" s="34">
        <v>62.44</v>
      </c>
      <c r="D78" s="93">
        <f t="shared" si="1"/>
        <v>0</v>
      </c>
      <c r="E78" s="34">
        <v>15.82</v>
      </c>
      <c r="F78" s="34"/>
      <c r="G78" s="34"/>
      <c r="H78" s="34"/>
      <c r="I78" s="34"/>
      <c r="J78" s="37">
        <v>0.49</v>
      </c>
      <c r="K78" s="37">
        <v>0.49</v>
      </c>
      <c r="L78" s="37">
        <v>0.51</v>
      </c>
      <c r="M78">
        <v>115.49</v>
      </c>
      <c r="N78">
        <v>273.14</v>
      </c>
      <c r="O78">
        <v>100.64</v>
      </c>
      <c r="P78">
        <v>6.22</v>
      </c>
      <c r="Q78">
        <v>45.61</v>
      </c>
      <c r="R78" s="93">
        <v>0</v>
      </c>
      <c r="S78" s="93">
        <v>0</v>
      </c>
      <c r="T78" s="93">
        <v>0</v>
      </c>
      <c r="U78">
        <v>6.53</v>
      </c>
      <c r="V78">
        <v>0.83755400000000002</v>
      </c>
      <c r="W78">
        <v>5.81</v>
      </c>
      <c r="X78">
        <v>99.5</v>
      </c>
      <c r="Y78">
        <v>33.159999999999997</v>
      </c>
      <c r="Z78">
        <v>33.17</v>
      </c>
      <c r="AA78">
        <v>9.0500000000000007</v>
      </c>
      <c r="AB78">
        <v>1.81</v>
      </c>
      <c r="AC78">
        <v>0</v>
      </c>
      <c r="AD78">
        <v>3</v>
      </c>
      <c r="AE78">
        <v>0</v>
      </c>
      <c r="AF78">
        <v>0</v>
      </c>
      <c r="AG78">
        <v>32</v>
      </c>
      <c r="AH78">
        <v>73.67</v>
      </c>
      <c r="AI78">
        <v>73.67</v>
      </c>
      <c r="AJ78">
        <v>31.29</v>
      </c>
      <c r="AK78">
        <v>1</v>
      </c>
      <c r="AL78">
        <v>0</v>
      </c>
    </row>
    <row r="79" spans="1:38">
      <c r="A79" t="s">
        <v>121</v>
      </c>
      <c r="B79" s="34">
        <v>129.85</v>
      </c>
      <c r="C79" s="34">
        <v>62.44</v>
      </c>
      <c r="D79" s="93">
        <f t="shared" si="1"/>
        <v>0</v>
      </c>
      <c r="E79" s="34">
        <v>15.82</v>
      </c>
      <c r="F79" s="34"/>
      <c r="G79" s="34"/>
      <c r="H79" s="34"/>
      <c r="I79" s="34"/>
      <c r="J79" s="37">
        <v>0.08</v>
      </c>
      <c r="K79" s="37">
        <v>0.08</v>
      </c>
      <c r="L79" s="37">
        <v>0.09</v>
      </c>
      <c r="M79">
        <v>115.49</v>
      </c>
      <c r="N79">
        <v>273.14</v>
      </c>
      <c r="O79">
        <v>100.64</v>
      </c>
      <c r="P79">
        <v>6.22</v>
      </c>
      <c r="Q79">
        <v>44.81</v>
      </c>
      <c r="R79" s="93">
        <v>0</v>
      </c>
      <c r="S79" s="93">
        <v>0</v>
      </c>
      <c r="T79" s="93">
        <v>0</v>
      </c>
      <c r="U79">
        <v>6.68</v>
      </c>
      <c r="V79">
        <v>0</v>
      </c>
      <c r="W79">
        <v>5.81</v>
      </c>
      <c r="X79">
        <v>98.5</v>
      </c>
      <c r="Y79">
        <v>32.840000000000003</v>
      </c>
      <c r="Z79">
        <v>32.83</v>
      </c>
      <c r="AA79">
        <v>5.09</v>
      </c>
      <c r="AB79">
        <v>1.02</v>
      </c>
      <c r="AC79">
        <v>0</v>
      </c>
      <c r="AD79">
        <v>1</v>
      </c>
      <c r="AE79">
        <v>0</v>
      </c>
      <c r="AF79">
        <v>0</v>
      </c>
      <c r="AG79">
        <v>31.34</v>
      </c>
      <c r="AH79">
        <v>73.33</v>
      </c>
      <c r="AI79">
        <v>73.33</v>
      </c>
      <c r="AJ79">
        <v>31.29</v>
      </c>
      <c r="AK79">
        <v>1</v>
      </c>
      <c r="AL79">
        <v>0</v>
      </c>
    </row>
    <row r="80" spans="1:38">
      <c r="A80" t="s">
        <v>122</v>
      </c>
      <c r="B80" s="34">
        <v>129.85</v>
      </c>
      <c r="C80" s="34">
        <v>62.44</v>
      </c>
      <c r="D80" s="93">
        <f t="shared" si="1"/>
        <v>0</v>
      </c>
      <c r="E80" s="34">
        <v>15.82</v>
      </c>
      <c r="F80" s="34"/>
      <c r="G80" s="34"/>
      <c r="H80" s="34"/>
      <c r="I80" s="34"/>
      <c r="J80" s="37">
        <v>0.01</v>
      </c>
      <c r="K80" s="37">
        <v>0.01</v>
      </c>
      <c r="L80" s="37">
        <v>0.01</v>
      </c>
      <c r="M80">
        <v>115.49</v>
      </c>
      <c r="N80">
        <v>273.14</v>
      </c>
      <c r="O80">
        <v>100.64</v>
      </c>
      <c r="P80">
        <v>6.22</v>
      </c>
      <c r="Q80">
        <v>42.81</v>
      </c>
      <c r="R80" s="93">
        <v>0</v>
      </c>
      <c r="S80" s="93">
        <v>0</v>
      </c>
      <c r="T80" s="93">
        <v>0</v>
      </c>
      <c r="U80">
        <v>6.68</v>
      </c>
      <c r="V80">
        <v>0</v>
      </c>
      <c r="W80">
        <v>5.81</v>
      </c>
      <c r="X80">
        <v>97</v>
      </c>
      <c r="Y80">
        <v>32.340000000000003</v>
      </c>
      <c r="Z80">
        <v>32.33</v>
      </c>
      <c r="AA80">
        <v>0.4</v>
      </c>
      <c r="AB80">
        <v>0.08</v>
      </c>
      <c r="AC80">
        <v>0</v>
      </c>
      <c r="AD80">
        <v>0.5</v>
      </c>
      <c r="AE80">
        <v>0</v>
      </c>
      <c r="AF80">
        <v>0</v>
      </c>
      <c r="AG80">
        <v>30.66</v>
      </c>
      <c r="AH80">
        <v>72.67</v>
      </c>
      <c r="AI80">
        <v>72.67</v>
      </c>
      <c r="AJ80">
        <v>31.29</v>
      </c>
      <c r="AK80">
        <v>0</v>
      </c>
      <c r="AL80">
        <v>0</v>
      </c>
    </row>
    <row r="81" spans="1:38">
      <c r="A81" t="s">
        <v>123</v>
      </c>
      <c r="B81" s="34">
        <v>129.85</v>
      </c>
      <c r="C81" s="34">
        <v>86.23</v>
      </c>
      <c r="D81" s="93">
        <f t="shared" si="1"/>
        <v>0</v>
      </c>
      <c r="E81" s="34">
        <v>15.82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115.49</v>
      </c>
      <c r="N81">
        <v>273.14</v>
      </c>
      <c r="O81">
        <v>100.64</v>
      </c>
      <c r="P81">
        <v>6.22</v>
      </c>
      <c r="Q81">
        <v>34.42</v>
      </c>
      <c r="R81" s="93">
        <v>0</v>
      </c>
      <c r="S81" s="93">
        <v>0</v>
      </c>
      <c r="T81" s="93">
        <v>0</v>
      </c>
      <c r="U81">
        <v>6.68</v>
      </c>
      <c r="V81">
        <v>0</v>
      </c>
      <c r="W81">
        <v>5.81</v>
      </c>
      <c r="X81">
        <v>95</v>
      </c>
      <c r="Y81">
        <v>31.66</v>
      </c>
      <c r="Z81">
        <v>31.67</v>
      </c>
      <c r="AA81">
        <v>0.2</v>
      </c>
      <c r="AB81">
        <v>0.04</v>
      </c>
      <c r="AC81">
        <v>0</v>
      </c>
      <c r="AD81">
        <v>0</v>
      </c>
      <c r="AE81">
        <v>0</v>
      </c>
      <c r="AF81">
        <v>0</v>
      </c>
      <c r="AG81">
        <v>30.34</v>
      </c>
      <c r="AH81">
        <v>65.67</v>
      </c>
      <c r="AI81">
        <v>65.67</v>
      </c>
      <c r="AJ81">
        <v>31.29</v>
      </c>
      <c r="AK81">
        <v>0</v>
      </c>
      <c r="AL81">
        <v>0</v>
      </c>
    </row>
    <row r="82" spans="1:38">
      <c r="A82" t="s">
        <v>124</v>
      </c>
      <c r="B82" s="34">
        <v>129.85</v>
      </c>
      <c r="C82" s="34">
        <v>86.23</v>
      </c>
      <c r="D82" s="93">
        <f t="shared" si="1"/>
        <v>0</v>
      </c>
      <c r="E82" s="34">
        <v>15.82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115.49</v>
      </c>
      <c r="N82">
        <v>273.14</v>
      </c>
      <c r="O82">
        <v>100.64</v>
      </c>
      <c r="P82">
        <v>6.22</v>
      </c>
      <c r="Q82">
        <v>34.619999999999997</v>
      </c>
      <c r="R82" s="93">
        <v>0</v>
      </c>
      <c r="S82" s="93">
        <v>0</v>
      </c>
      <c r="T82" s="93">
        <v>0</v>
      </c>
      <c r="U82">
        <v>6.68</v>
      </c>
      <c r="V82">
        <v>0</v>
      </c>
      <c r="W82">
        <v>5.81</v>
      </c>
      <c r="X82">
        <v>93</v>
      </c>
      <c r="Y82">
        <v>31</v>
      </c>
      <c r="Z82">
        <v>31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29.66</v>
      </c>
      <c r="AH82">
        <v>65</v>
      </c>
      <c r="AI82">
        <v>65</v>
      </c>
      <c r="AJ82">
        <v>31.29</v>
      </c>
      <c r="AK82">
        <v>0</v>
      </c>
      <c r="AL82">
        <v>0</v>
      </c>
    </row>
    <row r="83" spans="1:38">
      <c r="A83" t="s">
        <v>125</v>
      </c>
      <c r="B83" s="34">
        <v>129.85</v>
      </c>
      <c r="C83" s="34">
        <v>86.23</v>
      </c>
      <c r="D83" s="93">
        <f t="shared" si="1"/>
        <v>0</v>
      </c>
      <c r="E83" s="34">
        <v>15.82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115.49</v>
      </c>
      <c r="N83">
        <v>273.14</v>
      </c>
      <c r="O83">
        <v>100.64</v>
      </c>
      <c r="P83">
        <v>6.06</v>
      </c>
      <c r="Q83">
        <v>35.020000000000003</v>
      </c>
      <c r="R83" s="93">
        <v>0</v>
      </c>
      <c r="S83" s="93">
        <v>0</v>
      </c>
      <c r="T83" s="93">
        <v>0</v>
      </c>
      <c r="U83">
        <v>6.68</v>
      </c>
      <c r="V83">
        <v>0</v>
      </c>
      <c r="W83">
        <v>5.85</v>
      </c>
      <c r="X83">
        <v>75</v>
      </c>
      <c r="Y83">
        <v>25</v>
      </c>
      <c r="Z83">
        <v>25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23.34</v>
      </c>
      <c r="AH83">
        <v>56.33</v>
      </c>
      <c r="AI83">
        <v>56.33</v>
      </c>
      <c r="AJ83">
        <v>31.29</v>
      </c>
      <c r="AK83">
        <v>0</v>
      </c>
      <c r="AL83">
        <v>0</v>
      </c>
    </row>
    <row r="84" spans="1:38">
      <c r="A84" t="s">
        <v>126</v>
      </c>
      <c r="B84" s="34">
        <v>129.85</v>
      </c>
      <c r="C84" s="34">
        <v>86.23</v>
      </c>
      <c r="D84" s="93">
        <f t="shared" si="1"/>
        <v>0</v>
      </c>
      <c r="E84" s="34">
        <v>15.82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115.49</v>
      </c>
      <c r="N84">
        <v>273.14</v>
      </c>
      <c r="O84">
        <v>100.64</v>
      </c>
      <c r="P84">
        <v>6.06</v>
      </c>
      <c r="Q84">
        <v>35.42</v>
      </c>
      <c r="R84" s="93">
        <v>0</v>
      </c>
      <c r="S84" s="93">
        <v>0</v>
      </c>
      <c r="T84" s="93">
        <v>0</v>
      </c>
      <c r="U84">
        <v>6.68</v>
      </c>
      <c r="V84">
        <v>0</v>
      </c>
      <c r="W84">
        <v>5.85</v>
      </c>
      <c r="X84">
        <v>72.5</v>
      </c>
      <c r="Y84">
        <v>24.16</v>
      </c>
      <c r="Z84">
        <v>24.17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22.66</v>
      </c>
      <c r="AH84">
        <v>55.67</v>
      </c>
      <c r="AI84">
        <v>55.67</v>
      </c>
      <c r="AJ84">
        <v>31.29</v>
      </c>
      <c r="AK84">
        <v>0</v>
      </c>
      <c r="AL84">
        <v>0</v>
      </c>
    </row>
    <row r="85" spans="1:38">
      <c r="A85" t="s">
        <v>127</v>
      </c>
      <c r="B85" s="34">
        <v>129.85</v>
      </c>
      <c r="C85" s="34">
        <v>86.23</v>
      </c>
      <c r="D85" s="93">
        <f t="shared" si="1"/>
        <v>0</v>
      </c>
      <c r="E85" s="34">
        <v>15.82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115.49</v>
      </c>
      <c r="N85">
        <v>273.14</v>
      </c>
      <c r="O85">
        <v>100.64</v>
      </c>
      <c r="P85">
        <v>6.06</v>
      </c>
      <c r="Q85">
        <v>35.82</v>
      </c>
      <c r="R85" s="93">
        <v>0</v>
      </c>
      <c r="S85" s="93">
        <v>0</v>
      </c>
      <c r="T85" s="93">
        <v>0</v>
      </c>
      <c r="U85">
        <v>6.68</v>
      </c>
      <c r="V85">
        <v>0</v>
      </c>
      <c r="W85">
        <v>5.85</v>
      </c>
      <c r="X85">
        <v>70</v>
      </c>
      <c r="Y85">
        <v>23.34</v>
      </c>
      <c r="Z85">
        <v>23.33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22</v>
      </c>
      <c r="AH85">
        <v>55</v>
      </c>
      <c r="AI85">
        <v>55</v>
      </c>
      <c r="AJ85">
        <v>31.29</v>
      </c>
      <c r="AK85">
        <v>0</v>
      </c>
      <c r="AL85">
        <v>0</v>
      </c>
    </row>
    <row r="86" spans="1:38">
      <c r="A86" t="s">
        <v>128</v>
      </c>
      <c r="B86" s="34">
        <v>129.85</v>
      </c>
      <c r="C86" s="34">
        <v>86.23</v>
      </c>
      <c r="D86" s="93">
        <f t="shared" si="1"/>
        <v>0</v>
      </c>
      <c r="E86" s="34">
        <v>15.82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115.49</v>
      </c>
      <c r="N86">
        <v>273.14</v>
      </c>
      <c r="O86">
        <v>100.64</v>
      </c>
      <c r="P86">
        <v>6.06</v>
      </c>
      <c r="Q86">
        <v>36.22</v>
      </c>
      <c r="R86" s="93">
        <v>0</v>
      </c>
      <c r="S86" s="93">
        <v>0</v>
      </c>
      <c r="T86" s="93">
        <v>0</v>
      </c>
      <c r="U86">
        <v>6.68</v>
      </c>
      <c r="V86">
        <v>0</v>
      </c>
      <c r="W86">
        <v>5.85</v>
      </c>
      <c r="X86">
        <v>70</v>
      </c>
      <c r="Y86">
        <v>23.34</v>
      </c>
      <c r="Z86">
        <v>23.33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21.66</v>
      </c>
      <c r="AH86">
        <v>54.33</v>
      </c>
      <c r="AI86">
        <v>54.33</v>
      </c>
      <c r="AJ86">
        <v>31.29</v>
      </c>
      <c r="AK86">
        <v>0</v>
      </c>
      <c r="AL86">
        <v>0</v>
      </c>
    </row>
    <row r="87" spans="1:38">
      <c r="A87" t="s">
        <v>129</v>
      </c>
      <c r="B87" s="34">
        <v>129.85</v>
      </c>
      <c r="C87" s="34">
        <v>86.23</v>
      </c>
      <c r="D87" s="93">
        <f t="shared" si="1"/>
        <v>0</v>
      </c>
      <c r="E87" s="34">
        <v>15.82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115.49</v>
      </c>
      <c r="N87">
        <v>273.14</v>
      </c>
      <c r="O87">
        <v>100.64</v>
      </c>
      <c r="P87">
        <v>6.06</v>
      </c>
      <c r="Q87">
        <v>21.41</v>
      </c>
      <c r="R87" s="93">
        <v>0</v>
      </c>
      <c r="S87" s="93">
        <v>0</v>
      </c>
      <c r="T87" s="93">
        <v>0</v>
      </c>
      <c r="U87">
        <v>6.68</v>
      </c>
      <c r="V87">
        <v>0</v>
      </c>
      <c r="W87">
        <v>5.85</v>
      </c>
      <c r="X87">
        <v>67.5</v>
      </c>
      <c r="Y87">
        <v>22.5</v>
      </c>
      <c r="Z87">
        <v>22.5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20.34</v>
      </c>
      <c r="AH87">
        <v>54</v>
      </c>
      <c r="AI87">
        <v>54</v>
      </c>
      <c r="AJ87">
        <v>29.77</v>
      </c>
      <c r="AK87">
        <v>0</v>
      </c>
      <c r="AL87">
        <v>0</v>
      </c>
    </row>
    <row r="88" spans="1:38">
      <c r="A88" t="s">
        <v>130</v>
      </c>
      <c r="B88" s="34">
        <v>129.85</v>
      </c>
      <c r="C88" s="34">
        <v>86.23</v>
      </c>
      <c r="D88" s="93">
        <f t="shared" si="1"/>
        <v>0</v>
      </c>
      <c r="E88" s="34">
        <v>15.82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115.49</v>
      </c>
      <c r="N88">
        <v>273.14</v>
      </c>
      <c r="O88">
        <v>100.64</v>
      </c>
      <c r="P88">
        <v>6.06</v>
      </c>
      <c r="Q88">
        <v>22.81</v>
      </c>
      <c r="R88" s="93">
        <v>0</v>
      </c>
      <c r="S88" s="93">
        <v>0</v>
      </c>
      <c r="T88" s="93">
        <v>0</v>
      </c>
      <c r="U88">
        <v>6.68</v>
      </c>
      <c r="V88">
        <v>0</v>
      </c>
      <c r="W88">
        <v>5.85</v>
      </c>
      <c r="X88">
        <v>65</v>
      </c>
      <c r="Y88">
        <v>21.66</v>
      </c>
      <c r="Z88">
        <v>21.67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19.66</v>
      </c>
      <c r="AH88">
        <v>52.33</v>
      </c>
      <c r="AI88">
        <v>52.33</v>
      </c>
      <c r="AJ88">
        <v>29.77</v>
      </c>
      <c r="AK88">
        <v>0</v>
      </c>
      <c r="AL88">
        <v>0</v>
      </c>
    </row>
    <row r="89" spans="1:38">
      <c r="A89" t="s">
        <v>131</v>
      </c>
      <c r="B89" s="34">
        <v>129.85</v>
      </c>
      <c r="C89" s="34">
        <v>86.23</v>
      </c>
      <c r="D89" s="93">
        <f t="shared" si="1"/>
        <v>0</v>
      </c>
      <c r="E89" s="34">
        <v>15.82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115.49</v>
      </c>
      <c r="N89">
        <v>273.14</v>
      </c>
      <c r="O89">
        <v>100.64</v>
      </c>
      <c r="P89">
        <v>6.06</v>
      </c>
      <c r="Q89">
        <v>25.81</v>
      </c>
      <c r="R89" s="93">
        <v>0</v>
      </c>
      <c r="S89" s="93">
        <v>0</v>
      </c>
      <c r="T89" s="93">
        <v>0</v>
      </c>
      <c r="U89">
        <v>6.68</v>
      </c>
      <c r="V89">
        <v>0</v>
      </c>
      <c r="W89">
        <v>5.85</v>
      </c>
      <c r="X89">
        <v>62.5</v>
      </c>
      <c r="Y89">
        <v>20.84</v>
      </c>
      <c r="Z89">
        <v>20.83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19.34</v>
      </c>
      <c r="AH89">
        <v>50.67</v>
      </c>
      <c r="AI89">
        <v>50.67</v>
      </c>
      <c r="AJ89">
        <v>29.77</v>
      </c>
      <c r="AK89">
        <v>0</v>
      </c>
      <c r="AL89">
        <v>0</v>
      </c>
    </row>
    <row r="90" spans="1:38">
      <c r="A90" t="s">
        <v>132</v>
      </c>
      <c r="B90" s="34">
        <v>129.85</v>
      </c>
      <c r="C90" s="34">
        <v>86.23</v>
      </c>
      <c r="D90" s="93">
        <f t="shared" si="1"/>
        <v>0</v>
      </c>
      <c r="E90" s="34">
        <v>15.82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115.49</v>
      </c>
      <c r="N90">
        <v>273.14</v>
      </c>
      <c r="O90">
        <v>100.64</v>
      </c>
      <c r="P90">
        <v>6.06</v>
      </c>
      <c r="Q90">
        <v>27.81</v>
      </c>
      <c r="R90" s="93">
        <v>0</v>
      </c>
      <c r="S90" s="93">
        <v>0</v>
      </c>
      <c r="T90" s="93">
        <v>0</v>
      </c>
      <c r="U90">
        <v>6.68</v>
      </c>
      <c r="V90">
        <v>0</v>
      </c>
      <c r="W90">
        <v>5.85</v>
      </c>
      <c r="X90">
        <v>62.5</v>
      </c>
      <c r="Y90">
        <v>20.84</v>
      </c>
      <c r="Z90">
        <v>20.83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19</v>
      </c>
      <c r="AH90">
        <v>47</v>
      </c>
      <c r="AI90">
        <v>47</v>
      </c>
      <c r="AJ90">
        <v>29.77</v>
      </c>
      <c r="AK90">
        <v>0</v>
      </c>
      <c r="AL90">
        <v>0</v>
      </c>
    </row>
    <row r="91" spans="1:38">
      <c r="A91" t="s">
        <v>133</v>
      </c>
      <c r="B91" s="34">
        <v>129.85</v>
      </c>
      <c r="C91" s="34">
        <v>86.23</v>
      </c>
      <c r="D91" s="93">
        <f t="shared" si="1"/>
        <v>0</v>
      </c>
      <c r="E91" s="34">
        <v>15.82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115.49</v>
      </c>
      <c r="N91">
        <v>273.14</v>
      </c>
      <c r="O91">
        <v>100.64</v>
      </c>
      <c r="P91">
        <v>5.9</v>
      </c>
      <c r="Q91">
        <v>27.61</v>
      </c>
      <c r="R91" s="93">
        <v>0</v>
      </c>
      <c r="S91" s="93">
        <v>0</v>
      </c>
      <c r="T91" s="93">
        <v>0</v>
      </c>
      <c r="U91">
        <v>6.53</v>
      </c>
      <c r="V91">
        <v>0</v>
      </c>
      <c r="W91">
        <v>5.71</v>
      </c>
      <c r="X91">
        <v>60</v>
      </c>
      <c r="Y91">
        <v>20</v>
      </c>
      <c r="Z91">
        <v>20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18.66</v>
      </c>
      <c r="AH91">
        <v>46.67</v>
      </c>
      <c r="AI91">
        <v>46.67</v>
      </c>
      <c r="AJ91">
        <v>31.29</v>
      </c>
      <c r="AK91">
        <v>0</v>
      </c>
      <c r="AL91">
        <v>0</v>
      </c>
    </row>
    <row r="92" spans="1:38">
      <c r="A92" t="s">
        <v>134</v>
      </c>
      <c r="B92" s="34">
        <v>129.85</v>
      </c>
      <c r="C92" s="34">
        <v>86.23</v>
      </c>
      <c r="D92" s="93">
        <f t="shared" si="1"/>
        <v>0</v>
      </c>
      <c r="E92" s="34">
        <v>15.82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115.49</v>
      </c>
      <c r="N92">
        <v>273.14</v>
      </c>
      <c r="O92">
        <v>100.64</v>
      </c>
      <c r="P92">
        <v>5.9</v>
      </c>
      <c r="Q92">
        <v>29.22</v>
      </c>
      <c r="R92" s="93">
        <v>0</v>
      </c>
      <c r="S92" s="93">
        <v>0</v>
      </c>
      <c r="T92" s="93">
        <v>0</v>
      </c>
      <c r="U92">
        <v>6.53</v>
      </c>
      <c r="V92">
        <v>0</v>
      </c>
      <c r="W92">
        <v>5.71</v>
      </c>
      <c r="X92">
        <v>60</v>
      </c>
      <c r="Y92">
        <v>20</v>
      </c>
      <c r="Z92">
        <v>20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18.34</v>
      </c>
      <c r="AH92">
        <v>40.33</v>
      </c>
      <c r="AI92">
        <v>40.33</v>
      </c>
      <c r="AJ92">
        <v>31.29</v>
      </c>
      <c r="AK92">
        <v>0</v>
      </c>
      <c r="AL92">
        <v>0</v>
      </c>
    </row>
    <row r="93" spans="1:38">
      <c r="A93" t="s">
        <v>135</v>
      </c>
      <c r="B93" s="34">
        <v>129.85</v>
      </c>
      <c r="C93" s="34">
        <v>86.23</v>
      </c>
      <c r="D93" s="93">
        <f t="shared" si="1"/>
        <v>0</v>
      </c>
      <c r="E93" s="34">
        <v>15.82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115.49</v>
      </c>
      <c r="N93">
        <v>273.14</v>
      </c>
      <c r="O93">
        <v>100.64</v>
      </c>
      <c r="P93">
        <v>5.9</v>
      </c>
      <c r="Q93">
        <v>31.42</v>
      </c>
      <c r="R93" s="93">
        <v>0</v>
      </c>
      <c r="S93" s="93">
        <v>0</v>
      </c>
      <c r="T93" s="93">
        <v>0</v>
      </c>
      <c r="U93">
        <v>6.53</v>
      </c>
      <c r="V93">
        <v>0</v>
      </c>
      <c r="W93">
        <v>5.71</v>
      </c>
      <c r="X93">
        <v>59.5</v>
      </c>
      <c r="Y93">
        <v>19.84</v>
      </c>
      <c r="Z93">
        <v>19.829999999999998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18.34</v>
      </c>
      <c r="AH93">
        <v>40.67</v>
      </c>
      <c r="AI93">
        <v>40.67</v>
      </c>
      <c r="AJ93">
        <v>31.29</v>
      </c>
      <c r="AK93">
        <v>0</v>
      </c>
      <c r="AL93">
        <v>0</v>
      </c>
    </row>
    <row r="94" spans="1:38">
      <c r="A94" t="s">
        <v>136</v>
      </c>
      <c r="B94" s="34">
        <v>129.85</v>
      </c>
      <c r="C94" s="34">
        <v>86.23</v>
      </c>
      <c r="D94" s="93">
        <f t="shared" si="1"/>
        <v>0</v>
      </c>
      <c r="E94" s="34">
        <v>15.82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115.49</v>
      </c>
      <c r="N94">
        <v>273.14</v>
      </c>
      <c r="O94">
        <v>100.64</v>
      </c>
      <c r="P94">
        <v>5.9</v>
      </c>
      <c r="Q94">
        <v>32.020000000000003</v>
      </c>
      <c r="R94" s="93">
        <v>0</v>
      </c>
      <c r="S94" s="93">
        <v>0</v>
      </c>
      <c r="T94" s="93">
        <v>0</v>
      </c>
      <c r="U94">
        <v>6.53</v>
      </c>
      <c r="V94">
        <v>0</v>
      </c>
      <c r="W94">
        <v>5.71</v>
      </c>
      <c r="X94">
        <v>57.5</v>
      </c>
      <c r="Y94">
        <v>19.16</v>
      </c>
      <c r="Z94">
        <v>19.170000000000002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18</v>
      </c>
      <c r="AH94">
        <v>40.67</v>
      </c>
      <c r="AI94">
        <v>40.67</v>
      </c>
      <c r="AJ94">
        <v>31.29</v>
      </c>
      <c r="AK94">
        <v>0</v>
      </c>
      <c r="AL94">
        <v>0</v>
      </c>
    </row>
    <row r="95" spans="1:38">
      <c r="A95" t="s">
        <v>137</v>
      </c>
      <c r="B95" s="34">
        <v>129.85</v>
      </c>
      <c r="C95" s="34">
        <v>86.23</v>
      </c>
      <c r="D95" s="93">
        <f t="shared" si="1"/>
        <v>0</v>
      </c>
      <c r="E95" s="34">
        <v>15.82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115.49</v>
      </c>
      <c r="N95">
        <v>273.14</v>
      </c>
      <c r="O95">
        <v>100.64</v>
      </c>
      <c r="P95">
        <v>5.9</v>
      </c>
      <c r="Q95">
        <v>32.82</v>
      </c>
      <c r="R95" s="93">
        <v>0</v>
      </c>
      <c r="S95" s="93">
        <v>0</v>
      </c>
      <c r="T95" s="93">
        <v>0</v>
      </c>
      <c r="U95">
        <v>6.53</v>
      </c>
      <c r="V95">
        <v>0</v>
      </c>
      <c r="W95">
        <v>5.71</v>
      </c>
      <c r="X95">
        <v>56</v>
      </c>
      <c r="Y95">
        <v>18.66</v>
      </c>
      <c r="Z95">
        <v>18.670000000000002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17.66</v>
      </c>
      <c r="AH95">
        <v>40.67</v>
      </c>
      <c r="AI95">
        <v>40.67</v>
      </c>
      <c r="AJ95">
        <v>30.28</v>
      </c>
      <c r="AK95">
        <v>0</v>
      </c>
      <c r="AL95">
        <v>0</v>
      </c>
    </row>
    <row r="96" spans="1:38">
      <c r="A96" t="s">
        <v>138</v>
      </c>
      <c r="B96" s="34">
        <v>129.85</v>
      </c>
      <c r="C96" s="34">
        <v>86.23</v>
      </c>
      <c r="D96" s="93">
        <f t="shared" si="1"/>
        <v>0</v>
      </c>
      <c r="E96" s="34">
        <v>15.82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115.49</v>
      </c>
      <c r="N96">
        <v>273.14</v>
      </c>
      <c r="O96">
        <v>100.64</v>
      </c>
      <c r="P96">
        <v>5.9</v>
      </c>
      <c r="Q96">
        <v>33.619999999999997</v>
      </c>
      <c r="R96" s="93">
        <v>0</v>
      </c>
      <c r="S96" s="93">
        <v>0</v>
      </c>
      <c r="T96" s="93">
        <v>0</v>
      </c>
      <c r="U96">
        <v>6.53</v>
      </c>
      <c r="V96">
        <v>0</v>
      </c>
      <c r="W96">
        <v>5.71</v>
      </c>
      <c r="X96">
        <v>54.5</v>
      </c>
      <c r="Y96">
        <v>18.16</v>
      </c>
      <c r="Z96">
        <v>18.170000000000002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17.66</v>
      </c>
      <c r="AH96">
        <v>41.67</v>
      </c>
      <c r="AI96">
        <v>41.67</v>
      </c>
      <c r="AJ96">
        <v>30.28</v>
      </c>
      <c r="AK96">
        <v>0</v>
      </c>
      <c r="AL96">
        <v>0</v>
      </c>
    </row>
    <row r="97" spans="1:50">
      <c r="A97" t="s">
        <v>139</v>
      </c>
      <c r="B97" s="34">
        <v>129.85</v>
      </c>
      <c r="C97" s="34">
        <v>86.23</v>
      </c>
      <c r="D97" s="93">
        <f t="shared" si="1"/>
        <v>0</v>
      </c>
      <c r="E97" s="34">
        <v>15.82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115.49</v>
      </c>
      <c r="N97">
        <v>273.14</v>
      </c>
      <c r="O97">
        <v>100.64</v>
      </c>
      <c r="P97">
        <v>5.9</v>
      </c>
      <c r="Q97">
        <v>33.82</v>
      </c>
      <c r="R97" s="93">
        <v>0</v>
      </c>
      <c r="S97" s="93">
        <v>0</v>
      </c>
      <c r="T97" s="93">
        <v>0</v>
      </c>
      <c r="U97">
        <v>6.53</v>
      </c>
      <c r="V97">
        <v>0</v>
      </c>
      <c r="W97">
        <v>5.71</v>
      </c>
      <c r="X97">
        <v>55</v>
      </c>
      <c r="Y97">
        <v>18.34</v>
      </c>
      <c r="Z97">
        <v>18.329999999999998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17.66</v>
      </c>
      <c r="AH97">
        <v>42.67</v>
      </c>
      <c r="AI97">
        <v>42.67</v>
      </c>
      <c r="AJ97">
        <v>30.28</v>
      </c>
      <c r="AK97">
        <v>0</v>
      </c>
      <c r="AL97">
        <v>0</v>
      </c>
    </row>
    <row r="98" spans="1:50">
      <c r="A98" t="s">
        <v>140</v>
      </c>
      <c r="B98" s="34">
        <v>129.85</v>
      </c>
      <c r="C98" s="34">
        <v>86.23</v>
      </c>
      <c r="D98" s="93">
        <f t="shared" si="1"/>
        <v>0</v>
      </c>
      <c r="E98" s="34">
        <v>15.82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115.49</v>
      </c>
      <c r="N98">
        <v>273.14</v>
      </c>
      <c r="O98">
        <v>100.64</v>
      </c>
      <c r="P98">
        <v>5.9</v>
      </c>
      <c r="Q98">
        <v>36.020000000000003</v>
      </c>
      <c r="R98" s="93">
        <v>0</v>
      </c>
      <c r="S98" s="93">
        <v>0</v>
      </c>
      <c r="T98" s="93">
        <v>0</v>
      </c>
      <c r="U98">
        <v>6.53</v>
      </c>
      <c r="V98">
        <v>0</v>
      </c>
      <c r="W98">
        <v>5.71</v>
      </c>
      <c r="X98">
        <v>57.5</v>
      </c>
      <c r="Y98">
        <v>19.16</v>
      </c>
      <c r="Z98">
        <v>19.170000000000002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17.34</v>
      </c>
      <c r="AH98">
        <v>43.33</v>
      </c>
      <c r="AI98">
        <v>43.33</v>
      </c>
      <c r="AJ98">
        <v>30.28</v>
      </c>
      <c r="AK98">
        <v>0</v>
      </c>
      <c r="AL98">
        <v>0</v>
      </c>
    </row>
    <row r="99" spans="1:50">
      <c r="A99" t="s">
        <v>141</v>
      </c>
      <c r="B99" s="34">
        <f>SUM(B3:B98)/4000</f>
        <v>3.6178925000000048</v>
      </c>
      <c r="C99" s="34">
        <f t="shared" ref="C99:P99" si="2">SUM(C3:C98)/4000</f>
        <v>1.7091224999999963</v>
      </c>
      <c r="D99" s="93">
        <f t="shared" ref="D99" si="3">SUM(D3:D98)/4000</f>
        <v>1.0648925</v>
      </c>
      <c r="E99" s="34">
        <f>SUM(E3:E98)/4000</f>
        <v>0.30109999999999998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0.10259249999999998</v>
      </c>
      <c r="K99" s="37">
        <f t="shared" si="2"/>
        <v>0.10259249999999998</v>
      </c>
      <c r="L99" s="37">
        <f t="shared" si="2"/>
        <v>0.10516499999999999</v>
      </c>
      <c r="M99">
        <f t="shared" si="2"/>
        <v>2.219717499999998</v>
      </c>
      <c r="N99">
        <f t="shared" si="2"/>
        <v>5.9904274999999929</v>
      </c>
      <c r="O99">
        <f t="shared" si="2"/>
        <v>1.5701725000000017</v>
      </c>
      <c r="P99">
        <f t="shared" si="2"/>
        <v>0.14795499999999984</v>
      </c>
      <c r="Q99">
        <f t="shared" ref="Q99:AF99" si="5">SUM(Q3:Q98)/4000</f>
        <v>0.77438999999999991</v>
      </c>
      <c r="R99" s="93">
        <f t="shared" si="5"/>
        <v>0.3678575</v>
      </c>
      <c r="S99" s="93">
        <f t="shared" si="5"/>
        <v>0.33869749999999998</v>
      </c>
      <c r="T99" s="93">
        <f t="shared" si="5"/>
        <v>0.35833749999999998</v>
      </c>
      <c r="U99">
        <f t="shared" si="5"/>
        <v>0.16186999999999963</v>
      </c>
      <c r="V99">
        <f t="shared" si="5"/>
        <v>0.80203830174999979</v>
      </c>
      <c r="W99">
        <f t="shared" si="5"/>
        <v>0.14315000000000011</v>
      </c>
      <c r="X99">
        <f t="shared" si="5"/>
        <v>2.31575</v>
      </c>
      <c r="Y99">
        <f t="shared" si="5"/>
        <v>0.77194999999999969</v>
      </c>
      <c r="Z99">
        <f t="shared" si="5"/>
        <v>0.7718999999999997</v>
      </c>
      <c r="AA99">
        <f t="shared" si="5"/>
        <v>1.8314474999999999</v>
      </c>
      <c r="AB99">
        <f t="shared" si="5"/>
        <v>0.36628249999999979</v>
      </c>
      <c r="AC99">
        <f t="shared" si="5"/>
        <v>0.673875</v>
      </c>
      <c r="AD99">
        <f t="shared" si="5"/>
        <v>0.35420750000000001</v>
      </c>
      <c r="AE99">
        <f t="shared" si="5"/>
        <v>0.66549999999999998</v>
      </c>
      <c r="AF99">
        <f t="shared" si="5"/>
        <v>0.31850000000000001</v>
      </c>
      <c r="AG99">
        <f t="shared" ref="AG99:AM99" si="6">SUM(AG3:AG98)/4000</f>
        <v>0.7448699999999997</v>
      </c>
      <c r="AH99">
        <f t="shared" si="6"/>
        <v>1.6552575000000003</v>
      </c>
      <c r="AI99">
        <f t="shared" si="6"/>
        <v>1.6552575000000003</v>
      </c>
      <c r="AJ99">
        <f t="shared" si="6"/>
        <v>0.7438699999999997</v>
      </c>
      <c r="AK99">
        <f t="shared" si="6"/>
        <v>1.3936999999999999</v>
      </c>
      <c r="AL99">
        <f t="shared" si="6"/>
        <v>0.59304999999999997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8">
        <v>1</v>
      </c>
      <c r="AE101" s="148">
        <v>1</v>
      </c>
      <c r="AF101" s="148">
        <v>1</v>
      </c>
      <c r="AG101" s="66">
        <v>1</v>
      </c>
      <c r="AH101" s="66">
        <v>1</v>
      </c>
      <c r="AI101" s="66">
        <v>1</v>
      </c>
      <c r="AJ101" s="148">
        <v>0</v>
      </c>
      <c r="AK101" s="148">
        <v>1</v>
      </c>
      <c r="AL101" s="148">
        <v>1</v>
      </c>
      <c r="AM101" s="148">
        <v>0</v>
      </c>
      <c r="AN101" s="148"/>
      <c r="AO101" s="148"/>
      <c r="AP101" s="148"/>
      <c r="AQ101" s="148"/>
      <c r="AR101" s="148"/>
      <c r="AS101" s="148"/>
      <c r="AT101" s="148"/>
      <c r="AU101" s="148"/>
      <c r="AV101" s="148"/>
      <c r="AW101" s="148"/>
      <c r="AX101" s="148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2"/>
      <c r="AH115" s="152"/>
      <c r="AI115" s="152"/>
    </row>
    <row r="116" spans="33:35">
      <c r="AG116" s="152"/>
      <c r="AH116" s="152"/>
      <c r="AI116" s="152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45464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DM3" sqref="DM2:DM3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3.8466197624565472</v>
      </c>
      <c r="H3">
        <v>0</v>
      </c>
      <c r="I3">
        <v>0</v>
      </c>
      <c r="J3">
        <v>32.723333939094644</v>
      </c>
      <c r="K3">
        <v>494.42000371900957</v>
      </c>
      <c r="L3">
        <v>17.479444875395131</v>
      </c>
      <c r="M3">
        <v>63.937300144411253</v>
      </c>
      <c r="N3">
        <v>52.974885197269856</v>
      </c>
      <c r="O3">
        <v>74.040221286507062</v>
      </c>
      <c r="P3">
        <v>27.649917643831323</v>
      </c>
      <c r="Q3">
        <v>9.6291142581406337</v>
      </c>
      <c r="R3">
        <v>19.145969110089577</v>
      </c>
      <c r="S3">
        <v>11.774513139744553</v>
      </c>
      <c r="T3">
        <v>1.4223539597315435</v>
      </c>
      <c r="U3">
        <v>59.639629196717244</v>
      </c>
      <c r="V3">
        <v>8.8312306620209071</v>
      </c>
      <c r="W3">
        <v>18.801519813084113</v>
      </c>
      <c r="X3">
        <v>62.919033756805817</v>
      </c>
      <c r="Y3">
        <v>0</v>
      </c>
      <c r="Z3">
        <v>2.7664471166363631</v>
      </c>
      <c r="AA3">
        <v>17.883696981012662</v>
      </c>
      <c r="AB3">
        <v>20.896579051372292</v>
      </c>
      <c r="AC3">
        <v>14.984381597588099</v>
      </c>
      <c r="AD3">
        <v>18.721247232798088</v>
      </c>
      <c r="AE3">
        <v>25.454416911361609</v>
      </c>
      <c r="AF3">
        <v>0</v>
      </c>
      <c r="AG3">
        <v>29.309143105590987</v>
      </c>
      <c r="AH3">
        <v>77.317362310874955</v>
      </c>
      <c r="AI3">
        <v>0</v>
      </c>
      <c r="AJ3">
        <v>0</v>
      </c>
      <c r="AK3">
        <v>29.223410539797168</v>
      </c>
      <c r="AL3">
        <v>60.294628799999991</v>
      </c>
      <c r="AM3">
        <v>8.0829470315288088</v>
      </c>
      <c r="AN3">
        <v>6.0457136136268123E-2</v>
      </c>
      <c r="AO3">
        <v>3.1183639200000006</v>
      </c>
      <c r="AP3">
        <v>2.7173575998342994</v>
      </c>
      <c r="AQ3">
        <v>0</v>
      </c>
      <c r="AR3">
        <v>15.457642199999993</v>
      </c>
      <c r="AS3">
        <v>16.289584599997912</v>
      </c>
      <c r="AT3">
        <v>0</v>
      </c>
      <c r="AU3">
        <v>0</v>
      </c>
      <c r="AV3">
        <v>0</v>
      </c>
      <c r="AW3">
        <v>0</v>
      </c>
      <c r="AX3">
        <v>0</v>
      </c>
      <c r="AY3">
        <v>3.6886581401985108</v>
      </c>
      <c r="AZ3">
        <v>4.7086098594539934</v>
      </c>
      <c r="BA3">
        <v>3.0981780368098164</v>
      </c>
      <c r="BB3">
        <v>2.4580595444015443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1315.7662621797033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8.5311749999999993</v>
      </c>
      <c r="K4">
        <v>494.42000371900957</v>
      </c>
      <c r="L4">
        <v>17.479444875395131</v>
      </c>
      <c r="M4">
        <v>63.937300144411253</v>
      </c>
      <c r="N4">
        <v>52.974885197269856</v>
      </c>
      <c r="O4">
        <v>74.040221286507062</v>
      </c>
      <c r="P4">
        <v>27.649917643831323</v>
      </c>
      <c r="Q4">
        <v>9.6291142581406337</v>
      </c>
      <c r="R4">
        <v>19.145969110089577</v>
      </c>
      <c r="S4">
        <v>11.774513139744553</v>
      </c>
      <c r="T4">
        <v>1.4223539597315435</v>
      </c>
      <c r="U4">
        <v>59.639629196717244</v>
      </c>
      <c r="V4">
        <v>8.8312306620209071</v>
      </c>
      <c r="W4">
        <v>18.801519813084113</v>
      </c>
      <c r="X4">
        <v>62.919033756805817</v>
      </c>
      <c r="Y4">
        <v>0</v>
      </c>
      <c r="Z4">
        <v>2.7664471166363631</v>
      </c>
      <c r="AA4">
        <v>17.883696981012662</v>
      </c>
      <c r="AB4">
        <v>20.896579051372292</v>
      </c>
      <c r="AC4">
        <v>14.984381597588099</v>
      </c>
      <c r="AD4">
        <v>18.721247232798088</v>
      </c>
      <c r="AE4">
        <v>25.454416911361609</v>
      </c>
      <c r="AF4">
        <v>0</v>
      </c>
      <c r="AG4">
        <v>29.309143105590987</v>
      </c>
      <c r="AH4">
        <v>77.317362310874955</v>
      </c>
      <c r="AI4">
        <v>0</v>
      </c>
      <c r="AJ4">
        <v>0</v>
      </c>
      <c r="AK4">
        <v>29.223410539797168</v>
      </c>
      <c r="AL4">
        <v>60.294628799999991</v>
      </c>
      <c r="AM4">
        <v>8.0829470315288088</v>
      </c>
      <c r="AN4">
        <v>6.0457136136268123E-2</v>
      </c>
      <c r="AO4">
        <v>3.1183639200000006</v>
      </c>
      <c r="AP4">
        <v>2.7173575998342994</v>
      </c>
      <c r="AQ4">
        <v>0</v>
      </c>
      <c r="AR4">
        <v>15.457642199999993</v>
      </c>
      <c r="AS4">
        <v>16.289584599997912</v>
      </c>
      <c r="AT4">
        <v>0</v>
      </c>
      <c r="AU4">
        <v>0</v>
      </c>
      <c r="AV4">
        <v>0</v>
      </c>
      <c r="AW4">
        <v>0</v>
      </c>
      <c r="AX4">
        <v>0</v>
      </c>
      <c r="AY4">
        <v>3.6886581401985108</v>
      </c>
      <c r="AZ4">
        <v>4.7086098594539934</v>
      </c>
      <c r="BA4">
        <v>3.0981780368098164</v>
      </c>
      <c r="BB4">
        <v>2.4580595444015443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1287.7274834781522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494.42000371900957</v>
      </c>
      <c r="L5">
        <v>17.479444875395131</v>
      </c>
      <c r="M5">
        <v>63.937300144411253</v>
      </c>
      <c r="N5">
        <v>52.974885197269856</v>
      </c>
      <c r="O5">
        <v>74.040221286507062</v>
      </c>
      <c r="P5">
        <v>27.649917643831323</v>
      </c>
      <c r="Q5">
        <v>9.6291142581406337</v>
      </c>
      <c r="R5">
        <v>19.145969110089577</v>
      </c>
      <c r="S5">
        <v>11.774513139744553</v>
      </c>
      <c r="T5">
        <v>1.4223539597315435</v>
      </c>
      <c r="U5">
        <v>59.639629196717244</v>
      </c>
      <c r="V5">
        <v>8.8312306620209071</v>
      </c>
      <c r="W5">
        <v>18.801519813084113</v>
      </c>
      <c r="X5">
        <v>62.919033756805817</v>
      </c>
      <c r="Y5">
        <v>0</v>
      </c>
      <c r="Z5">
        <v>2.7664471166363631</v>
      </c>
      <c r="AA5">
        <v>17.883696981012662</v>
      </c>
      <c r="AB5">
        <v>20.896579051372292</v>
      </c>
      <c r="AC5">
        <v>14.984381597588099</v>
      </c>
      <c r="AD5">
        <v>18.721247232798088</v>
      </c>
      <c r="AE5">
        <v>25.454416911361609</v>
      </c>
      <c r="AF5">
        <v>0</v>
      </c>
      <c r="AG5">
        <v>29.309143105590987</v>
      </c>
      <c r="AH5">
        <v>77.317362310874955</v>
      </c>
      <c r="AI5">
        <v>0</v>
      </c>
      <c r="AJ5">
        <v>0</v>
      </c>
      <c r="AK5">
        <v>29.223410539797168</v>
      </c>
      <c r="AL5">
        <v>60.294628799999991</v>
      </c>
      <c r="AM5">
        <v>8.0829470315288088</v>
      </c>
      <c r="AN5">
        <v>6.0457136136268123E-2</v>
      </c>
      <c r="AO5">
        <v>3.1183639200000006</v>
      </c>
      <c r="AP5">
        <v>2.7173575998342994</v>
      </c>
      <c r="AQ5">
        <v>0</v>
      </c>
      <c r="AR5">
        <v>15.457642199999993</v>
      </c>
      <c r="AS5">
        <v>16.289584599997912</v>
      </c>
      <c r="AT5">
        <v>0</v>
      </c>
      <c r="AU5">
        <v>0</v>
      </c>
      <c r="AV5">
        <v>0</v>
      </c>
      <c r="AW5">
        <v>0</v>
      </c>
      <c r="AX5">
        <v>0</v>
      </c>
      <c r="AY5">
        <v>3.6886581401985108</v>
      </c>
      <c r="AZ5">
        <v>4.7086098594539934</v>
      </c>
      <c r="BA5">
        <v>3.0981780368098164</v>
      </c>
      <c r="BB5">
        <v>2.4580595444015443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1279.1963084781521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494.42000371900957</v>
      </c>
      <c r="L6">
        <v>17.479444875395131</v>
      </c>
      <c r="M6">
        <v>63.937300144411253</v>
      </c>
      <c r="N6">
        <v>52.974885197269856</v>
      </c>
      <c r="O6">
        <v>74.040221286507062</v>
      </c>
      <c r="P6">
        <v>27.649917643831323</v>
      </c>
      <c r="Q6">
        <v>9.6291142581406337</v>
      </c>
      <c r="R6">
        <v>19.145969110089577</v>
      </c>
      <c r="S6">
        <v>11.774513139744553</v>
      </c>
      <c r="T6">
        <v>1.4223539597315435</v>
      </c>
      <c r="U6">
        <v>59.639629196717244</v>
      </c>
      <c r="V6">
        <v>8.8312306620209071</v>
      </c>
      <c r="W6">
        <v>18.801519813084113</v>
      </c>
      <c r="X6">
        <v>62.919033756805817</v>
      </c>
      <c r="Y6">
        <v>0</v>
      </c>
      <c r="Z6">
        <v>2.7664471166363631</v>
      </c>
      <c r="AA6">
        <v>17.883696981012662</v>
      </c>
      <c r="AB6">
        <v>20.896579051372292</v>
      </c>
      <c r="AC6">
        <v>14.984381597588099</v>
      </c>
      <c r="AD6">
        <v>18.721247232798088</v>
      </c>
      <c r="AE6">
        <v>25.454416911361609</v>
      </c>
      <c r="AF6">
        <v>0</v>
      </c>
      <c r="AG6">
        <v>29.309143105590987</v>
      </c>
      <c r="AH6">
        <v>77.317362310874955</v>
      </c>
      <c r="AI6">
        <v>0</v>
      </c>
      <c r="AJ6">
        <v>0</v>
      </c>
      <c r="AK6">
        <v>29.223410539797168</v>
      </c>
      <c r="AL6">
        <v>60.294628799999991</v>
      </c>
      <c r="AM6">
        <v>8.0829470315288088</v>
      </c>
      <c r="AN6">
        <v>6.0457136136268123E-2</v>
      </c>
      <c r="AO6">
        <v>3.1183639200000006</v>
      </c>
      <c r="AP6">
        <v>2.7173575998342994</v>
      </c>
      <c r="AQ6">
        <v>0</v>
      </c>
      <c r="AR6">
        <v>15.457642199999993</v>
      </c>
      <c r="AS6">
        <v>16.289584599997912</v>
      </c>
      <c r="AT6">
        <v>0</v>
      </c>
      <c r="AU6">
        <v>0</v>
      </c>
      <c r="AV6">
        <v>0</v>
      </c>
      <c r="AW6">
        <v>0</v>
      </c>
      <c r="AX6">
        <v>0</v>
      </c>
      <c r="AY6">
        <v>3.6886581401985108</v>
      </c>
      <c r="AZ6">
        <v>4.7086098594539934</v>
      </c>
      <c r="BA6">
        <v>3.0981780368098164</v>
      </c>
      <c r="BB6">
        <v>2.4580595444015443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1279.1963084781521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494.42000371900957</v>
      </c>
      <c r="L7">
        <v>17.479444875395131</v>
      </c>
      <c r="M7">
        <v>63.937300144411253</v>
      </c>
      <c r="N7">
        <v>52.974885197269856</v>
      </c>
      <c r="O7">
        <v>74.040221286507062</v>
      </c>
      <c r="P7">
        <v>27.649917643831323</v>
      </c>
      <c r="Q7">
        <v>9.6291142581406337</v>
      </c>
      <c r="R7">
        <v>19.145969110089577</v>
      </c>
      <c r="S7">
        <v>11.774513139744553</v>
      </c>
      <c r="T7">
        <v>1.4223539597315435</v>
      </c>
      <c r="U7">
        <v>59.639629196717244</v>
      </c>
      <c r="V7">
        <v>8.8312306620209071</v>
      </c>
      <c r="W7">
        <v>18.801519813084113</v>
      </c>
      <c r="X7">
        <v>62.919033756805817</v>
      </c>
      <c r="Y7">
        <v>0</v>
      </c>
      <c r="Z7">
        <v>2.7664471166363631</v>
      </c>
      <c r="AA7">
        <v>17.883696981012662</v>
      </c>
      <c r="AB7">
        <v>20.896579051372292</v>
      </c>
      <c r="AC7">
        <v>14.984381597588099</v>
      </c>
      <c r="AD7">
        <v>9.3606240615504639</v>
      </c>
      <c r="AE7">
        <v>25.454416911361609</v>
      </c>
      <c r="AF7">
        <v>0</v>
      </c>
      <c r="AG7">
        <v>29.309143105590987</v>
      </c>
      <c r="AH7">
        <v>77.317362310874955</v>
      </c>
      <c r="AI7">
        <v>0</v>
      </c>
      <c r="AJ7">
        <v>0</v>
      </c>
      <c r="AK7">
        <v>29.223410539797168</v>
      </c>
      <c r="AL7">
        <v>60.294628799999991</v>
      </c>
      <c r="AM7">
        <v>8.0829470315288088</v>
      </c>
      <c r="AN7">
        <v>6.0457136136268123E-2</v>
      </c>
      <c r="AO7">
        <v>3.6173021472000007</v>
      </c>
      <c r="AP7">
        <v>2.7173575998342994</v>
      </c>
      <c r="AQ7">
        <v>0</v>
      </c>
      <c r="AR7">
        <v>15.457642199999993</v>
      </c>
      <c r="AS7">
        <v>16.289584599997912</v>
      </c>
      <c r="AT7">
        <v>0</v>
      </c>
      <c r="AU7">
        <v>0</v>
      </c>
      <c r="AV7">
        <v>0</v>
      </c>
      <c r="AW7">
        <v>0</v>
      </c>
      <c r="AX7">
        <v>0</v>
      </c>
      <c r="AY7">
        <v>3.6886581401985108</v>
      </c>
      <c r="AZ7">
        <v>4.7086098594539934</v>
      </c>
      <c r="BA7">
        <v>3.0981780368098164</v>
      </c>
      <c r="BB7">
        <v>2.4580595444015443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1270.3346235341041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494.42000371900957</v>
      </c>
      <c r="L8">
        <v>17.479444875395131</v>
      </c>
      <c r="M8">
        <v>63.937300144411253</v>
      </c>
      <c r="N8">
        <v>52.974885197269856</v>
      </c>
      <c r="O8">
        <v>74.040221286507062</v>
      </c>
      <c r="P8">
        <v>27.649917643831323</v>
      </c>
      <c r="Q8">
        <v>9.6291142581406337</v>
      </c>
      <c r="R8">
        <v>19.145969110089577</v>
      </c>
      <c r="S8">
        <v>11.774513139744553</v>
      </c>
      <c r="T8">
        <v>1.4223539597315435</v>
      </c>
      <c r="U8">
        <v>59.639629196717244</v>
      </c>
      <c r="V8">
        <v>8.8312306620209071</v>
      </c>
      <c r="W8">
        <v>18.801519813084113</v>
      </c>
      <c r="X8">
        <v>62.919033756805817</v>
      </c>
      <c r="Y8">
        <v>0</v>
      </c>
      <c r="Z8">
        <v>2.7664471166363631</v>
      </c>
      <c r="AA8">
        <v>17.883696981012662</v>
      </c>
      <c r="AB8">
        <v>20.896579051372292</v>
      </c>
      <c r="AC8">
        <v>14.984381597588099</v>
      </c>
      <c r="AD8">
        <v>9.3606240615504639</v>
      </c>
      <c r="AE8">
        <v>25.454416911361609</v>
      </c>
      <c r="AF8">
        <v>0</v>
      </c>
      <c r="AG8">
        <v>29.309143105590987</v>
      </c>
      <c r="AH8">
        <v>77.317362310874955</v>
      </c>
      <c r="AI8">
        <v>0</v>
      </c>
      <c r="AJ8">
        <v>0</v>
      </c>
      <c r="AK8">
        <v>29.223410539797168</v>
      </c>
      <c r="AL8">
        <v>60.294628799999991</v>
      </c>
      <c r="AM8">
        <v>8.0829470315288088</v>
      </c>
      <c r="AN8">
        <v>6.0457136136268123E-2</v>
      </c>
      <c r="AO8">
        <v>3.6173021472000007</v>
      </c>
      <c r="AP8">
        <v>5.16297943968517</v>
      </c>
      <c r="AQ8">
        <v>0</v>
      </c>
      <c r="AR8">
        <v>15.457642199999993</v>
      </c>
      <c r="AS8">
        <v>16.289584599997912</v>
      </c>
      <c r="AT8">
        <v>0</v>
      </c>
      <c r="AU8">
        <v>0</v>
      </c>
      <c r="AV8">
        <v>0</v>
      </c>
      <c r="AW8">
        <v>0</v>
      </c>
      <c r="AX8">
        <v>0</v>
      </c>
      <c r="AY8">
        <v>3.6886581401985108</v>
      </c>
      <c r="AZ8">
        <v>4.7086098594539934</v>
      </c>
      <c r="BA8">
        <v>3.0981780368098164</v>
      </c>
      <c r="BB8">
        <v>2.4580595444015443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1272.780245373955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435.66591415136315</v>
      </c>
      <c r="L9">
        <v>6.0398622213034159</v>
      </c>
      <c r="M9">
        <v>63.937300144411253</v>
      </c>
      <c r="N9">
        <v>52.974885197269856</v>
      </c>
      <c r="O9">
        <v>74.040221286507062</v>
      </c>
      <c r="P9">
        <v>27.649917643831323</v>
      </c>
      <c r="Q9">
        <v>9.6291142581406337</v>
      </c>
      <c r="R9">
        <v>19.145969110089577</v>
      </c>
      <c r="S9">
        <v>11.774513139744553</v>
      </c>
      <c r="T9">
        <v>1.4223539597315435</v>
      </c>
      <c r="U9">
        <v>59.639629196717244</v>
      </c>
      <c r="V9">
        <v>8.8312306620209071</v>
      </c>
      <c r="W9">
        <v>18.801519813084113</v>
      </c>
      <c r="X9">
        <v>62.919033756805817</v>
      </c>
      <c r="Y9">
        <v>0</v>
      </c>
      <c r="Z9">
        <v>2.7664471166363631</v>
      </c>
      <c r="AA9">
        <v>17.883696981012662</v>
      </c>
      <c r="AB9">
        <v>20.896579051372292</v>
      </c>
      <c r="AC9">
        <v>14.984381597588099</v>
      </c>
      <c r="AD9">
        <v>9.3606240615504639</v>
      </c>
      <c r="AE9">
        <v>25.454416911361609</v>
      </c>
      <c r="AF9">
        <v>0</v>
      </c>
      <c r="AG9">
        <v>29.309143105590987</v>
      </c>
      <c r="AH9">
        <v>77.317362310874955</v>
      </c>
      <c r="AI9">
        <v>0</v>
      </c>
      <c r="AJ9">
        <v>0</v>
      </c>
      <c r="AK9">
        <v>29.223410539797168</v>
      </c>
      <c r="AL9">
        <v>60.294628799999991</v>
      </c>
      <c r="AM9">
        <v>8.0829470315288088</v>
      </c>
      <c r="AN9">
        <v>6.0457136136268123E-2</v>
      </c>
      <c r="AO9">
        <v>3.6173021472000007</v>
      </c>
      <c r="AP9">
        <v>2.4456218398508698</v>
      </c>
      <c r="AQ9">
        <v>0</v>
      </c>
      <c r="AR9">
        <v>15.457642199999993</v>
      </c>
      <c r="AS9">
        <v>16.289584599997912</v>
      </c>
      <c r="AT9">
        <v>0</v>
      </c>
      <c r="AU9">
        <v>0</v>
      </c>
      <c r="AV9">
        <v>0</v>
      </c>
      <c r="AW9">
        <v>0</v>
      </c>
      <c r="AX9">
        <v>0</v>
      </c>
      <c r="AY9">
        <v>3.6886581401985108</v>
      </c>
      <c r="AZ9">
        <v>4.7086098594539934</v>
      </c>
      <c r="BA9">
        <v>3.0981780368098164</v>
      </c>
      <c r="BB9">
        <v>2.4580595444015443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1199.8692155523829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442.43016318636273</v>
      </c>
      <c r="L10">
        <v>6.0398622213034159</v>
      </c>
      <c r="M10">
        <v>63.937300144411253</v>
      </c>
      <c r="N10">
        <v>52.974885197269856</v>
      </c>
      <c r="O10">
        <v>74.040221286507062</v>
      </c>
      <c r="P10">
        <v>27.649917643831323</v>
      </c>
      <c r="Q10">
        <v>9.6291142581406337</v>
      </c>
      <c r="R10">
        <v>19.145969110089577</v>
      </c>
      <c r="S10">
        <v>11.774513139744553</v>
      </c>
      <c r="T10">
        <v>1.4223539597315435</v>
      </c>
      <c r="U10">
        <v>59.639629196717244</v>
      </c>
      <c r="V10">
        <v>8.8312306620209071</v>
      </c>
      <c r="W10">
        <v>18.801519813084113</v>
      </c>
      <c r="X10">
        <v>62.919033756805817</v>
      </c>
      <c r="Y10">
        <v>0</v>
      </c>
      <c r="Z10">
        <v>2.7664471166363631</v>
      </c>
      <c r="AA10">
        <v>17.883696981012662</v>
      </c>
      <c r="AB10">
        <v>20.896579051372292</v>
      </c>
      <c r="AC10">
        <v>14.984381597588099</v>
      </c>
      <c r="AD10">
        <v>9.3606240615504639</v>
      </c>
      <c r="AE10">
        <v>25.454416911361609</v>
      </c>
      <c r="AF10">
        <v>0</v>
      </c>
      <c r="AG10">
        <v>29.309143105590987</v>
      </c>
      <c r="AH10">
        <v>77.317362310874955</v>
      </c>
      <c r="AI10">
        <v>0</v>
      </c>
      <c r="AJ10">
        <v>0</v>
      </c>
      <c r="AK10">
        <v>29.223410539797168</v>
      </c>
      <c r="AL10">
        <v>60.294628799999991</v>
      </c>
      <c r="AM10">
        <v>8.0829470315288088</v>
      </c>
      <c r="AN10">
        <v>6.0457136136268123E-2</v>
      </c>
      <c r="AO10">
        <v>3.6173021472000007</v>
      </c>
      <c r="AP10">
        <v>2.4456218398508698</v>
      </c>
      <c r="AQ10">
        <v>0</v>
      </c>
      <c r="AR10">
        <v>15.457642199999993</v>
      </c>
      <c r="AS10">
        <v>16.289584599997912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3.6886581401985108</v>
      </c>
      <c r="AZ10">
        <v>4.7086098594539934</v>
      </c>
      <c r="BA10">
        <v>3.0981780368098164</v>
      </c>
      <c r="BB10">
        <v>2.4580595444015443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1206.6334645873824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418.28016060905912</v>
      </c>
      <c r="L11">
        <v>6.0398622213034159</v>
      </c>
      <c r="M11">
        <v>63.937300144411253</v>
      </c>
      <c r="N11">
        <v>52.974885197269856</v>
      </c>
      <c r="O11">
        <v>74.040221286507062</v>
      </c>
      <c r="P11">
        <v>27.649917643831323</v>
      </c>
      <c r="Q11">
        <v>9.6291142581406337</v>
      </c>
      <c r="R11">
        <v>19.146100027109853</v>
      </c>
      <c r="S11">
        <v>11.774598546957176</v>
      </c>
      <c r="T11">
        <v>1.4223539597315435</v>
      </c>
      <c r="U11">
        <v>59.639629196717244</v>
      </c>
      <c r="V11">
        <v>8.8312306620209071</v>
      </c>
      <c r="W11">
        <v>18.801519813084113</v>
      </c>
      <c r="X11">
        <v>62.919033756805817</v>
      </c>
      <c r="Y11">
        <v>0</v>
      </c>
      <c r="Z11">
        <v>2.7664471166363631</v>
      </c>
      <c r="AA11">
        <v>17.883696981012662</v>
      </c>
      <c r="AB11">
        <v>20.896579051372292</v>
      </c>
      <c r="AC11">
        <v>14.984381597588099</v>
      </c>
      <c r="AD11">
        <v>9.3606240615504639</v>
      </c>
      <c r="AE11">
        <v>25.454416911361609</v>
      </c>
      <c r="AF11">
        <v>0</v>
      </c>
      <c r="AG11">
        <v>29.309143105590987</v>
      </c>
      <c r="AH11">
        <v>77.317362310874955</v>
      </c>
      <c r="AI11">
        <v>0</v>
      </c>
      <c r="AJ11">
        <v>0</v>
      </c>
      <c r="AK11">
        <v>29.223410539797168</v>
      </c>
      <c r="AL11">
        <v>60.294628799999991</v>
      </c>
      <c r="AM11">
        <v>8.0829470315288088</v>
      </c>
      <c r="AN11">
        <v>6.0457136136268123E-2</v>
      </c>
      <c r="AO11">
        <v>3.6173021472000007</v>
      </c>
      <c r="AP11">
        <v>2.4456218398508698</v>
      </c>
      <c r="AQ11">
        <v>0</v>
      </c>
      <c r="AR11">
        <v>15.457642199999993</v>
      </c>
      <c r="AS11">
        <v>16.289584599997912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3.6886581401985108</v>
      </c>
      <c r="AZ11">
        <v>4.7086098594539934</v>
      </c>
      <c r="BA11">
        <v>3.0981780368098164</v>
      </c>
      <c r="BB11">
        <v>2.4580595444015443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1182.4836783343117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397.9929595905964</v>
      </c>
      <c r="L12">
        <v>6.0398622213034159</v>
      </c>
      <c r="M12">
        <v>63.937300144411253</v>
      </c>
      <c r="N12">
        <v>52.974885197269856</v>
      </c>
      <c r="O12">
        <v>74.040221286507062</v>
      </c>
      <c r="P12">
        <v>27.649917643831323</v>
      </c>
      <c r="Q12">
        <v>9.6291142581406337</v>
      </c>
      <c r="R12">
        <v>19.146100027109853</v>
      </c>
      <c r="S12">
        <v>11.774598546957176</v>
      </c>
      <c r="T12">
        <v>1.4223539597315435</v>
      </c>
      <c r="U12">
        <v>59.639629196717244</v>
      </c>
      <c r="V12">
        <v>8.8312306620209071</v>
      </c>
      <c r="W12">
        <v>18.801519813084113</v>
      </c>
      <c r="X12">
        <v>62.919033756805817</v>
      </c>
      <c r="Y12">
        <v>0</v>
      </c>
      <c r="Z12">
        <v>2.7664471166363631</v>
      </c>
      <c r="AA12">
        <v>17.883696981012662</v>
      </c>
      <c r="AB12">
        <v>20.896579051372292</v>
      </c>
      <c r="AC12">
        <v>14.984381597588099</v>
      </c>
      <c r="AD12">
        <v>9.3606240615504639</v>
      </c>
      <c r="AE12">
        <v>25.454416911361609</v>
      </c>
      <c r="AF12">
        <v>0</v>
      </c>
      <c r="AG12">
        <v>29.309143105590987</v>
      </c>
      <c r="AH12">
        <v>77.317362310874955</v>
      </c>
      <c r="AI12">
        <v>0</v>
      </c>
      <c r="AJ12">
        <v>0</v>
      </c>
      <c r="AK12">
        <v>29.223410539797168</v>
      </c>
      <c r="AL12">
        <v>60.294628799999991</v>
      </c>
      <c r="AM12">
        <v>8.0829470315288088</v>
      </c>
      <c r="AN12">
        <v>6.0457136136268123E-2</v>
      </c>
      <c r="AO12">
        <v>3.6173021472000007</v>
      </c>
      <c r="AP12">
        <v>2.4456218398508698</v>
      </c>
      <c r="AQ12">
        <v>0</v>
      </c>
      <c r="AR12">
        <v>15.457642199999993</v>
      </c>
      <c r="AS12">
        <v>16.289584599997912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3.6886581401985108</v>
      </c>
      <c r="AZ12">
        <v>4.7086098594539934</v>
      </c>
      <c r="BA12">
        <v>3.0981780368098164</v>
      </c>
      <c r="BB12">
        <v>2.4580595444015443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1162.1964773158488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379.64015601454713</v>
      </c>
      <c r="L13">
        <v>6.0398622213034159</v>
      </c>
      <c r="M13">
        <v>63.937300144411253</v>
      </c>
      <c r="N13">
        <v>52.974885197269856</v>
      </c>
      <c r="O13">
        <v>74.040221286507062</v>
      </c>
      <c r="P13">
        <v>27.649917643831323</v>
      </c>
      <c r="Q13">
        <v>9.6291142581406337</v>
      </c>
      <c r="R13">
        <v>19.146100027109853</v>
      </c>
      <c r="S13">
        <v>11.774598546957176</v>
      </c>
      <c r="T13">
        <v>1.4223539597315435</v>
      </c>
      <c r="U13">
        <v>59.639629196717244</v>
      </c>
      <c r="V13">
        <v>8.8312306620209071</v>
      </c>
      <c r="W13">
        <v>18.801519813084113</v>
      </c>
      <c r="X13">
        <v>62.919033756805817</v>
      </c>
      <c r="Y13">
        <v>0</v>
      </c>
      <c r="Z13">
        <v>2.7664471166363631</v>
      </c>
      <c r="AA13">
        <v>17.883696981012662</v>
      </c>
      <c r="AB13">
        <v>20.896579051372292</v>
      </c>
      <c r="AC13">
        <v>14.984381597588099</v>
      </c>
      <c r="AD13">
        <v>9.3606240615504639</v>
      </c>
      <c r="AE13">
        <v>25.454416911361609</v>
      </c>
      <c r="AF13">
        <v>0</v>
      </c>
      <c r="AG13">
        <v>29.309143105590987</v>
      </c>
      <c r="AH13">
        <v>77.317362310874955</v>
      </c>
      <c r="AI13">
        <v>0</v>
      </c>
      <c r="AJ13">
        <v>0</v>
      </c>
      <c r="AK13">
        <v>29.223410539797168</v>
      </c>
      <c r="AL13">
        <v>60.294628799999991</v>
      </c>
      <c r="AM13">
        <v>5.3859043111903375</v>
      </c>
      <c r="AN13">
        <v>6.0457136136268123E-2</v>
      </c>
      <c r="AO13">
        <v>3.6173021472000007</v>
      </c>
      <c r="AP13">
        <v>2.4456218398508698</v>
      </c>
      <c r="AQ13">
        <v>0</v>
      </c>
      <c r="AR13">
        <v>15.457642199999993</v>
      </c>
      <c r="AS13">
        <v>16.289584599997912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3.6886581401985108</v>
      </c>
      <c r="AZ13">
        <v>4.7086098594539934</v>
      </c>
      <c r="BA13">
        <v>3.0981780368098164</v>
      </c>
      <c r="BB13">
        <v>2.4580595444015443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1141.1466310194612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376.74153301996205</v>
      </c>
      <c r="L14">
        <v>6.0398622213034159</v>
      </c>
      <c r="M14">
        <v>63.937300144411253</v>
      </c>
      <c r="N14">
        <v>52.974885197269856</v>
      </c>
      <c r="O14">
        <v>74.040221286507062</v>
      </c>
      <c r="P14">
        <v>27.649917643831323</v>
      </c>
      <c r="Q14">
        <v>9.6291142581406337</v>
      </c>
      <c r="R14">
        <v>19.146100027109853</v>
      </c>
      <c r="S14">
        <v>11.774598546957176</v>
      </c>
      <c r="T14">
        <v>1.4223539597315435</v>
      </c>
      <c r="U14">
        <v>59.639629196717244</v>
      </c>
      <c r="V14">
        <v>8.8312306620209071</v>
      </c>
      <c r="W14">
        <v>18.801519813084113</v>
      </c>
      <c r="X14">
        <v>62.919033756805817</v>
      </c>
      <c r="Y14">
        <v>0</v>
      </c>
      <c r="Z14">
        <v>2.7664471166363631</v>
      </c>
      <c r="AA14">
        <v>17.883696981012662</v>
      </c>
      <c r="AB14">
        <v>20.896579051372292</v>
      </c>
      <c r="AC14">
        <v>14.984381597588099</v>
      </c>
      <c r="AD14">
        <v>9.3606240615504639</v>
      </c>
      <c r="AE14">
        <v>25.454416911361609</v>
      </c>
      <c r="AF14">
        <v>0</v>
      </c>
      <c r="AG14">
        <v>29.309143105590987</v>
      </c>
      <c r="AH14">
        <v>77.317362310874955</v>
      </c>
      <c r="AI14">
        <v>0</v>
      </c>
      <c r="AJ14">
        <v>0</v>
      </c>
      <c r="AK14">
        <v>29.223410539797168</v>
      </c>
      <c r="AL14">
        <v>60.294628799999991</v>
      </c>
      <c r="AM14">
        <v>2.5906880370125696</v>
      </c>
      <c r="AN14">
        <v>6.0457136136268123E-2</v>
      </c>
      <c r="AO14">
        <v>3.6173021472000007</v>
      </c>
      <c r="AP14">
        <v>2.4456218398508698</v>
      </c>
      <c r="AQ14">
        <v>0</v>
      </c>
      <c r="AR14">
        <v>15.457642199999993</v>
      </c>
      <c r="AS14">
        <v>16.289584599997912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3.6886581401985108</v>
      </c>
      <c r="AZ14">
        <v>4.7086098594539934</v>
      </c>
      <c r="BA14">
        <v>3.0981780368098164</v>
      </c>
      <c r="BB14">
        <v>2.4580595444015443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1135.4527917506982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309.30489145324026</v>
      </c>
      <c r="L15">
        <v>6.0398622213034159</v>
      </c>
      <c r="M15">
        <v>63.937300144411253</v>
      </c>
      <c r="N15">
        <v>52.974885197269856</v>
      </c>
      <c r="O15">
        <v>74.040221286507062</v>
      </c>
      <c r="P15">
        <v>27.649917643831323</v>
      </c>
      <c r="Q15">
        <v>9.6291142581406337</v>
      </c>
      <c r="R15">
        <v>19.146100027109853</v>
      </c>
      <c r="S15">
        <v>11.774598546957176</v>
      </c>
      <c r="T15">
        <v>1.4223539597315435</v>
      </c>
      <c r="U15">
        <v>59.639629196717244</v>
      </c>
      <c r="V15">
        <v>8.8312306620209071</v>
      </c>
      <c r="W15">
        <v>18.801519813084113</v>
      </c>
      <c r="X15">
        <v>62.919033756805817</v>
      </c>
      <c r="Y15">
        <v>0</v>
      </c>
      <c r="Z15">
        <v>2.7664471166363631</v>
      </c>
      <c r="AA15">
        <v>17.883696981012662</v>
      </c>
      <c r="AB15">
        <v>20.896579051372292</v>
      </c>
      <c r="AC15">
        <v>14.984381597588099</v>
      </c>
      <c r="AD15">
        <v>9.3606240615504639</v>
      </c>
      <c r="AE15">
        <v>25.454416911361609</v>
      </c>
      <c r="AF15">
        <v>0</v>
      </c>
      <c r="AG15">
        <v>29.309143105590987</v>
      </c>
      <c r="AH15">
        <v>77.317362310874955</v>
      </c>
      <c r="AI15">
        <v>0</v>
      </c>
      <c r="AJ15">
        <v>0</v>
      </c>
      <c r="AK15">
        <v>29.223410539797168</v>
      </c>
      <c r="AL15">
        <v>56.107501799999994</v>
      </c>
      <c r="AM15">
        <v>0</v>
      </c>
      <c r="AN15">
        <v>6.0457136136268123E-2</v>
      </c>
      <c r="AO15">
        <v>4.3657094880000002</v>
      </c>
      <c r="AP15">
        <v>3.2608291198011599</v>
      </c>
      <c r="AQ15">
        <v>0</v>
      </c>
      <c r="AR15">
        <v>15.457642199999993</v>
      </c>
      <c r="AS15">
        <v>16.289584599997912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3.6886581401985108</v>
      </c>
      <c r="AZ15">
        <v>4.7086098594539934</v>
      </c>
      <c r="BA15">
        <v>3.0981780368098164</v>
      </c>
      <c r="BB15">
        <v>2.4580595444015443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1062.8019497677142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272.41249175942988</v>
      </c>
      <c r="L16">
        <v>6.0397252777239325</v>
      </c>
      <c r="M16">
        <v>63.937300144411253</v>
      </c>
      <c r="N16">
        <v>52.974885197269856</v>
      </c>
      <c r="O16">
        <v>74.040221286507062</v>
      </c>
      <c r="P16">
        <v>27.649917643831323</v>
      </c>
      <c r="Q16">
        <v>9.6291142581406337</v>
      </c>
      <c r="R16">
        <v>19.146100027109853</v>
      </c>
      <c r="S16">
        <v>11.774598546957176</v>
      </c>
      <c r="T16">
        <v>1.4223539597315435</v>
      </c>
      <c r="U16">
        <v>59.639629196717244</v>
      </c>
      <c r="V16">
        <v>8.8312306620209071</v>
      </c>
      <c r="W16">
        <v>18.801519813084113</v>
      </c>
      <c r="X16">
        <v>62.919033756805817</v>
      </c>
      <c r="Y16">
        <v>0</v>
      </c>
      <c r="Z16">
        <v>2.7664471166363631</v>
      </c>
      <c r="AA16">
        <v>17.883696981012662</v>
      </c>
      <c r="AB16">
        <v>20.896579051372292</v>
      </c>
      <c r="AC16">
        <v>14.984381597588099</v>
      </c>
      <c r="AD16">
        <v>9.3606240615504639</v>
      </c>
      <c r="AE16">
        <v>25.454416911361609</v>
      </c>
      <c r="AF16">
        <v>0</v>
      </c>
      <c r="AG16">
        <v>29.309143105590987</v>
      </c>
      <c r="AH16">
        <v>77.317362310874955</v>
      </c>
      <c r="AI16">
        <v>0</v>
      </c>
      <c r="AJ16">
        <v>0</v>
      </c>
      <c r="AK16">
        <v>29.223410539797168</v>
      </c>
      <c r="AL16">
        <v>56.107501799999994</v>
      </c>
      <c r="AM16">
        <v>0</v>
      </c>
      <c r="AN16">
        <v>6.0457136136268123E-2</v>
      </c>
      <c r="AO16">
        <v>4.3657094880000002</v>
      </c>
      <c r="AP16">
        <v>3.2608291198011599</v>
      </c>
      <c r="AQ16">
        <v>0</v>
      </c>
      <c r="AR16">
        <v>15.457642199999993</v>
      </c>
      <c r="AS16">
        <v>16.289584599997912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3.6886581401985108</v>
      </c>
      <c r="AZ16">
        <v>4.7086098594539934</v>
      </c>
      <c r="BA16">
        <v>3.0981780368098164</v>
      </c>
      <c r="BB16">
        <v>2.4580595444015443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1025.9094131303248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272.41249175942988</v>
      </c>
      <c r="L17">
        <v>6.0398910874633254</v>
      </c>
      <c r="M17">
        <v>63.937300144411253</v>
      </c>
      <c r="N17">
        <v>52.974885197269856</v>
      </c>
      <c r="O17">
        <v>74.040221286507062</v>
      </c>
      <c r="P17">
        <v>27.649917643831323</v>
      </c>
      <c r="Q17">
        <v>5.2938198574821858</v>
      </c>
      <c r="R17">
        <v>10.528691538461539</v>
      </c>
      <c r="S17">
        <v>6.46934267714688</v>
      </c>
      <c r="T17">
        <v>0.77864943829787236</v>
      </c>
      <c r="U17">
        <v>59.639629196717244</v>
      </c>
      <c r="V17">
        <v>8.8312306620209071</v>
      </c>
      <c r="W17">
        <v>18.801519813084113</v>
      </c>
      <c r="X17">
        <v>62.919033756805817</v>
      </c>
      <c r="Y17">
        <v>0</v>
      </c>
      <c r="Z17">
        <v>5.5328942332727262</v>
      </c>
      <c r="AA17">
        <v>17.883696981012662</v>
      </c>
      <c r="AB17">
        <v>20.896579051372292</v>
      </c>
      <c r="AC17">
        <v>14.984381597588099</v>
      </c>
      <c r="AD17">
        <v>9.3606240615504639</v>
      </c>
      <c r="AE17">
        <v>25.454416911361609</v>
      </c>
      <c r="AF17">
        <v>0</v>
      </c>
      <c r="AG17">
        <v>29.309143105590987</v>
      </c>
      <c r="AH17">
        <v>77.317362310874955</v>
      </c>
      <c r="AI17">
        <v>0</v>
      </c>
      <c r="AJ17">
        <v>0</v>
      </c>
      <c r="AK17">
        <v>29.223410539797168</v>
      </c>
      <c r="AL17">
        <v>56.107501799999994</v>
      </c>
      <c r="AM17">
        <v>0</v>
      </c>
      <c r="AN17">
        <v>6.0457136136268123E-2</v>
      </c>
      <c r="AO17">
        <v>4.3657094880000002</v>
      </c>
      <c r="AP17">
        <v>3.2608291198011599</v>
      </c>
      <c r="AQ17">
        <v>0</v>
      </c>
      <c r="AR17">
        <v>15.457642199999993</v>
      </c>
      <c r="AS17">
        <v>16.289584599997912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3.6886581401985108</v>
      </c>
      <c r="AZ17">
        <v>4.7086098594539934</v>
      </c>
      <c r="BA17">
        <v>3.0981780368098164</v>
      </c>
      <c r="BB17">
        <v>2.4580595444015443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1009.7743627761496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272.41249175942988</v>
      </c>
      <c r="L18">
        <v>6.0398511921993503</v>
      </c>
      <c r="M18">
        <v>63.937300144411253</v>
      </c>
      <c r="N18">
        <v>52.974885197269856</v>
      </c>
      <c r="O18">
        <v>74.040221286507062</v>
      </c>
      <c r="P18">
        <v>27.649917643831323</v>
      </c>
      <c r="Q18">
        <v>5.2938198574821858</v>
      </c>
      <c r="R18">
        <v>10.528691538461539</v>
      </c>
      <c r="S18">
        <v>6.46934267714688</v>
      </c>
      <c r="T18">
        <v>0.77864943829787236</v>
      </c>
      <c r="U18">
        <v>59.639629196717244</v>
      </c>
      <c r="V18">
        <v>4.8491948759305217</v>
      </c>
      <c r="W18">
        <v>18.801519813084113</v>
      </c>
      <c r="X18">
        <v>62.919033756805817</v>
      </c>
      <c r="Y18">
        <v>0</v>
      </c>
      <c r="Z18">
        <v>5.5328942332727262</v>
      </c>
      <c r="AA18">
        <v>17.883696981012662</v>
      </c>
      <c r="AB18">
        <v>20.896579051372292</v>
      </c>
      <c r="AC18">
        <v>14.984381597588099</v>
      </c>
      <c r="AD18">
        <v>9.3606240615504639</v>
      </c>
      <c r="AE18">
        <v>25.454416911361609</v>
      </c>
      <c r="AF18">
        <v>0</v>
      </c>
      <c r="AG18">
        <v>29.309143105590987</v>
      </c>
      <c r="AH18">
        <v>77.317362310874955</v>
      </c>
      <c r="AI18">
        <v>0</v>
      </c>
      <c r="AJ18">
        <v>0</v>
      </c>
      <c r="AK18">
        <v>29.223410539797168</v>
      </c>
      <c r="AL18">
        <v>56.107501799999994</v>
      </c>
      <c r="AM18">
        <v>0</v>
      </c>
      <c r="AN18">
        <v>6.0457136136268123E-2</v>
      </c>
      <c r="AO18">
        <v>4.3657094880000002</v>
      </c>
      <c r="AP18">
        <v>3.2608291198011599</v>
      </c>
      <c r="AQ18">
        <v>0</v>
      </c>
      <c r="AR18">
        <v>15.457642199999993</v>
      </c>
      <c r="AS18">
        <v>16.289584599997912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3.6886581401985108</v>
      </c>
      <c r="AZ18">
        <v>4.7086098594539934</v>
      </c>
      <c r="BA18">
        <v>3.0981780368098164</v>
      </c>
      <c r="BB18">
        <v>2.2782015289575286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1005.6124290793513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272.41249175942988</v>
      </c>
      <c r="L19">
        <v>6.0398117983009048</v>
      </c>
      <c r="M19">
        <v>63.937300144411253</v>
      </c>
      <c r="N19">
        <v>52.974885197269856</v>
      </c>
      <c r="O19">
        <v>74.040221286507062</v>
      </c>
      <c r="P19">
        <v>27.649917643831323</v>
      </c>
      <c r="Q19">
        <v>5.2938198574821858</v>
      </c>
      <c r="R19">
        <v>10.528691538461539</v>
      </c>
      <c r="S19">
        <v>6.46934267714688</v>
      </c>
      <c r="T19">
        <v>0.77864943829787236</v>
      </c>
      <c r="U19">
        <v>59.639629196717244</v>
      </c>
      <c r="V19">
        <v>4.8491948759305217</v>
      </c>
      <c r="W19">
        <v>18.801519813084113</v>
      </c>
      <c r="X19">
        <v>62.919033756805817</v>
      </c>
      <c r="Y19">
        <v>0</v>
      </c>
      <c r="Z19">
        <v>5.5328942332727262</v>
      </c>
      <c r="AA19">
        <v>17.883696981012662</v>
      </c>
      <c r="AB19">
        <v>20.896579051372292</v>
      </c>
      <c r="AC19">
        <v>14.984381597588099</v>
      </c>
      <c r="AD19">
        <v>9.3606240615504639</v>
      </c>
      <c r="AE19">
        <v>25.454416911361609</v>
      </c>
      <c r="AF19">
        <v>0</v>
      </c>
      <c r="AG19">
        <v>29.309143105590987</v>
      </c>
      <c r="AH19">
        <v>77.317362310874955</v>
      </c>
      <c r="AI19">
        <v>0</v>
      </c>
      <c r="AJ19">
        <v>0</v>
      </c>
      <c r="AK19">
        <v>29.223410539797168</v>
      </c>
      <c r="AL19">
        <v>56.107501799999994</v>
      </c>
      <c r="AM19">
        <v>0</v>
      </c>
      <c r="AN19">
        <v>6.0457136136268123E-2</v>
      </c>
      <c r="AO19">
        <v>4.3657094880000002</v>
      </c>
      <c r="AP19">
        <v>3.2608291198011599</v>
      </c>
      <c r="AQ19">
        <v>0</v>
      </c>
      <c r="AR19">
        <v>15.457642199999993</v>
      </c>
      <c r="AS19">
        <v>16.289584599997912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3.6886581401985108</v>
      </c>
      <c r="AZ19">
        <v>4.7086098594539934</v>
      </c>
      <c r="BA19">
        <v>3.0981780368098164</v>
      </c>
      <c r="BB19">
        <v>2.2782015289575286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1005.6123896854527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272.41249175942988</v>
      </c>
      <c r="L20">
        <v>6.0398117983009048</v>
      </c>
      <c r="M20">
        <v>63.937300144411253</v>
      </c>
      <c r="N20">
        <v>52.974885197269856</v>
      </c>
      <c r="O20">
        <v>74.040221286507062</v>
      </c>
      <c r="P20">
        <v>27.649917643831323</v>
      </c>
      <c r="Q20">
        <v>5.2938198574821858</v>
      </c>
      <c r="R20">
        <v>10.528691538461539</v>
      </c>
      <c r="S20">
        <v>6.46934267714688</v>
      </c>
      <c r="T20">
        <v>0.77864943829787236</v>
      </c>
      <c r="U20">
        <v>59.639629196717244</v>
      </c>
      <c r="V20">
        <v>4.8491948759305217</v>
      </c>
      <c r="W20">
        <v>18.801519813084113</v>
      </c>
      <c r="X20">
        <v>62.919033756805817</v>
      </c>
      <c r="Y20">
        <v>0</v>
      </c>
      <c r="Z20">
        <v>5.5328942332727262</v>
      </c>
      <c r="AA20">
        <v>17.883696981012662</v>
      </c>
      <c r="AB20">
        <v>20.896579051372292</v>
      </c>
      <c r="AC20">
        <v>14.984381597588099</v>
      </c>
      <c r="AD20">
        <v>9.3606240615504639</v>
      </c>
      <c r="AE20">
        <v>25.454416911361609</v>
      </c>
      <c r="AF20">
        <v>0</v>
      </c>
      <c r="AG20">
        <v>29.309143105590987</v>
      </c>
      <c r="AH20">
        <v>77.317362310874955</v>
      </c>
      <c r="AI20">
        <v>0</v>
      </c>
      <c r="AJ20">
        <v>0</v>
      </c>
      <c r="AK20">
        <v>29.223410539797168</v>
      </c>
      <c r="AL20">
        <v>56.107501799999994</v>
      </c>
      <c r="AM20">
        <v>0</v>
      </c>
      <c r="AN20">
        <v>6.0457136136268123E-2</v>
      </c>
      <c r="AO20">
        <v>4.3657094880000002</v>
      </c>
      <c r="AP20">
        <v>3.2608291198011599</v>
      </c>
      <c r="AQ20">
        <v>0</v>
      </c>
      <c r="AR20">
        <v>15.457642199999993</v>
      </c>
      <c r="AS20">
        <v>16.289584599997912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3.6886581401985108</v>
      </c>
      <c r="AZ20">
        <v>4.7086098594539934</v>
      </c>
      <c r="BA20">
        <v>3.0981780368098164</v>
      </c>
      <c r="BB20">
        <v>2.2782015289575286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1005.6123896854527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274.01133245184622</v>
      </c>
      <c r="L21">
        <v>6.0397443772672306</v>
      </c>
      <c r="M21">
        <v>63.937300144411253</v>
      </c>
      <c r="N21">
        <v>52.974885197269856</v>
      </c>
      <c r="O21">
        <v>74.040221286507062</v>
      </c>
      <c r="P21">
        <v>27.649917643831323</v>
      </c>
      <c r="Q21">
        <v>5.2938198574821858</v>
      </c>
      <c r="R21">
        <v>10.528691538461539</v>
      </c>
      <c r="S21">
        <v>6.46934267714688</v>
      </c>
      <c r="T21">
        <v>0.77864943829787236</v>
      </c>
      <c r="U21">
        <v>59.639629196717244</v>
      </c>
      <c r="V21">
        <v>4.8491948759305217</v>
      </c>
      <c r="W21">
        <v>10.340100569598135</v>
      </c>
      <c r="X21">
        <v>34.600317884113451</v>
      </c>
      <c r="Y21">
        <v>0</v>
      </c>
      <c r="Z21">
        <v>5.5328942332727262</v>
      </c>
      <c r="AA21">
        <v>17.883696981012662</v>
      </c>
      <c r="AB21">
        <v>20.896579051372292</v>
      </c>
      <c r="AC21">
        <v>14.984381597588099</v>
      </c>
      <c r="AD21">
        <v>9.3606240615504639</v>
      </c>
      <c r="AE21">
        <v>25.454416911361609</v>
      </c>
      <c r="AF21">
        <v>0</v>
      </c>
      <c r="AG21">
        <v>29.309143105590987</v>
      </c>
      <c r="AH21">
        <v>77.317362310874955</v>
      </c>
      <c r="AI21">
        <v>0</v>
      </c>
      <c r="AJ21">
        <v>0</v>
      </c>
      <c r="AK21">
        <v>29.223410539797168</v>
      </c>
      <c r="AL21">
        <v>56.107501799999994</v>
      </c>
      <c r="AM21">
        <v>0</v>
      </c>
      <c r="AN21">
        <v>6.0457136136268123E-2</v>
      </c>
      <c r="AO21">
        <v>4.3657094880000002</v>
      </c>
      <c r="AP21">
        <v>3.2608291198011599</v>
      </c>
      <c r="AQ21">
        <v>0</v>
      </c>
      <c r="AR21">
        <v>15.457642199999993</v>
      </c>
      <c r="AS21">
        <v>16.289584599997912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3.6886581401985108</v>
      </c>
      <c r="AZ21">
        <v>4.7086098594539934</v>
      </c>
      <c r="BA21">
        <v>3.0981780368098164</v>
      </c>
      <c r="BB21">
        <v>2.2782015289575286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970.43102784065707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272.41284829051421</v>
      </c>
      <c r="L22">
        <v>6.0397443772672306</v>
      </c>
      <c r="M22">
        <v>63.937300144411253</v>
      </c>
      <c r="N22">
        <v>52.974885197269856</v>
      </c>
      <c r="O22">
        <v>74.040221286507062</v>
      </c>
      <c r="P22">
        <v>27.649917643831323</v>
      </c>
      <c r="Q22">
        <v>5.2938198574821858</v>
      </c>
      <c r="R22">
        <v>10.528691538461539</v>
      </c>
      <c r="S22">
        <v>6.46934267714688</v>
      </c>
      <c r="T22">
        <v>0.77864943829787236</v>
      </c>
      <c r="U22">
        <v>59.639629196717244</v>
      </c>
      <c r="V22">
        <v>4.8491948759305217</v>
      </c>
      <c r="W22">
        <v>10.340100569598135</v>
      </c>
      <c r="X22">
        <v>34.600317884113451</v>
      </c>
      <c r="Y22">
        <v>0</v>
      </c>
      <c r="Z22">
        <v>5.5328942332727262</v>
      </c>
      <c r="AA22">
        <v>17.883696981012662</v>
      </c>
      <c r="AB22">
        <v>20.896579051372292</v>
      </c>
      <c r="AC22">
        <v>14.984381597588099</v>
      </c>
      <c r="AD22">
        <v>9.3606240615504639</v>
      </c>
      <c r="AE22">
        <v>25.454416911361609</v>
      </c>
      <c r="AF22">
        <v>0</v>
      </c>
      <c r="AG22">
        <v>29.309143105590987</v>
      </c>
      <c r="AH22">
        <v>77.317362310874955</v>
      </c>
      <c r="AI22">
        <v>0</v>
      </c>
      <c r="AJ22">
        <v>0</v>
      </c>
      <c r="AK22">
        <v>29.223410539797168</v>
      </c>
      <c r="AL22">
        <v>56.107501799999994</v>
      </c>
      <c r="AM22">
        <v>0</v>
      </c>
      <c r="AN22">
        <v>6.0457136136268123E-2</v>
      </c>
      <c r="AO22">
        <v>4.3657094880000002</v>
      </c>
      <c r="AP22">
        <v>3.2608291198011599</v>
      </c>
      <c r="AQ22">
        <v>0</v>
      </c>
      <c r="AR22">
        <v>15.457642199999993</v>
      </c>
      <c r="AS22">
        <v>16.289584599997912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3.6886581401985108</v>
      </c>
      <c r="AZ22">
        <v>4.7086098594539934</v>
      </c>
      <c r="BA22">
        <v>3.0981780368098164</v>
      </c>
      <c r="BB22">
        <v>2.2782015289575286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968.83254367932511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272.41284829051421</v>
      </c>
      <c r="L23">
        <v>6.0397443772672306</v>
      </c>
      <c r="M23">
        <v>63.937300144411253</v>
      </c>
      <c r="N23">
        <v>52.974885197269856</v>
      </c>
      <c r="O23">
        <v>74.040221286507062</v>
      </c>
      <c r="P23">
        <v>27.649917643831323</v>
      </c>
      <c r="Q23">
        <v>5.2938198574821858</v>
      </c>
      <c r="R23">
        <v>10.528691538461539</v>
      </c>
      <c r="S23">
        <v>6.46934267714688</v>
      </c>
      <c r="T23">
        <v>0.77864943829787236</v>
      </c>
      <c r="U23">
        <v>59.639629196717244</v>
      </c>
      <c r="V23">
        <v>4.8491948759305217</v>
      </c>
      <c r="W23">
        <v>10.340100569598135</v>
      </c>
      <c r="X23">
        <v>34.600317884113451</v>
      </c>
      <c r="Y23">
        <v>0</v>
      </c>
      <c r="Z23">
        <v>5.5328942332727262</v>
      </c>
      <c r="AA23">
        <v>17.883696981012662</v>
      </c>
      <c r="AB23">
        <v>20.896579051372292</v>
      </c>
      <c r="AC23">
        <v>14.984381597588099</v>
      </c>
      <c r="AD23">
        <v>9.3606240615504639</v>
      </c>
      <c r="AE23">
        <v>25.454416911361609</v>
      </c>
      <c r="AF23">
        <v>0</v>
      </c>
      <c r="AG23">
        <v>29.309143105590987</v>
      </c>
      <c r="AH23">
        <v>77.317362310874955</v>
      </c>
      <c r="AI23">
        <v>0</v>
      </c>
      <c r="AJ23">
        <v>0</v>
      </c>
      <c r="AK23">
        <v>29.223410539797168</v>
      </c>
      <c r="AL23">
        <v>56.107501799999994</v>
      </c>
      <c r="AM23">
        <v>0</v>
      </c>
      <c r="AN23">
        <v>6.0457136136268123E-2</v>
      </c>
      <c r="AO23">
        <v>3.3678330336000006</v>
      </c>
      <c r="AP23">
        <v>3.2608291198011599</v>
      </c>
      <c r="AQ23">
        <v>0</v>
      </c>
      <c r="AR23">
        <v>15.457642199999993</v>
      </c>
      <c r="AS23">
        <v>16.289584599997912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3.6886581401985108</v>
      </c>
      <c r="AZ23">
        <v>4.7086098594539934</v>
      </c>
      <c r="BA23">
        <v>3.0981780368098164</v>
      </c>
      <c r="BB23">
        <v>2.2782015289575286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967.83466722492517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272.41284829051421</v>
      </c>
      <c r="L24">
        <v>6.0397443772672306</v>
      </c>
      <c r="M24">
        <v>63.937300144411253</v>
      </c>
      <c r="N24">
        <v>52.974885197269856</v>
      </c>
      <c r="O24">
        <v>74.040221286507062</v>
      </c>
      <c r="P24">
        <v>27.649917643831323</v>
      </c>
      <c r="Q24">
        <v>5.2938198574821858</v>
      </c>
      <c r="R24">
        <v>10.528691538461539</v>
      </c>
      <c r="S24">
        <v>6.46934267714688</v>
      </c>
      <c r="T24">
        <v>0.77864943829787236</v>
      </c>
      <c r="U24">
        <v>59.639629196717244</v>
      </c>
      <c r="V24">
        <v>4.8491948759305217</v>
      </c>
      <c r="W24">
        <v>10.340100569598135</v>
      </c>
      <c r="X24">
        <v>34.600317884113451</v>
      </c>
      <c r="Y24">
        <v>0</v>
      </c>
      <c r="Z24">
        <v>5.5328942332727262</v>
      </c>
      <c r="AA24">
        <v>17.883696981012662</v>
      </c>
      <c r="AB24">
        <v>20.896579051372292</v>
      </c>
      <c r="AC24">
        <v>14.984381597588099</v>
      </c>
      <c r="AD24">
        <v>9.3606240615504639</v>
      </c>
      <c r="AE24">
        <v>25.454416911361609</v>
      </c>
      <c r="AF24">
        <v>0</v>
      </c>
      <c r="AG24">
        <v>29.309143105590987</v>
      </c>
      <c r="AH24">
        <v>77.317362310874955</v>
      </c>
      <c r="AI24">
        <v>1.3127083491533751</v>
      </c>
      <c r="AJ24">
        <v>0</v>
      </c>
      <c r="AK24">
        <v>29.223410539797168</v>
      </c>
      <c r="AL24">
        <v>56.107501799999994</v>
      </c>
      <c r="AM24">
        <v>0</v>
      </c>
      <c r="AN24">
        <v>6.0457136136268123E-2</v>
      </c>
      <c r="AO24">
        <v>3.3678330336000006</v>
      </c>
      <c r="AP24">
        <v>3.2608291198011599</v>
      </c>
      <c r="AQ24">
        <v>0</v>
      </c>
      <c r="AR24">
        <v>15.457642199999993</v>
      </c>
      <c r="AS24">
        <v>16.289584599997912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3.6886581401985108</v>
      </c>
      <c r="AZ24">
        <v>4.7086098594539934</v>
      </c>
      <c r="BA24">
        <v>3.0981780368098164</v>
      </c>
      <c r="BB24">
        <v>2.2782015289575286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969.14737557407852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272.41284829051421</v>
      </c>
      <c r="L25">
        <v>6.0397443772672306</v>
      </c>
      <c r="M25">
        <v>63.937300144411253</v>
      </c>
      <c r="N25">
        <v>52.974885197269856</v>
      </c>
      <c r="O25">
        <v>74.040221286507062</v>
      </c>
      <c r="P25">
        <v>27.649917643831323</v>
      </c>
      <c r="Q25">
        <v>5.2938198574821858</v>
      </c>
      <c r="R25">
        <v>10.528691538461539</v>
      </c>
      <c r="S25">
        <v>6.46934267714688</v>
      </c>
      <c r="T25">
        <v>0.77864943829787236</v>
      </c>
      <c r="U25">
        <v>59.639629196717244</v>
      </c>
      <c r="V25">
        <v>4.8491948759305217</v>
      </c>
      <c r="W25">
        <v>10.340100569598135</v>
      </c>
      <c r="X25">
        <v>34.600317884113451</v>
      </c>
      <c r="Y25">
        <v>0</v>
      </c>
      <c r="Z25">
        <v>5.5328942332727262</v>
      </c>
      <c r="AA25">
        <v>17.883696981012662</v>
      </c>
      <c r="AB25">
        <v>20.896579051372292</v>
      </c>
      <c r="AC25">
        <v>14.984381597588099</v>
      </c>
      <c r="AD25">
        <v>9.3606240615504639</v>
      </c>
      <c r="AE25">
        <v>25.454416911361609</v>
      </c>
      <c r="AF25">
        <v>0</v>
      </c>
      <c r="AG25">
        <v>29.309143105590987</v>
      </c>
      <c r="AH25">
        <v>77.317362310874955</v>
      </c>
      <c r="AI25">
        <v>3.9381254927867184</v>
      </c>
      <c r="AJ25">
        <v>0</v>
      </c>
      <c r="AK25">
        <v>29.223410539797168</v>
      </c>
      <c r="AL25">
        <v>56.107501799999994</v>
      </c>
      <c r="AM25">
        <v>0</v>
      </c>
      <c r="AN25">
        <v>6.0457136136268123E-2</v>
      </c>
      <c r="AO25">
        <v>3.3678330336000006</v>
      </c>
      <c r="AP25">
        <v>3.2608291198011599</v>
      </c>
      <c r="AQ25">
        <v>0</v>
      </c>
      <c r="AR25">
        <v>15.457642199999993</v>
      </c>
      <c r="AS25">
        <v>16.289584599997912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3.6886581401985108</v>
      </c>
      <c r="AZ25">
        <v>4.7086098594539934</v>
      </c>
      <c r="BA25">
        <v>3.0981780368098164</v>
      </c>
      <c r="BB25">
        <v>2.2782015289575286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971.77279271771192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272.41284829051421</v>
      </c>
      <c r="L26">
        <v>6.0397443772672306</v>
      </c>
      <c r="M26">
        <v>63.937300144411253</v>
      </c>
      <c r="N26">
        <v>52.974885197269856</v>
      </c>
      <c r="O26">
        <v>74.040221286507062</v>
      </c>
      <c r="P26">
        <v>27.649917643831323</v>
      </c>
      <c r="Q26">
        <v>5.2938198574821858</v>
      </c>
      <c r="R26">
        <v>10.528691538461539</v>
      </c>
      <c r="S26">
        <v>6.46934267714688</v>
      </c>
      <c r="T26">
        <v>0.77864943829787236</v>
      </c>
      <c r="U26">
        <v>59.639629196717244</v>
      </c>
      <c r="V26">
        <v>4.8491948759305217</v>
      </c>
      <c r="W26">
        <v>10.340100569598135</v>
      </c>
      <c r="X26">
        <v>34.600317884113451</v>
      </c>
      <c r="Y26">
        <v>0</v>
      </c>
      <c r="Z26">
        <v>5.5328942332727262</v>
      </c>
      <c r="AA26">
        <v>17.883696981012662</v>
      </c>
      <c r="AB26">
        <v>20.896579051372292</v>
      </c>
      <c r="AC26">
        <v>14.984381597588099</v>
      </c>
      <c r="AD26">
        <v>9.3606240615504639</v>
      </c>
      <c r="AE26">
        <v>25.454416911361609</v>
      </c>
      <c r="AF26">
        <v>0</v>
      </c>
      <c r="AG26">
        <v>29.309143105590987</v>
      </c>
      <c r="AH26">
        <v>77.317362310874955</v>
      </c>
      <c r="AI26">
        <v>25.597814367133889</v>
      </c>
      <c r="AJ26">
        <v>0</v>
      </c>
      <c r="AK26">
        <v>29.223410539797168</v>
      </c>
      <c r="AL26">
        <v>56.107501799999994</v>
      </c>
      <c r="AM26">
        <v>0</v>
      </c>
      <c r="AN26">
        <v>6.0457136136268123E-2</v>
      </c>
      <c r="AO26">
        <v>3.3678330336000006</v>
      </c>
      <c r="AP26">
        <v>3.2608291198011599</v>
      </c>
      <c r="AQ26">
        <v>0</v>
      </c>
      <c r="AR26">
        <v>15.457642199999993</v>
      </c>
      <c r="AS26">
        <v>16.289584599997912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3.6886581401985108</v>
      </c>
      <c r="AZ26">
        <v>4.7086098594539934</v>
      </c>
      <c r="BA26">
        <v>3.0981780368098164</v>
      </c>
      <c r="BB26">
        <v>2.2782015289575286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993.43248159205905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272.41284829051421</v>
      </c>
      <c r="L27">
        <v>6.0398204002400755</v>
      </c>
      <c r="M27">
        <v>63.937300144411253</v>
      </c>
      <c r="N27">
        <v>52.974885197269856</v>
      </c>
      <c r="O27">
        <v>74.040221286507062</v>
      </c>
      <c r="P27">
        <v>27.649917643831323</v>
      </c>
      <c r="Q27">
        <v>5.2950313879250519</v>
      </c>
      <c r="R27">
        <v>12.070747244444446</v>
      </c>
      <c r="S27">
        <v>7.7327652641783819</v>
      </c>
      <c r="T27">
        <v>0.77864943829787236</v>
      </c>
      <c r="U27">
        <v>59.639629196717244</v>
      </c>
      <c r="V27">
        <v>4.8491948759305217</v>
      </c>
      <c r="W27">
        <v>10.340100569598135</v>
      </c>
      <c r="X27">
        <v>34.600317884113451</v>
      </c>
      <c r="Y27">
        <v>0</v>
      </c>
      <c r="Z27">
        <v>5.5328942332727262</v>
      </c>
      <c r="AA27">
        <v>17.883696981012662</v>
      </c>
      <c r="AB27">
        <v>20.896579051372292</v>
      </c>
      <c r="AC27">
        <v>14.984381597588099</v>
      </c>
      <c r="AD27">
        <v>9.3606240615504639</v>
      </c>
      <c r="AE27">
        <v>25.454416911361609</v>
      </c>
      <c r="AF27">
        <v>0</v>
      </c>
      <c r="AG27">
        <v>29.309143105590987</v>
      </c>
      <c r="AH27">
        <v>77.317362310874955</v>
      </c>
      <c r="AI27">
        <v>25.597814367133889</v>
      </c>
      <c r="AJ27">
        <v>0</v>
      </c>
      <c r="AK27">
        <v>29.223410539797168</v>
      </c>
      <c r="AL27">
        <v>56.107501799999994</v>
      </c>
      <c r="AM27">
        <v>0</v>
      </c>
      <c r="AN27">
        <v>6.0457136136268123E-2</v>
      </c>
      <c r="AO27">
        <v>0</v>
      </c>
      <c r="AP27">
        <v>3.2608291198011599</v>
      </c>
      <c r="AQ27">
        <v>0</v>
      </c>
      <c r="AR27">
        <v>15.457642199999993</v>
      </c>
      <c r="AS27">
        <v>16.289584599997912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3.6886581401985108</v>
      </c>
      <c r="AZ27">
        <v>4.7086098594539934</v>
      </c>
      <c r="BA27">
        <v>3.0981780368098164</v>
      </c>
      <c r="BB27">
        <v>2.2782015289575286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992.87141440488926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272.40554906490388</v>
      </c>
      <c r="L28">
        <v>6.0400135223880591</v>
      </c>
      <c r="M28">
        <v>63.937300144411253</v>
      </c>
      <c r="N28">
        <v>52.974885197269856</v>
      </c>
      <c r="O28">
        <v>74.040221286507062</v>
      </c>
      <c r="P28">
        <v>27.649917643831323</v>
      </c>
      <c r="Q28">
        <v>5.2950313879250519</v>
      </c>
      <c r="R28">
        <v>10.525874187328768</v>
      </c>
      <c r="S28">
        <v>6.4714961658640977</v>
      </c>
      <c r="T28">
        <v>0.77864943829787236</v>
      </c>
      <c r="U28">
        <v>59.639629196717244</v>
      </c>
      <c r="V28">
        <v>4.8491948759305217</v>
      </c>
      <c r="W28">
        <v>10.340100569598135</v>
      </c>
      <c r="X28">
        <v>34.600317884113451</v>
      </c>
      <c r="Y28">
        <v>0</v>
      </c>
      <c r="Z28">
        <v>5.5328942332727262</v>
      </c>
      <c r="AA28">
        <v>17.883696981012662</v>
      </c>
      <c r="AB28">
        <v>20.896579051372292</v>
      </c>
      <c r="AC28">
        <v>14.984381597588099</v>
      </c>
      <c r="AD28">
        <v>9.3606240615504639</v>
      </c>
      <c r="AE28">
        <v>25.454416911361609</v>
      </c>
      <c r="AF28">
        <v>0</v>
      </c>
      <c r="AG28">
        <v>29.309143105590987</v>
      </c>
      <c r="AH28">
        <v>77.317362310874955</v>
      </c>
      <c r="AI28">
        <v>25.597814367133889</v>
      </c>
      <c r="AJ28">
        <v>0</v>
      </c>
      <c r="AK28">
        <v>29.223410539797168</v>
      </c>
      <c r="AL28">
        <v>56.107501799999994</v>
      </c>
      <c r="AM28">
        <v>0</v>
      </c>
      <c r="AN28">
        <v>6.0457136136268123E-2</v>
      </c>
      <c r="AO28">
        <v>0</v>
      </c>
      <c r="AP28">
        <v>3.2608291198011599</v>
      </c>
      <c r="AQ28">
        <v>0</v>
      </c>
      <c r="AR28">
        <v>15.457642199999993</v>
      </c>
      <c r="AS28">
        <v>16.289584599997912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3.6886581401985108</v>
      </c>
      <c r="AZ28">
        <v>4.7086098594539934</v>
      </c>
      <c r="BA28">
        <v>3.0981780368098164</v>
      </c>
      <c r="BB28">
        <v>2.2782015289575286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990.05816614599678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272.40554906490388</v>
      </c>
      <c r="L29">
        <v>6.0398347067514173</v>
      </c>
      <c r="M29">
        <v>63.937300144411253</v>
      </c>
      <c r="N29">
        <v>52.974885197269856</v>
      </c>
      <c r="O29">
        <v>74.040221286507062</v>
      </c>
      <c r="P29">
        <v>27.649917643831323</v>
      </c>
      <c r="Q29">
        <v>5.2950313879250519</v>
      </c>
      <c r="R29">
        <v>10.525874187328768</v>
      </c>
      <c r="S29">
        <v>6.4714961658640977</v>
      </c>
      <c r="T29">
        <v>0.77864943829787236</v>
      </c>
      <c r="U29">
        <v>59.639629196717244</v>
      </c>
      <c r="V29">
        <v>4.8491948759305217</v>
      </c>
      <c r="W29">
        <v>10.340100569598135</v>
      </c>
      <c r="X29">
        <v>34.600317884113451</v>
      </c>
      <c r="Y29">
        <v>0</v>
      </c>
      <c r="Z29">
        <v>5.5328942332727262</v>
      </c>
      <c r="AA29">
        <v>17.883696981012662</v>
      </c>
      <c r="AB29">
        <v>20.896579051372292</v>
      </c>
      <c r="AC29">
        <v>14.984381597588099</v>
      </c>
      <c r="AD29">
        <v>9.3606240615504639</v>
      </c>
      <c r="AE29">
        <v>25.454416911361609</v>
      </c>
      <c r="AF29">
        <v>0</v>
      </c>
      <c r="AG29">
        <v>29.309143105590987</v>
      </c>
      <c r="AH29">
        <v>77.317362310874955</v>
      </c>
      <c r="AI29">
        <v>25.597814367133889</v>
      </c>
      <c r="AJ29">
        <v>0</v>
      </c>
      <c r="AK29">
        <v>29.223410539797168</v>
      </c>
      <c r="AL29">
        <v>56.107501799999994</v>
      </c>
      <c r="AM29">
        <v>0</v>
      </c>
      <c r="AN29">
        <v>6.0457136136268123E-2</v>
      </c>
      <c r="AO29">
        <v>0</v>
      </c>
      <c r="AP29">
        <v>3.2608291198011599</v>
      </c>
      <c r="AQ29">
        <v>0</v>
      </c>
      <c r="AR29">
        <v>15.457642199999993</v>
      </c>
      <c r="AS29">
        <v>16.289584599997912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3.6886581401985108</v>
      </c>
      <c r="AZ29">
        <v>4.7086098594539934</v>
      </c>
      <c r="BA29">
        <v>3.0981780368098164</v>
      </c>
      <c r="BB29">
        <v>2.2782015289575286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990.05798733036022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272.40554906490388</v>
      </c>
      <c r="L30">
        <v>6.0398347067514173</v>
      </c>
      <c r="M30">
        <v>63.937300144411253</v>
      </c>
      <c r="N30">
        <v>52.974885197269856</v>
      </c>
      <c r="O30">
        <v>74.040221286507062</v>
      </c>
      <c r="P30">
        <v>27.649917643831323</v>
      </c>
      <c r="Q30">
        <v>5.2950313879250519</v>
      </c>
      <c r="R30">
        <v>10.525874187328768</v>
      </c>
      <c r="S30">
        <v>6.4714961658640977</v>
      </c>
      <c r="T30">
        <v>0.77864943829787236</v>
      </c>
      <c r="U30">
        <v>59.639629196717244</v>
      </c>
      <c r="V30">
        <v>4.8491948759305217</v>
      </c>
      <c r="W30">
        <v>10.340100569598135</v>
      </c>
      <c r="X30">
        <v>34.600317884113451</v>
      </c>
      <c r="Y30">
        <v>0</v>
      </c>
      <c r="Z30">
        <v>5.5328942332727262</v>
      </c>
      <c r="AA30">
        <v>17.883696981012662</v>
      </c>
      <c r="AB30">
        <v>20.896579051372292</v>
      </c>
      <c r="AC30">
        <v>14.984381597588099</v>
      </c>
      <c r="AD30">
        <v>9.3606240615504639</v>
      </c>
      <c r="AE30">
        <v>25.454416911361609</v>
      </c>
      <c r="AF30">
        <v>0</v>
      </c>
      <c r="AG30">
        <v>29.309143105590987</v>
      </c>
      <c r="AH30">
        <v>77.317362310874955</v>
      </c>
      <c r="AI30">
        <v>25.597814367133889</v>
      </c>
      <c r="AJ30">
        <v>0</v>
      </c>
      <c r="AK30">
        <v>29.223410539797168</v>
      </c>
      <c r="AL30">
        <v>56.107501799999994</v>
      </c>
      <c r="AM30">
        <v>0</v>
      </c>
      <c r="AN30">
        <v>6.0457136136268123E-2</v>
      </c>
      <c r="AO30">
        <v>0</v>
      </c>
      <c r="AP30">
        <v>3.2608291198011599</v>
      </c>
      <c r="AQ30">
        <v>0</v>
      </c>
      <c r="AR30">
        <v>15.457642199999993</v>
      </c>
      <c r="AS30">
        <v>16.289584599997912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3.6886581401985108</v>
      </c>
      <c r="AZ30">
        <v>4.7086098594539934</v>
      </c>
      <c r="BA30">
        <v>3.0981780368098164</v>
      </c>
      <c r="BB30">
        <v>2.2782015289575286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990.05798733036022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272.41000148630513</v>
      </c>
      <c r="L31">
        <v>6.0394755448751081</v>
      </c>
      <c r="M31">
        <v>34.780412945201235</v>
      </c>
      <c r="N31">
        <v>29.950773728892091</v>
      </c>
      <c r="O31">
        <v>39.600861094874588</v>
      </c>
      <c r="P31">
        <v>16.4207177663945</v>
      </c>
      <c r="Q31">
        <v>5.2896559920371597</v>
      </c>
      <c r="R31">
        <v>10.523112235586481</v>
      </c>
      <c r="S31">
        <v>6.4689205188930279</v>
      </c>
      <c r="T31">
        <v>0.77864943829787236</v>
      </c>
      <c r="U31">
        <v>59.639629196717244</v>
      </c>
      <c r="V31">
        <v>4.8491948759305217</v>
      </c>
      <c r="W31">
        <v>10.340100569598135</v>
      </c>
      <c r="X31">
        <v>34.600317884113451</v>
      </c>
      <c r="Y31">
        <v>0</v>
      </c>
      <c r="Z31">
        <v>5.5328942332727262</v>
      </c>
      <c r="AA31">
        <v>17.883696981012662</v>
      </c>
      <c r="AB31">
        <v>20.896579051372292</v>
      </c>
      <c r="AC31">
        <v>14.984381597588099</v>
      </c>
      <c r="AD31">
        <v>9.3606240615504639</v>
      </c>
      <c r="AE31">
        <v>25.454416911361609</v>
      </c>
      <c r="AF31">
        <v>0</v>
      </c>
      <c r="AG31">
        <v>29.309143105590987</v>
      </c>
      <c r="AH31">
        <v>77.317362310874955</v>
      </c>
      <c r="AI31">
        <v>25.597814367133889</v>
      </c>
      <c r="AJ31">
        <v>0</v>
      </c>
      <c r="AK31">
        <v>29.223410539797168</v>
      </c>
      <c r="AL31">
        <v>56.107501799999994</v>
      </c>
      <c r="AM31">
        <v>0</v>
      </c>
      <c r="AN31">
        <v>6.0457136136268123E-2</v>
      </c>
      <c r="AO31">
        <v>0</v>
      </c>
      <c r="AP31">
        <v>3.2608291198011599</v>
      </c>
      <c r="AQ31">
        <v>0</v>
      </c>
      <c r="AR31">
        <v>15.457642199999993</v>
      </c>
      <c r="AS31">
        <v>16.289584599997912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3.6886581401985108</v>
      </c>
      <c r="AZ31">
        <v>4.7086098594539934</v>
      </c>
      <c r="BA31">
        <v>3.0981780368098164</v>
      </c>
      <c r="BB31">
        <v>2.2782015289575286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892.20180885862692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272.40957635681548</v>
      </c>
      <c r="L32">
        <v>6.039717525862069</v>
      </c>
      <c r="M32">
        <v>34.780412945201235</v>
      </c>
      <c r="N32">
        <v>29.950773728892091</v>
      </c>
      <c r="O32">
        <v>39.600861094874588</v>
      </c>
      <c r="P32">
        <v>16.4207177663945</v>
      </c>
      <c r="Q32">
        <v>5.2896559920371597</v>
      </c>
      <c r="R32">
        <v>10.523112235586481</v>
      </c>
      <c r="S32">
        <v>6.4689205188930279</v>
      </c>
      <c r="T32">
        <v>0.77864943829787236</v>
      </c>
      <c r="U32">
        <v>59.639629196717244</v>
      </c>
      <c r="V32">
        <v>4.8491948759305217</v>
      </c>
      <c r="W32">
        <v>10.340100569598135</v>
      </c>
      <c r="X32">
        <v>34.600317884113451</v>
      </c>
      <c r="Y32">
        <v>0</v>
      </c>
      <c r="Z32">
        <v>5.5328942332727262</v>
      </c>
      <c r="AA32">
        <v>17.883696981012662</v>
      </c>
      <c r="AB32">
        <v>20.896579051372292</v>
      </c>
      <c r="AC32">
        <v>14.984381597588099</v>
      </c>
      <c r="AD32">
        <v>9.3606240615504639</v>
      </c>
      <c r="AE32">
        <v>25.454416911361609</v>
      </c>
      <c r="AF32">
        <v>0</v>
      </c>
      <c r="AG32">
        <v>29.309143105590987</v>
      </c>
      <c r="AH32">
        <v>77.317362310874955</v>
      </c>
      <c r="AI32">
        <v>3.2817710955467341</v>
      </c>
      <c r="AJ32">
        <v>0</v>
      </c>
      <c r="AK32">
        <v>29.223410539797168</v>
      </c>
      <c r="AL32">
        <v>56.107501799999994</v>
      </c>
      <c r="AM32">
        <v>0</v>
      </c>
      <c r="AN32">
        <v>6.0457136136268123E-2</v>
      </c>
      <c r="AO32">
        <v>0</v>
      </c>
      <c r="AP32">
        <v>3.2608291198011599</v>
      </c>
      <c r="AQ32">
        <v>0</v>
      </c>
      <c r="AR32">
        <v>15.457642199999993</v>
      </c>
      <c r="AS32">
        <v>16.289584599997912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3.6886581401985108</v>
      </c>
      <c r="AZ32">
        <v>4.7086098594539934</v>
      </c>
      <c r="BA32">
        <v>3.0981780368098164</v>
      </c>
      <c r="BB32">
        <v>2.2782015289575286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869.88558243853709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273.77830949209039</v>
      </c>
      <c r="L33">
        <v>6.2497354897218864</v>
      </c>
      <c r="M33">
        <v>34.780412945201235</v>
      </c>
      <c r="N33">
        <v>29.950773728892091</v>
      </c>
      <c r="O33">
        <v>39.600861094874588</v>
      </c>
      <c r="P33">
        <v>16.4207177663945</v>
      </c>
      <c r="Q33">
        <v>5.414012790697674</v>
      </c>
      <c r="R33">
        <v>10.810090611902766</v>
      </c>
      <c r="S33">
        <v>6.4912635398230085</v>
      </c>
      <c r="T33">
        <v>0.81091309090909103</v>
      </c>
      <c r="U33">
        <v>59.639629196717244</v>
      </c>
      <c r="V33">
        <v>4.8491948759305217</v>
      </c>
      <c r="W33">
        <v>10.340100569598135</v>
      </c>
      <c r="X33">
        <v>34.600317884113451</v>
      </c>
      <c r="Y33">
        <v>0</v>
      </c>
      <c r="Z33">
        <v>5.5328942332727262</v>
      </c>
      <c r="AA33">
        <v>17.883696981012662</v>
      </c>
      <c r="AB33">
        <v>20.896579051372292</v>
      </c>
      <c r="AC33">
        <v>14.984381597588099</v>
      </c>
      <c r="AD33">
        <v>9.3606240615504639</v>
      </c>
      <c r="AE33">
        <v>25.454416911361609</v>
      </c>
      <c r="AF33">
        <v>0</v>
      </c>
      <c r="AG33">
        <v>29.309143105590987</v>
      </c>
      <c r="AH33">
        <v>77.317362310874955</v>
      </c>
      <c r="AI33">
        <v>1.8377915997494059</v>
      </c>
      <c r="AJ33">
        <v>0</v>
      </c>
      <c r="AK33">
        <v>29.223410539797168</v>
      </c>
      <c r="AL33">
        <v>56.107501799999994</v>
      </c>
      <c r="AM33">
        <v>0</v>
      </c>
      <c r="AN33">
        <v>6.0457136136268123E-2</v>
      </c>
      <c r="AO33">
        <v>0</v>
      </c>
      <c r="AP33">
        <v>3.2608291198011599</v>
      </c>
      <c r="AQ33">
        <v>0</v>
      </c>
      <c r="AR33">
        <v>15.457642199999993</v>
      </c>
      <c r="AS33">
        <v>16.289584599997912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3.6886581401985108</v>
      </c>
      <c r="AZ33">
        <v>4.7086098594539934</v>
      </c>
      <c r="BA33">
        <v>3.0981780368098164</v>
      </c>
      <c r="BB33">
        <v>2.4680516563706565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870.67614601780554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347.83911636069712</v>
      </c>
      <c r="L34">
        <v>6.2497354897218864</v>
      </c>
      <c r="M34">
        <v>34.780412945201235</v>
      </c>
      <c r="N34">
        <v>29.950773728892091</v>
      </c>
      <c r="O34">
        <v>39.600861094874588</v>
      </c>
      <c r="P34">
        <v>16.4207177663945</v>
      </c>
      <c r="Q34">
        <v>5.414012790697674</v>
      </c>
      <c r="R34">
        <v>10.810090611902766</v>
      </c>
      <c r="S34">
        <v>6.4912635398230085</v>
      </c>
      <c r="T34">
        <v>0.81091309090909103</v>
      </c>
      <c r="U34">
        <v>59.639629196717244</v>
      </c>
      <c r="V34">
        <v>4.8491948759305217</v>
      </c>
      <c r="W34">
        <v>10.340100569598135</v>
      </c>
      <c r="X34">
        <v>34.600317884113451</v>
      </c>
      <c r="Y34">
        <v>0</v>
      </c>
      <c r="Z34">
        <v>5.5328942332727262</v>
      </c>
      <c r="AA34">
        <v>17.883696981012662</v>
      </c>
      <c r="AB34">
        <v>20.896579051372292</v>
      </c>
      <c r="AC34">
        <v>14.984381597588099</v>
      </c>
      <c r="AD34">
        <v>9.3606240615504639</v>
      </c>
      <c r="AE34">
        <v>25.454416911361609</v>
      </c>
      <c r="AF34">
        <v>0</v>
      </c>
      <c r="AG34">
        <v>29.309143105590987</v>
      </c>
      <c r="AH34">
        <v>77.317362310874955</v>
      </c>
      <c r="AI34">
        <v>1.8377915997494059</v>
      </c>
      <c r="AJ34">
        <v>0</v>
      </c>
      <c r="AK34">
        <v>29.223410539797168</v>
      </c>
      <c r="AL34">
        <v>56.107501799999994</v>
      </c>
      <c r="AM34">
        <v>0</v>
      </c>
      <c r="AN34">
        <v>6.0457136136268123E-2</v>
      </c>
      <c r="AO34">
        <v>0</v>
      </c>
      <c r="AP34">
        <v>3.2608291198011599</v>
      </c>
      <c r="AQ34">
        <v>0</v>
      </c>
      <c r="AR34">
        <v>15.457642199999993</v>
      </c>
      <c r="AS34">
        <v>16.289584599997912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3.6886581401985108</v>
      </c>
      <c r="AZ34">
        <v>4.7086098594539934</v>
      </c>
      <c r="BA34">
        <v>3.0981780368098164</v>
      </c>
      <c r="BB34">
        <v>2.4680516563706565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944.73695288641227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273.77830949209039</v>
      </c>
      <c r="L35">
        <v>6.2497354897218864</v>
      </c>
      <c r="M35">
        <v>34.780412945201235</v>
      </c>
      <c r="N35">
        <v>29.950773728892091</v>
      </c>
      <c r="O35">
        <v>39.600861094874588</v>
      </c>
      <c r="P35">
        <v>16.4207177663945</v>
      </c>
      <c r="Q35">
        <v>5.414012790697674</v>
      </c>
      <c r="R35">
        <v>10.810090611902766</v>
      </c>
      <c r="S35">
        <v>6.4912635398230085</v>
      </c>
      <c r="T35">
        <v>0.81091309090909103</v>
      </c>
      <c r="U35">
        <v>58.03</v>
      </c>
      <c r="V35">
        <v>6.1689757493796522</v>
      </c>
      <c r="W35">
        <v>10.340100569598135</v>
      </c>
      <c r="X35">
        <v>34.600317884113451</v>
      </c>
      <c r="Y35">
        <v>0</v>
      </c>
      <c r="Z35">
        <v>5.5328942332727262</v>
      </c>
      <c r="AA35">
        <v>17.883696981012662</v>
      </c>
      <c r="AB35">
        <v>20.896579051372292</v>
      </c>
      <c r="AC35">
        <v>14.984381597588099</v>
      </c>
      <c r="AD35">
        <v>9.3606240615504639</v>
      </c>
      <c r="AE35">
        <v>25.454416911361609</v>
      </c>
      <c r="AF35">
        <v>0</v>
      </c>
      <c r="AG35">
        <v>29.309143105590987</v>
      </c>
      <c r="AH35">
        <v>77.317362310874955</v>
      </c>
      <c r="AI35">
        <v>1.8377915997494059</v>
      </c>
      <c r="AJ35">
        <v>0</v>
      </c>
      <c r="AK35">
        <v>29.223410539797168</v>
      </c>
      <c r="AL35">
        <v>56.107501799999994</v>
      </c>
      <c r="AM35">
        <v>0</v>
      </c>
      <c r="AN35">
        <v>6.0457136136268123E-2</v>
      </c>
      <c r="AO35">
        <v>0</v>
      </c>
      <c r="AP35">
        <v>3.2608291198011599</v>
      </c>
      <c r="AQ35">
        <v>0</v>
      </c>
      <c r="AR35">
        <v>15.457642199999993</v>
      </c>
      <c r="AS35">
        <v>16.289584599997912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3.6886581401985108</v>
      </c>
      <c r="AZ35">
        <v>4.7086098594539934</v>
      </c>
      <c r="BA35">
        <v>3.0981780368098164</v>
      </c>
      <c r="BB35">
        <v>2.4680516563706565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870.38629769453746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273.77830949209039</v>
      </c>
      <c r="L36">
        <v>6.2497354897218864</v>
      </c>
      <c r="M36">
        <v>34.780412945201235</v>
      </c>
      <c r="N36">
        <v>29.950773728892091</v>
      </c>
      <c r="O36">
        <v>39.600861094874588</v>
      </c>
      <c r="P36">
        <v>16.4207177663945</v>
      </c>
      <c r="Q36">
        <v>5.414012790697674</v>
      </c>
      <c r="R36">
        <v>10.810090611902766</v>
      </c>
      <c r="S36">
        <v>6.4912635398230085</v>
      </c>
      <c r="T36">
        <v>0.81091309090909103</v>
      </c>
      <c r="U36">
        <v>58.03</v>
      </c>
      <c r="V36">
        <v>6.1689757493796522</v>
      </c>
      <c r="W36">
        <v>10.340100569598135</v>
      </c>
      <c r="X36">
        <v>34.600317884113451</v>
      </c>
      <c r="Y36">
        <v>0</v>
      </c>
      <c r="Z36">
        <v>5.5328942332727262</v>
      </c>
      <c r="AA36">
        <v>17.883696981012662</v>
      </c>
      <c r="AB36">
        <v>20.896579051372292</v>
      </c>
      <c r="AC36">
        <v>14.984381597588099</v>
      </c>
      <c r="AD36">
        <v>9.3606240615504639</v>
      </c>
      <c r="AE36">
        <v>25.454416911361609</v>
      </c>
      <c r="AF36">
        <v>0</v>
      </c>
      <c r="AG36">
        <v>29.309143105590987</v>
      </c>
      <c r="AH36">
        <v>77.317362310874955</v>
      </c>
      <c r="AI36">
        <v>1.8377915997494059</v>
      </c>
      <c r="AJ36">
        <v>0</v>
      </c>
      <c r="AK36">
        <v>29.223410539797168</v>
      </c>
      <c r="AL36">
        <v>56.107501799999994</v>
      </c>
      <c r="AM36">
        <v>0</v>
      </c>
      <c r="AN36">
        <v>6.0457136136268123E-2</v>
      </c>
      <c r="AO36">
        <v>0</v>
      </c>
      <c r="AP36">
        <v>3.2608291198011599</v>
      </c>
      <c r="AQ36">
        <v>0</v>
      </c>
      <c r="AR36">
        <v>15.457642199999993</v>
      </c>
      <c r="AS36">
        <v>16.289584599997912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3.6886581401985108</v>
      </c>
      <c r="AZ36">
        <v>4.7086098594539934</v>
      </c>
      <c r="BA36">
        <v>3.0981780368098164</v>
      </c>
      <c r="BB36">
        <v>2.4680516563706565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870.38629769453746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273.77830949209039</v>
      </c>
      <c r="L37">
        <v>6.2497354897218864</v>
      </c>
      <c r="M37">
        <v>34.780412945201235</v>
      </c>
      <c r="N37">
        <v>29.950773728892091</v>
      </c>
      <c r="O37">
        <v>39.600861094874588</v>
      </c>
      <c r="P37">
        <v>16.4207177663945</v>
      </c>
      <c r="Q37">
        <v>5.414012790697674</v>
      </c>
      <c r="R37">
        <v>10.810090611902766</v>
      </c>
      <c r="S37">
        <v>6.4912635398230085</v>
      </c>
      <c r="T37">
        <v>0.81091309090909103</v>
      </c>
      <c r="U37">
        <v>58.03</v>
      </c>
      <c r="V37">
        <v>4.8506108698777854</v>
      </c>
      <c r="W37">
        <v>10.411537056157636</v>
      </c>
      <c r="X37">
        <v>34.599850874140024</v>
      </c>
      <c r="Y37">
        <v>0</v>
      </c>
      <c r="Z37">
        <v>5.5328942332727262</v>
      </c>
      <c r="AA37">
        <v>17.883696981012662</v>
      </c>
      <c r="AB37">
        <v>20.896579051372292</v>
      </c>
      <c r="AC37">
        <v>14.984381597588099</v>
      </c>
      <c r="AD37">
        <v>9.3606240615504639</v>
      </c>
      <c r="AE37">
        <v>25.454416911361609</v>
      </c>
      <c r="AF37">
        <v>0</v>
      </c>
      <c r="AG37">
        <v>29.309143105590987</v>
      </c>
      <c r="AH37">
        <v>77.317362310874955</v>
      </c>
      <c r="AI37">
        <v>1.8377915997494059</v>
      </c>
      <c r="AJ37">
        <v>0</v>
      </c>
      <c r="AK37">
        <v>29.223410539797168</v>
      </c>
      <c r="AL37">
        <v>56.107501799999994</v>
      </c>
      <c r="AM37">
        <v>0</v>
      </c>
      <c r="AN37">
        <v>6.0457136136268123E-2</v>
      </c>
      <c r="AO37">
        <v>0</v>
      </c>
      <c r="AP37">
        <v>3.2608291198011599</v>
      </c>
      <c r="AQ37">
        <v>0</v>
      </c>
      <c r="AR37">
        <v>15.457642199999993</v>
      </c>
      <c r="AS37">
        <v>16.289584599997912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3.6886581401985108</v>
      </c>
      <c r="AZ37">
        <v>4.7086098594539934</v>
      </c>
      <c r="BA37">
        <v>3.0981780368098164</v>
      </c>
      <c r="BB37">
        <v>2.4680516563706565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869.13890229162166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273.77830949209039</v>
      </c>
      <c r="L38">
        <v>6.2497354897218864</v>
      </c>
      <c r="M38">
        <v>34.780412945201235</v>
      </c>
      <c r="N38">
        <v>29.950773728892091</v>
      </c>
      <c r="O38">
        <v>39.600861094874588</v>
      </c>
      <c r="P38">
        <v>16.4207177663945</v>
      </c>
      <c r="Q38">
        <v>5.414012790697674</v>
      </c>
      <c r="R38">
        <v>10.810090611902766</v>
      </c>
      <c r="S38">
        <v>6.4912635398230085</v>
      </c>
      <c r="T38">
        <v>0.81091309090909103</v>
      </c>
      <c r="U38">
        <v>58.03</v>
      </c>
      <c r="V38">
        <v>4.8506108698777854</v>
      </c>
      <c r="W38">
        <v>10.340100561032086</v>
      </c>
      <c r="X38">
        <v>34.599850874140024</v>
      </c>
      <c r="Y38">
        <v>0</v>
      </c>
      <c r="Z38">
        <v>5.5328942332727262</v>
      </c>
      <c r="AA38">
        <v>17.883696981012662</v>
      </c>
      <c r="AB38">
        <v>20.896579051372292</v>
      </c>
      <c r="AC38">
        <v>14.984381597588099</v>
      </c>
      <c r="AD38">
        <v>9.3606240615504639</v>
      </c>
      <c r="AE38">
        <v>25.454416911361609</v>
      </c>
      <c r="AF38">
        <v>0</v>
      </c>
      <c r="AG38">
        <v>29.309143105590987</v>
      </c>
      <c r="AH38">
        <v>77.317362310874955</v>
      </c>
      <c r="AI38">
        <v>1.8377915997494059</v>
      </c>
      <c r="AJ38">
        <v>0</v>
      </c>
      <c r="AK38">
        <v>29.223410539797168</v>
      </c>
      <c r="AL38">
        <v>56.107501799999994</v>
      </c>
      <c r="AM38">
        <v>0</v>
      </c>
      <c r="AN38">
        <v>6.0457136136268123E-2</v>
      </c>
      <c r="AO38">
        <v>0</v>
      </c>
      <c r="AP38">
        <v>3.2608291198011599</v>
      </c>
      <c r="AQ38">
        <v>0</v>
      </c>
      <c r="AR38">
        <v>15.457642199999993</v>
      </c>
      <c r="AS38">
        <v>16.289584599997912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3.6886581401985108</v>
      </c>
      <c r="AZ38">
        <v>4.7086098594539934</v>
      </c>
      <c r="BA38">
        <v>3.0981780368098164</v>
      </c>
      <c r="BB38">
        <v>2.4680516563706565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869.06746579649609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273.85299199694083</v>
      </c>
      <c r="L39">
        <v>6.25</v>
      </c>
      <c r="M39">
        <v>34.780412945201235</v>
      </c>
      <c r="N39">
        <v>29.950773728892091</v>
      </c>
      <c r="O39">
        <v>39.600861094874588</v>
      </c>
      <c r="P39">
        <v>16.4207177663945</v>
      </c>
      <c r="Q39">
        <v>5.414012790697674</v>
      </c>
      <c r="R39">
        <v>10.810090611902766</v>
      </c>
      <c r="S39">
        <v>6.4912635398230085</v>
      </c>
      <c r="T39">
        <v>0.81091309090909103</v>
      </c>
      <c r="U39">
        <v>58.03</v>
      </c>
      <c r="V39">
        <v>4.849120556552962</v>
      </c>
      <c r="W39">
        <v>10.475235</v>
      </c>
      <c r="X39">
        <v>34.598730997850012</v>
      </c>
      <c r="Y39">
        <v>0</v>
      </c>
      <c r="Z39">
        <v>2.7664471166363631</v>
      </c>
      <c r="AA39">
        <v>5.9612324734177227</v>
      </c>
      <c r="AB39">
        <v>20.896579051372292</v>
      </c>
      <c r="AC39">
        <v>14.984381597588099</v>
      </c>
      <c r="AD39">
        <v>9.3606240615504639</v>
      </c>
      <c r="AE39">
        <v>25.454416911361609</v>
      </c>
      <c r="AF39">
        <v>0</v>
      </c>
      <c r="AG39">
        <v>29.309143105590987</v>
      </c>
      <c r="AH39">
        <v>77.317362310874955</v>
      </c>
      <c r="AI39">
        <v>1.8377915997494059</v>
      </c>
      <c r="AJ39">
        <v>0</v>
      </c>
      <c r="AK39">
        <v>29.223410539797168</v>
      </c>
      <c r="AL39">
        <v>56.107501799999994</v>
      </c>
      <c r="AM39">
        <v>0</v>
      </c>
      <c r="AN39">
        <v>6.0457136136268123E-2</v>
      </c>
      <c r="AO39">
        <v>0</v>
      </c>
      <c r="AP39">
        <v>3.2608291198011599</v>
      </c>
      <c r="AQ39">
        <v>0</v>
      </c>
      <c r="AR39">
        <v>18.736535999999994</v>
      </c>
      <c r="AS39">
        <v>16.289584599997912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3.6886581401985108</v>
      </c>
      <c r="AZ39">
        <v>4.7086098594539934</v>
      </c>
      <c r="BA39">
        <v>3.0981780368098164</v>
      </c>
      <c r="BB39">
        <v>2.4680516563706565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857.86491923674635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273.85299199694083</v>
      </c>
      <c r="L40">
        <v>6.25</v>
      </c>
      <c r="M40">
        <v>34.780412945201235</v>
      </c>
      <c r="N40">
        <v>29.950773728892091</v>
      </c>
      <c r="O40">
        <v>39.600861094874588</v>
      </c>
      <c r="P40">
        <v>16.4207177663945</v>
      </c>
      <c r="Q40">
        <v>5.414012790697674</v>
      </c>
      <c r="R40">
        <v>10.810090611902766</v>
      </c>
      <c r="S40">
        <v>6.4912635398230085</v>
      </c>
      <c r="T40">
        <v>0.81091309090909103</v>
      </c>
      <c r="U40">
        <v>58.03</v>
      </c>
      <c r="V40">
        <v>4.849120556552962</v>
      </c>
      <c r="W40">
        <v>10.475235</v>
      </c>
      <c r="X40">
        <v>34.598730997850012</v>
      </c>
      <c r="Y40">
        <v>0</v>
      </c>
      <c r="Z40">
        <v>2.7664471166363631</v>
      </c>
      <c r="AA40">
        <v>5.9612324734177227</v>
      </c>
      <c r="AB40">
        <v>20.896579051372292</v>
      </c>
      <c r="AC40">
        <v>14.984381597588099</v>
      </c>
      <c r="AD40">
        <v>9.3606240615504639</v>
      </c>
      <c r="AE40">
        <v>25.454416911361609</v>
      </c>
      <c r="AF40">
        <v>0</v>
      </c>
      <c r="AG40">
        <v>29.309143105590987</v>
      </c>
      <c r="AH40">
        <v>77.317362310874955</v>
      </c>
      <c r="AI40">
        <v>1.8377915997494059</v>
      </c>
      <c r="AJ40">
        <v>0</v>
      </c>
      <c r="AK40">
        <v>29.223410539797168</v>
      </c>
      <c r="AL40">
        <v>56.107501799999994</v>
      </c>
      <c r="AM40">
        <v>0</v>
      </c>
      <c r="AN40">
        <v>6.0457136136268123E-2</v>
      </c>
      <c r="AO40">
        <v>0</v>
      </c>
      <c r="AP40">
        <v>3.2608291198011599</v>
      </c>
      <c r="AQ40">
        <v>0</v>
      </c>
      <c r="AR40">
        <v>18.736535999999994</v>
      </c>
      <c r="AS40">
        <v>16.289584599997912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3.6886581401985108</v>
      </c>
      <c r="AZ40">
        <v>4.7086098594539934</v>
      </c>
      <c r="BA40">
        <v>3.0981780368098164</v>
      </c>
      <c r="BB40">
        <v>2.4680516563706565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857.86491923674635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273.85299199694083</v>
      </c>
      <c r="L41">
        <v>6.25</v>
      </c>
      <c r="M41">
        <v>34.780412945201235</v>
      </c>
      <c r="N41">
        <v>29.950773728892091</v>
      </c>
      <c r="O41">
        <v>39.600861094874588</v>
      </c>
      <c r="P41">
        <v>16.4207177663945</v>
      </c>
      <c r="Q41">
        <v>5.414012790697674</v>
      </c>
      <c r="R41">
        <v>10.810090611902766</v>
      </c>
      <c r="S41">
        <v>6.4912635398230085</v>
      </c>
      <c r="T41">
        <v>0.81091309090909103</v>
      </c>
      <c r="U41">
        <v>58.03</v>
      </c>
      <c r="V41">
        <v>4.849120556552962</v>
      </c>
      <c r="W41">
        <v>10.475235</v>
      </c>
      <c r="X41">
        <v>34.598730997850012</v>
      </c>
      <c r="Y41">
        <v>0</v>
      </c>
      <c r="Z41">
        <v>2.7664471166363631</v>
      </c>
      <c r="AA41">
        <v>5.9612324734177227</v>
      </c>
      <c r="AB41">
        <v>20.896579051372292</v>
      </c>
      <c r="AC41">
        <v>14.984381597588099</v>
      </c>
      <c r="AD41">
        <v>9.3606240615504639</v>
      </c>
      <c r="AE41">
        <v>25.454416911361609</v>
      </c>
      <c r="AF41">
        <v>0</v>
      </c>
      <c r="AG41">
        <v>29.309143105590987</v>
      </c>
      <c r="AH41">
        <v>77.317362310874955</v>
      </c>
      <c r="AI41">
        <v>0</v>
      </c>
      <c r="AJ41">
        <v>0</v>
      </c>
      <c r="AK41">
        <v>29.223410539797168</v>
      </c>
      <c r="AL41">
        <v>53.595225599999992</v>
      </c>
      <c r="AM41">
        <v>0</v>
      </c>
      <c r="AN41">
        <v>6.0457136136268123E-2</v>
      </c>
      <c r="AO41">
        <v>0</v>
      </c>
      <c r="AP41">
        <v>3.2608291198011599</v>
      </c>
      <c r="AQ41">
        <v>0</v>
      </c>
      <c r="AR41">
        <v>15.457642199999993</v>
      </c>
      <c r="AS41">
        <v>16.289584599997912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3.6886581401985108</v>
      </c>
      <c r="AZ41">
        <v>4.7086098594539934</v>
      </c>
      <c r="BA41">
        <v>3.0981780368098164</v>
      </c>
      <c r="BB41">
        <v>2.4680516563706565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850.235957636997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273.85299199694083</v>
      </c>
      <c r="L42">
        <v>6.25</v>
      </c>
      <c r="M42">
        <v>34.780412945201235</v>
      </c>
      <c r="N42">
        <v>29.950773728892091</v>
      </c>
      <c r="O42">
        <v>39.600861094874588</v>
      </c>
      <c r="P42">
        <v>16.4207177663945</v>
      </c>
      <c r="Q42">
        <v>5.414012790697674</v>
      </c>
      <c r="R42">
        <v>10.810090611902766</v>
      </c>
      <c r="S42">
        <v>6.4912635398230085</v>
      </c>
      <c r="T42">
        <v>0.81091309090909103</v>
      </c>
      <c r="U42">
        <v>58.03</v>
      </c>
      <c r="V42">
        <v>4.849120556552962</v>
      </c>
      <c r="W42">
        <v>10.475235</v>
      </c>
      <c r="X42">
        <v>34.598730997850012</v>
      </c>
      <c r="Y42">
        <v>0</v>
      </c>
      <c r="Z42">
        <v>2.7664471166363631</v>
      </c>
      <c r="AA42">
        <v>5.9612324734177227</v>
      </c>
      <c r="AB42">
        <v>20.896579051372292</v>
      </c>
      <c r="AC42">
        <v>14.984381597588099</v>
      </c>
      <c r="AD42">
        <v>9.3606240615504639</v>
      </c>
      <c r="AE42">
        <v>25.454416911361609</v>
      </c>
      <c r="AF42">
        <v>0</v>
      </c>
      <c r="AG42">
        <v>29.309143105590987</v>
      </c>
      <c r="AH42">
        <v>77.317362310874955</v>
      </c>
      <c r="AI42">
        <v>0</v>
      </c>
      <c r="AJ42">
        <v>0</v>
      </c>
      <c r="AK42">
        <v>29.223410539797168</v>
      </c>
      <c r="AL42">
        <v>53.595225599999992</v>
      </c>
      <c r="AM42">
        <v>0</v>
      </c>
      <c r="AN42">
        <v>6.0457136136268123E-2</v>
      </c>
      <c r="AO42">
        <v>0</v>
      </c>
      <c r="AP42">
        <v>3.2608291198011599</v>
      </c>
      <c r="AQ42">
        <v>0</v>
      </c>
      <c r="AR42">
        <v>15.457642199999993</v>
      </c>
      <c r="AS42">
        <v>16.289584599997912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3.6886581401985108</v>
      </c>
      <c r="AZ42">
        <v>4.7086098594539934</v>
      </c>
      <c r="BA42">
        <v>3.0981780368098164</v>
      </c>
      <c r="BB42">
        <v>2.4680516563706565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850.235957636997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273.85299199694083</v>
      </c>
      <c r="L43">
        <v>6.25</v>
      </c>
      <c r="M43">
        <v>34.780412945201235</v>
      </c>
      <c r="N43">
        <v>29.950773728892091</v>
      </c>
      <c r="O43">
        <v>39.600861094874588</v>
      </c>
      <c r="P43">
        <v>16.4207177663945</v>
      </c>
      <c r="Q43">
        <v>5.414012790697674</v>
      </c>
      <c r="R43">
        <v>10.810090611902766</v>
      </c>
      <c r="S43">
        <v>6.4912635398230085</v>
      </c>
      <c r="T43">
        <v>0.81091309090909103</v>
      </c>
      <c r="U43">
        <v>58.03</v>
      </c>
      <c r="V43">
        <v>4.849120556552962</v>
      </c>
      <c r="W43">
        <v>10.475235</v>
      </c>
      <c r="X43">
        <v>34.598730997850012</v>
      </c>
      <c r="Y43">
        <v>0</v>
      </c>
      <c r="Z43">
        <v>2.7664471166363631</v>
      </c>
      <c r="AA43">
        <v>5.9612324734177227</v>
      </c>
      <c r="AB43">
        <v>20.896579051372292</v>
      </c>
      <c r="AC43">
        <v>14.984381597588099</v>
      </c>
      <c r="AD43">
        <v>9.3606240615504639</v>
      </c>
      <c r="AE43">
        <v>25.454416911361609</v>
      </c>
      <c r="AF43">
        <v>0</v>
      </c>
      <c r="AG43">
        <v>29.309143105590987</v>
      </c>
      <c r="AH43">
        <v>77.317362310874955</v>
      </c>
      <c r="AI43">
        <v>0</v>
      </c>
      <c r="AJ43">
        <v>0</v>
      </c>
      <c r="AK43">
        <v>29.223410539797168</v>
      </c>
      <c r="AL43">
        <v>53.595225599999992</v>
      </c>
      <c r="AM43">
        <v>0</v>
      </c>
      <c r="AN43">
        <v>6.0457136136268123E-2</v>
      </c>
      <c r="AO43">
        <v>0</v>
      </c>
      <c r="AP43">
        <v>3.2608291198011599</v>
      </c>
      <c r="AQ43">
        <v>0</v>
      </c>
      <c r="AR43">
        <v>18.736535999999994</v>
      </c>
      <c r="AS43">
        <v>16.289584599997912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3.6886581401985108</v>
      </c>
      <c r="AZ43">
        <v>4.7086098594539934</v>
      </c>
      <c r="BA43">
        <v>3.0981780368098164</v>
      </c>
      <c r="BB43">
        <v>2.4680516563706565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853.51485143699699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273.85299199694083</v>
      </c>
      <c r="L44">
        <v>6.25</v>
      </c>
      <c r="M44">
        <v>34.780412945201235</v>
      </c>
      <c r="N44">
        <v>29.950773728892091</v>
      </c>
      <c r="O44">
        <v>39.600861094874588</v>
      </c>
      <c r="P44">
        <v>16.4207177663945</v>
      </c>
      <c r="Q44">
        <v>5.414012790697674</v>
      </c>
      <c r="R44">
        <v>10.810090611902766</v>
      </c>
      <c r="S44">
        <v>6.4912635398230085</v>
      </c>
      <c r="T44">
        <v>0.81091309090909103</v>
      </c>
      <c r="U44">
        <v>58.03</v>
      </c>
      <c r="V44">
        <v>4.849120556552962</v>
      </c>
      <c r="W44">
        <v>10.475235</v>
      </c>
      <c r="X44">
        <v>34.598730997850012</v>
      </c>
      <c r="Y44">
        <v>0</v>
      </c>
      <c r="Z44">
        <v>2.7664471166363631</v>
      </c>
      <c r="AA44">
        <v>5.9612324734177227</v>
      </c>
      <c r="AB44">
        <v>20.896579051372292</v>
      </c>
      <c r="AC44">
        <v>14.984381597588099</v>
      </c>
      <c r="AD44">
        <v>9.3606240615504639</v>
      </c>
      <c r="AE44">
        <v>25.454416911361609</v>
      </c>
      <c r="AF44">
        <v>0</v>
      </c>
      <c r="AG44">
        <v>29.309143105590987</v>
      </c>
      <c r="AH44">
        <v>77.317362310874955</v>
      </c>
      <c r="AI44">
        <v>0</v>
      </c>
      <c r="AJ44">
        <v>0</v>
      </c>
      <c r="AK44">
        <v>29.223410539797168</v>
      </c>
      <c r="AL44">
        <v>53.595225599999992</v>
      </c>
      <c r="AM44">
        <v>0</v>
      </c>
      <c r="AN44">
        <v>6.0457136136268123E-2</v>
      </c>
      <c r="AO44">
        <v>0</v>
      </c>
      <c r="AP44">
        <v>3.2608291198011599</v>
      </c>
      <c r="AQ44">
        <v>0</v>
      </c>
      <c r="AR44">
        <v>18.736535999999994</v>
      </c>
      <c r="AS44">
        <v>16.289584599997912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3.6886581401985108</v>
      </c>
      <c r="AZ44">
        <v>4.7086098594539934</v>
      </c>
      <c r="BA44">
        <v>3.0981780368098164</v>
      </c>
      <c r="BB44">
        <v>2.4680516563706565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853.51485143699699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273.85299199694083</v>
      </c>
      <c r="L45">
        <v>6.25</v>
      </c>
      <c r="M45">
        <v>34.780412945201235</v>
      </c>
      <c r="N45">
        <v>29.950773728892091</v>
      </c>
      <c r="O45">
        <v>39.600861094874588</v>
      </c>
      <c r="P45">
        <v>16.4207177663945</v>
      </c>
      <c r="Q45">
        <v>5.414012790697674</v>
      </c>
      <c r="R45">
        <v>10.810090611902766</v>
      </c>
      <c r="S45">
        <v>6.4912635398230085</v>
      </c>
      <c r="T45">
        <v>0.81091309090909103</v>
      </c>
      <c r="U45">
        <v>58.03</v>
      </c>
      <c r="V45">
        <v>4.849120556552962</v>
      </c>
      <c r="W45">
        <v>10.337789479606188</v>
      </c>
      <c r="X45">
        <v>34.59948410843753</v>
      </c>
      <c r="Y45">
        <v>0</v>
      </c>
      <c r="Z45">
        <v>2.7664471166363631</v>
      </c>
      <c r="AA45">
        <v>5.9612324734177227</v>
      </c>
      <c r="AB45">
        <v>20.896579051372292</v>
      </c>
      <c r="AC45">
        <v>14.984381597588099</v>
      </c>
      <c r="AD45">
        <v>9.3606240615504639</v>
      </c>
      <c r="AE45">
        <v>25.454416911361609</v>
      </c>
      <c r="AF45">
        <v>0</v>
      </c>
      <c r="AG45">
        <v>29.309143105590987</v>
      </c>
      <c r="AH45">
        <v>77.317362310874955</v>
      </c>
      <c r="AI45">
        <v>0</v>
      </c>
      <c r="AJ45">
        <v>0</v>
      </c>
      <c r="AK45">
        <v>29.223410539797168</v>
      </c>
      <c r="AL45">
        <v>53.595225599999992</v>
      </c>
      <c r="AM45">
        <v>0</v>
      </c>
      <c r="AN45">
        <v>6.0457136136268123E-2</v>
      </c>
      <c r="AO45">
        <v>0</v>
      </c>
      <c r="AP45">
        <v>3.2608291198011599</v>
      </c>
      <c r="AQ45">
        <v>0</v>
      </c>
      <c r="AR45">
        <v>18.736535999999994</v>
      </c>
      <c r="AS45">
        <v>16.289584599997912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3.6886581401985108</v>
      </c>
      <c r="AZ45">
        <v>4.7086098594539934</v>
      </c>
      <c r="BA45">
        <v>3.0981780368098164</v>
      </c>
      <c r="BB45">
        <v>2.4680516563706565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853.37815902719069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273.85299199694083</v>
      </c>
      <c r="L46">
        <v>6.25</v>
      </c>
      <c r="M46">
        <v>34.780412945201235</v>
      </c>
      <c r="N46">
        <v>29.950773728892091</v>
      </c>
      <c r="O46">
        <v>39.600861094874588</v>
      </c>
      <c r="P46">
        <v>16.4207177663945</v>
      </c>
      <c r="Q46">
        <v>5.414012790697674</v>
      </c>
      <c r="R46">
        <v>10.810090611902766</v>
      </c>
      <c r="S46">
        <v>6.4912635398230085</v>
      </c>
      <c r="T46">
        <v>0.81091309090909103</v>
      </c>
      <c r="U46">
        <v>58.03</v>
      </c>
      <c r="V46">
        <v>4.849120556552962</v>
      </c>
      <c r="W46">
        <v>10.337789479606188</v>
      </c>
      <c r="X46">
        <v>34.59948410843753</v>
      </c>
      <c r="Y46">
        <v>0</v>
      </c>
      <c r="Z46">
        <v>2.7664471166363631</v>
      </c>
      <c r="AA46">
        <v>5.9612324734177227</v>
      </c>
      <c r="AB46">
        <v>20.896579051372292</v>
      </c>
      <c r="AC46">
        <v>14.984381597588099</v>
      </c>
      <c r="AD46">
        <v>9.3606240615504639</v>
      </c>
      <c r="AE46">
        <v>25.454416911361609</v>
      </c>
      <c r="AF46">
        <v>0</v>
      </c>
      <c r="AG46">
        <v>29.309143105590987</v>
      </c>
      <c r="AH46">
        <v>77.317362310874955</v>
      </c>
      <c r="AI46">
        <v>0</v>
      </c>
      <c r="AJ46">
        <v>0</v>
      </c>
      <c r="AK46">
        <v>29.223410539797168</v>
      </c>
      <c r="AL46">
        <v>53.595225599999992</v>
      </c>
      <c r="AM46">
        <v>0</v>
      </c>
      <c r="AN46">
        <v>6.0457136136268123E-2</v>
      </c>
      <c r="AO46">
        <v>0</v>
      </c>
      <c r="AP46">
        <v>3.2608291198011599</v>
      </c>
      <c r="AQ46">
        <v>0</v>
      </c>
      <c r="AR46">
        <v>18.736535999999994</v>
      </c>
      <c r="AS46">
        <v>16.289584599997912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3.6886581401985108</v>
      </c>
      <c r="AZ46">
        <v>4.7086098594539934</v>
      </c>
      <c r="BA46">
        <v>3.0981780368098164</v>
      </c>
      <c r="BB46">
        <v>2.4680516563706565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853.37815902719069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272.41149601845245</v>
      </c>
      <c r="L47">
        <v>6.25</v>
      </c>
      <c r="M47">
        <v>34.780412945201235</v>
      </c>
      <c r="N47">
        <v>29.950773728892091</v>
      </c>
      <c r="O47">
        <v>39.600861094874588</v>
      </c>
      <c r="P47">
        <v>16.4207177663945</v>
      </c>
      <c r="Q47">
        <v>5.529119426751592</v>
      </c>
      <c r="R47">
        <v>10.9</v>
      </c>
      <c r="S47">
        <v>6.698266494178525</v>
      </c>
      <c r="T47">
        <v>0.92095336787564763</v>
      </c>
      <c r="U47">
        <v>58.03</v>
      </c>
      <c r="V47">
        <v>4.849120556552962</v>
      </c>
      <c r="W47">
        <v>10.337789479606188</v>
      </c>
      <c r="X47">
        <v>34.59948410843753</v>
      </c>
      <c r="Y47">
        <v>0</v>
      </c>
      <c r="Z47">
        <v>2.7664471166363631</v>
      </c>
      <c r="AA47">
        <v>5.9612324734177227</v>
      </c>
      <c r="AB47">
        <v>20.896579051372292</v>
      </c>
      <c r="AC47">
        <v>14.984381597588099</v>
      </c>
      <c r="AD47">
        <v>9.3606240615504639</v>
      </c>
      <c r="AE47">
        <v>25.454416911361609</v>
      </c>
      <c r="AF47">
        <v>0</v>
      </c>
      <c r="AG47">
        <v>29.309143105590987</v>
      </c>
      <c r="AH47">
        <v>77.317362310874955</v>
      </c>
      <c r="AI47">
        <v>0</v>
      </c>
      <c r="AJ47">
        <v>0</v>
      </c>
      <c r="AK47">
        <v>29.223410539797168</v>
      </c>
      <c r="AL47">
        <v>33.497015999999995</v>
      </c>
      <c r="AM47">
        <v>0</v>
      </c>
      <c r="AN47">
        <v>6.0457136136268123E-2</v>
      </c>
      <c r="AO47">
        <v>0</v>
      </c>
      <c r="AP47">
        <v>3.2608291198011599</v>
      </c>
      <c r="AQ47">
        <v>0</v>
      </c>
      <c r="AR47">
        <v>18.736535999999994</v>
      </c>
      <c r="AS47">
        <v>16.289584599997912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2.4606317206703912</v>
      </c>
      <c r="AZ47">
        <v>4.7086098594539934</v>
      </c>
      <c r="BA47">
        <v>3.0981780368098164</v>
      </c>
      <c r="BB47">
        <v>2.4680516563706565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831.13248628464737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272.41149601845245</v>
      </c>
      <c r="L48">
        <v>6.25</v>
      </c>
      <c r="M48">
        <v>34.780412945201235</v>
      </c>
      <c r="N48">
        <v>29.950773728892091</v>
      </c>
      <c r="O48">
        <v>39.600861094874588</v>
      </c>
      <c r="P48">
        <v>16.4207177663945</v>
      </c>
      <c r="Q48">
        <v>5.529119426751592</v>
      </c>
      <c r="R48">
        <v>10.9</v>
      </c>
      <c r="S48">
        <v>6.698266494178525</v>
      </c>
      <c r="T48">
        <v>0.92095336787564763</v>
      </c>
      <c r="U48">
        <v>58.03</v>
      </c>
      <c r="V48">
        <v>4.849120556552962</v>
      </c>
      <c r="W48">
        <v>10.337789479606188</v>
      </c>
      <c r="X48">
        <v>34.59948410843753</v>
      </c>
      <c r="Y48">
        <v>0</v>
      </c>
      <c r="Z48">
        <v>2.7664471166363631</v>
      </c>
      <c r="AA48">
        <v>5.9612324734177227</v>
      </c>
      <c r="AB48">
        <v>20.896579051372292</v>
      </c>
      <c r="AC48">
        <v>14.984381597588099</v>
      </c>
      <c r="AD48">
        <v>9.3606240615504639</v>
      </c>
      <c r="AE48">
        <v>25.454416911361609</v>
      </c>
      <c r="AF48">
        <v>0</v>
      </c>
      <c r="AG48">
        <v>29.309143105590987</v>
      </c>
      <c r="AH48">
        <v>77.317362310874955</v>
      </c>
      <c r="AI48">
        <v>0</v>
      </c>
      <c r="AJ48">
        <v>0</v>
      </c>
      <c r="AK48">
        <v>29.223410539797168</v>
      </c>
      <c r="AL48">
        <v>33.497015999999995</v>
      </c>
      <c r="AM48">
        <v>0</v>
      </c>
      <c r="AN48">
        <v>6.0457136136268123E-2</v>
      </c>
      <c r="AO48">
        <v>0</v>
      </c>
      <c r="AP48">
        <v>3.2608291198011599</v>
      </c>
      <c r="AQ48">
        <v>0</v>
      </c>
      <c r="AR48">
        <v>18.736535999999994</v>
      </c>
      <c r="AS48">
        <v>16.289584599997912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2.4606317206703912</v>
      </c>
      <c r="AZ48">
        <v>4.7086098594539934</v>
      </c>
      <c r="BA48">
        <v>3.0981780368098164</v>
      </c>
      <c r="BB48">
        <v>2.4680516563706565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831.13248628464737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272.41721774985012</v>
      </c>
      <c r="L49">
        <v>6.25</v>
      </c>
      <c r="M49">
        <v>34.780412945201235</v>
      </c>
      <c r="N49">
        <v>29.950773728892091</v>
      </c>
      <c r="O49">
        <v>39.600861094874588</v>
      </c>
      <c r="P49">
        <v>16.4207177663945</v>
      </c>
      <c r="Q49">
        <v>5.4691289808917194</v>
      </c>
      <c r="R49">
        <v>10.53563849265306</v>
      </c>
      <c r="S49">
        <v>6.5483053040103485</v>
      </c>
      <c r="T49">
        <v>0.77892808583690987</v>
      </c>
      <c r="U49">
        <v>58.03</v>
      </c>
      <c r="V49">
        <v>4.849120556552962</v>
      </c>
      <c r="W49">
        <v>10.337789479606188</v>
      </c>
      <c r="X49">
        <v>34.59948410843753</v>
      </c>
      <c r="Y49">
        <v>0</v>
      </c>
      <c r="Z49">
        <v>2.7664471166363631</v>
      </c>
      <c r="AA49">
        <v>5.9612324734177227</v>
      </c>
      <c r="AB49">
        <v>20.896579051372292</v>
      </c>
      <c r="AC49">
        <v>14.984381597588099</v>
      </c>
      <c r="AD49">
        <v>9.3606240615504639</v>
      </c>
      <c r="AE49">
        <v>25.454416911361609</v>
      </c>
      <c r="AF49">
        <v>0</v>
      </c>
      <c r="AG49">
        <v>29.309143105590987</v>
      </c>
      <c r="AH49">
        <v>77.317362310874955</v>
      </c>
      <c r="AI49">
        <v>0</v>
      </c>
      <c r="AJ49">
        <v>0</v>
      </c>
      <c r="AK49">
        <v>29.223410539797168</v>
      </c>
      <c r="AL49">
        <v>37.684142999999992</v>
      </c>
      <c r="AM49">
        <v>0</v>
      </c>
      <c r="AN49">
        <v>5.6969191306411003E-2</v>
      </c>
      <c r="AO49">
        <v>0.37420367040000002</v>
      </c>
      <c r="AP49">
        <v>3.2608291198011599</v>
      </c>
      <c r="AQ49">
        <v>0</v>
      </c>
      <c r="AR49">
        <v>18.736535999999994</v>
      </c>
      <c r="AS49">
        <v>16.289584599997912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2.4606317206703912</v>
      </c>
      <c r="AZ49">
        <v>4.7086098594539934</v>
      </c>
      <c r="BA49">
        <v>3.0981780368098164</v>
      </c>
      <c r="BB49">
        <v>2.2782015289575286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834.78986218878822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272.41721774985012</v>
      </c>
      <c r="L50">
        <v>6.25</v>
      </c>
      <c r="M50">
        <v>34.780412945201235</v>
      </c>
      <c r="N50">
        <v>29.950773728892091</v>
      </c>
      <c r="O50">
        <v>39.600861094874588</v>
      </c>
      <c r="P50">
        <v>16.4207177663945</v>
      </c>
      <c r="Q50">
        <v>5.4691289808917194</v>
      </c>
      <c r="R50">
        <v>10.53563849265306</v>
      </c>
      <c r="S50">
        <v>6.5483053040103485</v>
      </c>
      <c r="T50">
        <v>0.77864943829787236</v>
      </c>
      <c r="U50">
        <v>58.03</v>
      </c>
      <c r="V50">
        <v>4.849120556552962</v>
      </c>
      <c r="W50">
        <v>10.337789479606188</v>
      </c>
      <c r="X50">
        <v>34.59948410843753</v>
      </c>
      <c r="Y50">
        <v>0</v>
      </c>
      <c r="Z50">
        <v>2.7664471166363631</v>
      </c>
      <c r="AA50">
        <v>5.9612324734177227</v>
      </c>
      <c r="AB50">
        <v>20.896579051372292</v>
      </c>
      <c r="AC50">
        <v>14.984381597588099</v>
      </c>
      <c r="AD50">
        <v>9.3606240615504639</v>
      </c>
      <c r="AE50">
        <v>25.454416911361609</v>
      </c>
      <c r="AF50">
        <v>0</v>
      </c>
      <c r="AG50">
        <v>29.309143105590987</v>
      </c>
      <c r="AH50">
        <v>77.317362310874955</v>
      </c>
      <c r="AI50">
        <v>0</v>
      </c>
      <c r="AJ50">
        <v>0</v>
      </c>
      <c r="AK50">
        <v>29.223410539797168</v>
      </c>
      <c r="AL50">
        <v>37.684142999999992</v>
      </c>
      <c r="AM50">
        <v>0</v>
      </c>
      <c r="AN50">
        <v>5.6969191306411003E-2</v>
      </c>
      <c r="AO50">
        <v>0.37420367040000002</v>
      </c>
      <c r="AP50">
        <v>3.2608291198011599</v>
      </c>
      <c r="AQ50">
        <v>0</v>
      </c>
      <c r="AR50">
        <v>18.736535999999994</v>
      </c>
      <c r="AS50">
        <v>16.289584599997912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2.4606317206703912</v>
      </c>
      <c r="AZ50">
        <v>4.7086098594539934</v>
      </c>
      <c r="BA50">
        <v>3.0981780368098164</v>
      </c>
      <c r="BB50">
        <v>2.2782015289575286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834.78958354124916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272.41721774985012</v>
      </c>
      <c r="L51">
        <v>6.25</v>
      </c>
      <c r="M51">
        <v>34.780412945201235</v>
      </c>
      <c r="N51">
        <v>29.950773728892091</v>
      </c>
      <c r="O51">
        <v>39.600861094874588</v>
      </c>
      <c r="P51">
        <v>16.4207177663945</v>
      </c>
      <c r="Q51">
        <v>5.4691289808917194</v>
      </c>
      <c r="R51">
        <v>10.53563849265306</v>
      </c>
      <c r="S51">
        <v>6.5483053040103485</v>
      </c>
      <c r="T51">
        <v>0.77864943829787236</v>
      </c>
      <c r="U51">
        <v>58.03</v>
      </c>
      <c r="V51">
        <v>4.849120556552962</v>
      </c>
      <c r="W51">
        <v>11.021519465353499</v>
      </c>
      <c r="X51">
        <v>34.59948410843753</v>
      </c>
      <c r="Y51">
        <v>0</v>
      </c>
      <c r="Z51">
        <v>2.7664471166363631</v>
      </c>
      <c r="AA51">
        <v>5.9612324734177227</v>
      </c>
      <c r="AB51">
        <v>20.896579051372292</v>
      </c>
      <c r="AC51">
        <v>14.984381597588099</v>
      </c>
      <c r="AD51">
        <v>9.3606240615504639</v>
      </c>
      <c r="AE51">
        <v>25.454416911361609</v>
      </c>
      <c r="AF51">
        <v>0</v>
      </c>
      <c r="AG51">
        <v>29.309143105590987</v>
      </c>
      <c r="AH51">
        <v>77.317362310874955</v>
      </c>
      <c r="AI51">
        <v>0</v>
      </c>
      <c r="AJ51">
        <v>0</v>
      </c>
      <c r="AK51">
        <v>29.223410539797168</v>
      </c>
      <c r="AL51">
        <v>57.204529432099825</v>
      </c>
      <c r="AM51">
        <v>0</v>
      </c>
      <c r="AN51">
        <v>5.6969191306411003E-2</v>
      </c>
      <c r="AO51">
        <v>0.37420367040000002</v>
      </c>
      <c r="AP51">
        <v>3.2608291198011599</v>
      </c>
      <c r="AQ51">
        <v>0</v>
      </c>
      <c r="AR51">
        <v>18.736535999999994</v>
      </c>
      <c r="AS51">
        <v>16.289584599997912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2.4606317206703912</v>
      </c>
      <c r="AZ51">
        <v>4.7086098594539934</v>
      </c>
      <c r="BA51">
        <v>3.0981780368098164</v>
      </c>
      <c r="BB51">
        <v>2.2782015289575286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854.99369995909626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272.41721774985012</v>
      </c>
      <c r="L52">
        <v>6.25</v>
      </c>
      <c r="M52">
        <v>34.780412945201235</v>
      </c>
      <c r="N52">
        <v>29.950773728892091</v>
      </c>
      <c r="O52">
        <v>39.600861094874588</v>
      </c>
      <c r="P52">
        <v>16.4207177663945</v>
      </c>
      <c r="Q52">
        <v>5.4691289808917194</v>
      </c>
      <c r="R52">
        <v>10.53563849265306</v>
      </c>
      <c r="S52">
        <v>6.5483053040103485</v>
      </c>
      <c r="T52">
        <v>0.77864943829787236</v>
      </c>
      <c r="U52">
        <v>58.03</v>
      </c>
      <c r="V52">
        <v>4.849120556552962</v>
      </c>
      <c r="W52">
        <v>11.291556693633485</v>
      </c>
      <c r="X52">
        <v>34.59948410843753</v>
      </c>
      <c r="Y52">
        <v>0</v>
      </c>
      <c r="Z52">
        <v>2.7664471166363631</v>
      </c>
      <c r="AA52">
        <v>5.9612324734177227</v>
      </c>
      <c r="AB52">
        <v>20.896579051372292</v>
      </c>
      <c r="AC52">
        <v>14.984381597588099</v>
      </c>
      <c r="AD52">
        <v>9.3606240615504639</v>
      </c>
      <c r="AE52">
        <v>25.454416911361609</v>
      </c>
      <c r="AF52">
        <v>0</v>
      </c>
      <c r="AG52">
        <v>29.309143105590987</v>
      </c>
      <c r="AH52">
        <v>77.317362310874955</v>
      </c>
      <c r="AI52">
        <v>0</v>
      </c>
      <c r="AJ52">
        <v>0</v>
      </c>
      <c r="AK52">
        <v>29.223410539797168</v>
      </c>
      <c r="AL52">
        <v>57.204529432099825</v>
      </c>
      <c r="AM52">
        <v>0</v>
      </c>
      <c r="AN52">
        <v>5.6969191306411003E-2</v>
      </c>
      <c r="AO52">
        <v>0.37420367040000002</v>
      </c>
      <c r="AP52">
        <v>3.2608291198011599</v>
      </c>
      <c r="AQ52">
        <v>0</v>
      </c>
      <c r="AR52">
        <v>18.736535999999994</v>
      </c>
      <c r="AS52">
        <v>16.289584599997912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2.4606317206703912</v>
      </c>
      <c r="AZ52">
        <v>4.7086098594539934</v>
      </c>
      <c r="BA52">
        <v>3.0981780368098164</v>
      </c>
      <c r="BB52">
        <v>2.2782015289575286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855.26373718737625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272.41721774985012</v>
      </c>
      <c r="L53">
        <v>6.25</v>
      </c>
      <c r="M53">
        <v>62.332644261868296</v>
      </c>
      <c r="N53">
        <v>52.63973898249435</v>
      </c>
      <c r="O53">
        <v>71.50123089647812</v>
      </c>
      <c r="P53">
        <v>27.649917643831323</v>
      </c>
      <c r="Q53">
        <v>5.4691289808917194</v>
      </c>
      <c r="R53">
        <v>10.53563849265306</v>
      </c>
      <c r="S53">
        <v>6.5483053040103485</v>
      </c>
      <c r="T53">
        <v>0.77864943829787236</v>
      </c>
      <c r="U53">
        <v>58.03</v>
      </c>
      <c r="V53">
        <v>4.849120556552962</v>
      </c>
      <c r="W53">
        <v>11.291556693633485</v>
      </c>
      <c r="X53">
        <v>34.59948410843753</v>
      </c>
      <c r="Y53">
        <v>0</v>
      </c>
      <c r="Z53">
        <v>2.7664471166363631</v>
      </c>
      <c r="AA53">
        <v>5.9612324734177227</v>
      </c>
      <c r="AB53">
        <v>20.896579051372292</v>
      </c>
      <c r="AC53">
        <v>14.984381597588099</v>
      </c>
      <c r="AD53">
        <v>9.3606240615504639</v>
      </c>
      <c r="AE53">
        <v>25.454416911361609</v>
      </c>
      <c r="AF53">
        <v>0</v>
      </c>
      <c r="AG53">
        <v>29.309143105590987</v>
      </c>
      <c r="AH53">
        <v>77.317362310874955</v>
      </c>
      <c r="AI53">
        <v>0</v>
      </c>
      <c r="AJ53">
        <v>0</v>
      </c>
      <c r="AK53">
        <v>29.223410539797168</v>
      </c>
      <c r="AL53">
        <v>57.204529432099825</v>
      </c>
      <c r="AM53">
        <v>0</v>
      </c>
      <c r="AN53">
        <v>5.6969191306411003E-2</v>
      </c>
      <c r="AO53">
        <v>0.37420367040000002</v>
      </c>
      <c r="AP53">
        <v>3.2608291198011599</v>
      </c>
      <c r="AQ53">
        <v>0</v>
      </c>
      <c r="AR53">
        <v>15.457642199999993</v>
      </c>
      <c r="AS53">
        <v>16.289584599997912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2.4606317206703912</v>
      </c>
      <c r="AZ53">
        <v>4.7086098594539934</v>
      </c>
      <c r="BA53">
        <v>3.0981780368098164</v>
      </c>
      <c r="BB53">
        <v>2.2782015289575286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945.35560963668593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272.41721774985012</v>
      </c>
      <c r="L54">
        <v>6.25</v>
      </c>
      <c r="M54">
        <v>63.937300144411253</v>
      </c>
      <c r="N54">
        <v>52.974885197269856</v>
      </c>
      <c r="O54">
        <v>74.040221286507062</v>
      </c>
      <c r="P54">
        <v>27.649917643831323</v>
      </c>
      <c r="Q54">
        <v>5.4691289808917194</v>
      </c>
      <c r="R54">
        <v>10.53563849265306</v>
      </c>
      <c r="S54">
        <v>6.5483053040103485</v>
      </c>
      <c r="T54">
        <v>0.77864943829787236</v>
      </c>
      <c r="U54">
        <v>58.03</v>
      </c>
      <c r="V54">
        <v>4.849120556552962</v>
      </c>
      <c r="W54">
        <v>11.291556693633485</v>
      </c>
      <c r="X54">
        <v>34.59948410843753</v>
      </c>
      <c r="Y54">
        <v>0</v>
      </c>
      <c r="Z54">
        <v>2.7664471166363631</v>
      </c>
      <c r="AA54">
        <v>5.9612324734177227</v>
      </c>
      <c r="AB54">
        <v>20.896579051372292</v>
      </c>
      <c r="AC54">
        <v>14.984381597588099</v>
      </c>
      <c r="AD54">
        <v>9.3606240615504639</v>
      </c>
      <c r="AE54">
        <v>25.454416911361609</v>
      </c>
      <c r="AF54">
        <v>0</v>
      </c>
      <c r="AG54">
        <v>29.309143105590987</v>
      </c>
      <c r="AH54">
        <v>77.317362310874955</v>
      </c>
      <c r="AI54">
        <v>0</v>
      </c>
      <c r="AJ54">
        <v>0</v>
      </c>
      <c r="AK54">
        <v>29.223410539797168</v>
      </c>
      <c r="AL54">
        <v>57.204529432099825</v>
      </c>
      <c r="AM54">
        <v>0</v>
      </c>
      <c r="AN54">
        <v>5.6969191306411003E-2</v>
      </c>
      <c r="AO54">
        <v>0.37420367040000002</v>
      </c>
      <c r="AP54">
        <v>3.2608291198011599</v>
      </c>
      <c r="AQ54">
        <v>0</v>
      </c>
      <c r="AR54">
        <v>15.457642199999993</v>
      </c>
      <c r="AS54">
        <v>16.289584599997912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2.4606317206703912</v>
      </c>
      <c r="AZ54">
        <v>4.7086098594539934</v>
      </c>
      <c r="BA54">
        <v>3.0981780368098164</v>
      </c>
      <c r="BB54">
        <v>2.2782015289575286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949.83440212403343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272.4170715981158</v>
      </c>
      <c r="L55">
        <v>6.2</v>
      </c>
      <c r="M55">
        <v>63.937300144411253</v>
      </c>
      <c r="N55">
        <v>52.974885197269856</v>
      </c>
      <c r="O55">
        <v>74.040221286507062</v>
      </c>
      <c r="P55">
        <v>27.649917643831323</v>
      </c>
      <c r="Q55">
        <v>5.4691289808917203</v>
      </c>
      <c r="R55">
        <v>10.535045732273838</v>
      </c>
      <c r="S55">
        <v>6.5383078913324715</v>
      </c>
      <c r="T55">
        <v>0.77864943829787236</v>
      </c>
      <c r="U55">
        <v>58.03</v>
      </c>
      <c r="V55">
        <v>4.8492679245283021</v>
      </c>
      <c r="W55">
        <v>10.428377555555556</v>
      </c>
      <c r="X55">
        <v>34.59948410843753</v>
      </c>
      <c r="Y55">
        <v>0</v>
      </c>
      <c r="Z55">
        <v>2.7664471166363631</v>
      </c>
      <c r="AA55">
        <v>5.9612324734177227</v>
      </c>
      <c r="AB55">
        <v>20.896579051372292</v>
      </c>
      <c r="AC55">
        <v>14.984381597588099</v>
      </c>
      <c r="AD55">
        <v>9.3606240615504639</v>
      </c>
      <c r="AE55">
        <v>25.454416911361609</v>
      </c>
      <c r="AF55">
        <v>0</v>
      </c>
      <c r="AG55">
        <v>29.309143105590987</v>
      </c>
      <c r="AH55">
        <v>77.317362310874955</v>
      </c>
      <c r="AI55">
        <v>0</v>
      </c>
      <c r="AJ55">
        <v>0</v>
      </c>
      <c r="AK55">
        <v>29.223410539797168</v>
      </c>
      <c r="AL55">
        <v>57.204529432099825</v>
      </c>
      <c r="AM55">
        <v>0</v>
      </c>
      <c r="AN55">
        <v>5.6969191306411003E-2</v>
      </c>
      <c r="AO55">
        <v>0.37420367040000002</v>
      </c>
      <c r="AP55">
        <v>3.2608291198011599</v>
      </c>
      <c r="AQ55">
        <v>0</v>
      </c>
      <c r="AR55">
        <v>15.457642199999993</v>
      </c>
      <c r="AS55">
        <v>16.289584599997912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2.4606317206703912</v>
      </c>
      <c r="AZ55">
        <v>4.7086098594539934</v>
      </c>
      <c r="BA55">
        <v>3.0981780368098164</v>
      </c>
      <c r="BB55">
        <v>2.2782015289575286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948.91063402913937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272.4170715981158</v>
      </c>
      <c r="L56">
        <v>6.2</v>
      </c>
      <c r="M56">
        <v>63.937300144411253</v>
      </c>
      <c r="N56">
        <v>52.974885197269856</v>
      </c>
      <c r="O56">
        <v>74.040221286507062</v>
      </c>
      <c r="P56">
        <v>27.649917643831323</v>
      </c>
      <c r="Q56">
        <v>5.4691289808917203</v>
      </c>
      <c r="R56">
        <v>10.535045732273838</v>
      </c>
      <c r="S56">
        <v>6.5383078913324715</v>
      </c>
      <c r="T56">
        <v>0.77864943829787236</v>
      </c>
      <c r="U56">
        <v>58.03</v>
      </c>
      <c r="V56">
        <v>4.8492679245283021</v>
      </c>
      <c r="W56">
        <v>10.335341344398339</v>
      </c>
      <c r="X56">
        <v>34.59948410843753</v>
      </c>
      <c r="Y56">
        <v>0</v>
      </c>
      <c r="Z56">
        <v>2.7664471166363631</v>
      </c>
      <c r="AA56">
        <v>5.9612324734177227</v>
      </c>
      <c r="AB56">
        <v>20.896579051372292</v>
      </c>
      <c r="AC56">
        <v>14.984381597588099</v>
      </c>
      <c r="AD56">
        <v>9.3606240615504639</v>
      </c>
      <c r="AE56">
        <v>25.454416911361609</v>
      </c>
      <c r="AF56">
        <v>0</v>
      </c>
      <c r="AG56">
        <v>29.309143105590987</v>
      </c>
      <c r="AH56">
        <v>77.317362310874955</v>
      </c>
      <c r="AI56">
        <v>0</v>
      </c>
      <c r="AJ56">
        <v>0</v>
      </c>
      <c r="AK56">
        <v>29.223410539797168</v>
      </c>
      <c r="AL56">
        <v>57.204529432099825</v>
      </c>
      <c r="AM56">
        <v>0</v>
      </c>
      <c r="AN56">
        <v>5.6969191306411003E-2</v>
      </c>
      <c r="AO56">
        <v>0.37420367040000002</v>
      </c>
      <c r="AP56">
        <v>3.2608291198011599</v>
      </c>
      <c r="AQ56">
        <v>0</v>
      </c>
      <c r="AR56">
        <v>15.457642199999993</v>
      </c>
      <c r="AS56">
        <v>16.289584599997912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2.4606317206703912</v>
      </c>
      <c r="AZ56">
        <v>4.7086098594539934</v>
      </c>
      <c r="BA56">
        <v>3.0981780368098164</v>
      </c>
      <c r="BB56">
        <v>2.2782015289575286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948.81759781798212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326.60895536876569</v>
      </c>
      <c r="L57">
        <v>6.2</v>
      </c>
      <c r="M57">
        <v>63.937300144411253</v>
      </c>
      <c r="N57">
        <v>52.974885197269856</v>
      </c>
      <c r="O57">
        <v>74.040221286507062</v>
      </c>
      <c r="P57">
        <v>27.642084320765072</v>
      </c>
      <c r="Q57">
        <v>9.6307369957550026</v>
      </c>
      <c r="R57">
        <v>19.136914070503163</v>
      </c>
      <c r="S57">
        <v>11.771873720038819</v>
      </c>
      <c r="T57">
        <v>1.4223539597315435</v>
      </c>
      <c r="U57">
        <v>58.03</v>
      </c>
      <c r="V57">
        <v>8.8222172662251648</v>
      </c>
      <c r="W57">
        <v>15.456699237341773</v>
      </c>
      <c r="X57">
        <v>62.917618527168187</v>
      </c>
      <c r="Y57">
        <v>0</v>
      </c>
      <c r="Z57">
        <v>2.7664471166363631</v>
      </c>
      <c r="AA57">
        <v>5.9612324734177227</v>
      </c>
      <c r="AB57">
        <v>20.896579051372292</v>
      </c>
      <c r="AC57">
        <v>14.984381597588099</v>
      </c>
      <c r="AD57">
        <v>9.3606240615504639</v>
      </c>
      <c r="AE57">
        <v>25.454416911361609</v>
      </c>
      <c r="AF57">
        <v>0</v>
      </c>
      <c r="AG57">
        <v>29.309143105590987</v>
      </c>
      <c r="AH57">
        <v>77.317362310874955</v>
      </c>
      <c r="AI57">
        <v>0</v>
      </c>
      <c r="AJ57">
        <v>0</v>
      </c>
      <c r="AK57">
        <v>29.223410539797168</v>
      </c>
      <c r="AL57">
        <v>56.107501799999994</v>
      </c>
      <c r="AM57">
        <v>0</v>
      </c>
      <c r="AN57">
        <v>5.6969191306411003E-2</v>
      </c>
      <c r="AO57">
        <v>0.37420367040000002</v>
      </c>
      <c r="AP57">
        <v>3.2608291198011599</v>
      </c>
      <c r="AQ57">
        <v>0</v>
      </c>
      <c r="AR57">
        <v>15.457642199999993</v>
      </c>
      <c r="AS57">
        <v>16.289584599997912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2.4606317206703912</v>
      </c>
      <c r="AZ57">
        <v>4.7086098594539934</v>
      </c>
      <c r="BA57">
        <v>3.0981780368098164</v>
      </c>
      <c r="BB57">
        <v>2.4580595444015443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1058.1376670055135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362.18176892081641</v>
      </c>
      <c r="L58">
        <v>6.0398309173757116</v>
      </c>
      <c r="M58">
        <v>63.937300144411253</v>
      </c>
      <c r="N58">
        <v>52.974885197269856</v>
      </c>
      <c r="O58">
        <v>74.040221286507062</v>
      </c>
      <c r="P58">
        <v>27.642084320765072</v>
      </c>
      <c r="Q58">
        <v>9.6307369957550026</v>
      </c>
      <c r="R58">
        <v>19.136914070503163</v>
      </c>
      <c r="S58">
        <v>11.771873720038819</v>
      </c>
      <c r="T58">
        <v>1.4223539597315435</v>
      </c>
      <c r="U58">
        <v>58.03</v>
      </c>
      <c r="V58">
        <v>8.8222784150289026</v>
      </c>
      <c r="W58">
        <v>15.456362352941177</v>
      </c>
      <c r="X58">
        <v>62.919033756805817</v>
      </c>
      <c r="Y58">
        <v>0</v>
      </c>
      <c r="Z58">
        <v>2.7664471166363631</v>
      </c>
      <c r="AA58">
        <v>5.9612324734177227</v>
      </c>
      <c r="AB58">
        <v>20.896579051372292</v>
      </c>
      <c r="AC58">
        <v>14.984381597588099</v>
      </c>
      <c r="AD58">
        <v>9.3606240615504639</v>
      </c>
      <c r="AE58">
        <v>25.454416911361609</v>
      </c>
      <c r="AF58">
        <v>0</v>
      </c>
      <c r="AG58">
        <v>29.309143105590987</v>
      </c>
      <c r="AH58">
        <v>77.317362310874955</v>
      </c>
      <c r="AI58">
        <v>0</v>
      </c>
      <c r="AJ58">
        <v>0</v>
      </c>
      <c r="AK58">
        <v>29.223410539797168</v>
      </c>
      <c r="AL58">
        <v>56.107501799999994</v>
      </c>
      <c r="AM58">
        <v>0</v>
      </c>
      <c r="AN58">
        <v>5.6969191306411003E-2</v>
      </c>
      <c r="AO58">
        <v>0.37420367040000002</v>
      </c>
      <c r="AP58">
        <v>3.2608291198011599</v>
      </c>
      <c r="AQ58">
        <v>0</v>
      </c>
      <c r="AR58">
        <v>15.457642199999993</v>
      </c>
      <c r="AS58">
        <v>16.289584599997912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2.4606317206703912</v>
      </c>
      <c r="AZ58">
        <v>4.7086098594539934</v>
      </c>
      <c r="BA58">
        <v>3.0981780368098164</v>
      </c>
      <c r="BB58">
        <v>2.4580595444015443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1093.5514509689808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488.25935511960955</v>
      </c>
      <c r="L59">
        <v>17.47</v>
      </c>
      <c r="M59">
        <v>63.937300144411253</v>
      </c>
      <c r="N59">
        <v>52.974885197269856</v>
      </c>
      <c r="O59">
        <v>74.040221286507062</v>
      </c>
      <c r="P59">
        <v>27.642084320765072</v>
      </c>
      <c r="Q59">
        <v>9.6284403973614783</v>
      </c>
      <c r="R59">
        <v>16.120940251071644</v>
      </c>
      <c r="S59">
        <v>9.7621155699141848</v>
      </c>
      <c r="T59">
        <v>1.4223539597315435</v>
      </c>
      <c r="U59">
        <v>58.03</v>
      </c>
      <c r="V59">
        <v>8.8296776106296946</v>
      </c>
      <c r="W59">
        <v>15.456362352941177</v>
      </c>
      <c r="X59">
        <v>62.919033756805817</v>
      </c>
      <c r="Y59">
        <v>0</v>
      </c>
      <c r="Z59">
        <v>2.7664471166363631</v>
      </c>
      <c r="AA59">
        <v>5.9612324734177227</v>
      </c>
      <c r="AB59">
        <v>20.896579051372292</v>
      </c>
      <c r="AC59">
        <v>14.984381597588099</v>
      </c>
      <c r="AD59">
        <v>9.3606240615504639</v>
      </c>
      <c r="AE59">
        <v>25.454416911361609</v>
      </c>
      <c r="AF59">
        <v>0</v>
      </c>
      <c r="AG59">
        <v>29.309143105590987</v>
      </c>
      <c r="AH59">
        <v>77.317362310874955</v>
      </c>
      <c r="AI59">
        <v>0</v>
      </c>
      <c r="AJ59">
        <v>0</v>
      </c>
      <c r="AK59">
        <v>29.223410539797168</v>
      </c>
      <c r="AL59">
        <v>56.107501799999994</v>
      </c>
      <c r="AM59">
        <v>0</v>
      </c>
      <c r="AN59">
        <v>5.6969191306411003E-2</v>
      </c>
      <c r="AO59">
        <v>0.37420367040000002</v>
      </c>
      <c r="AP59">
        <v>3.2608291198011599</v>
      </c>
      <c r="AQ59">
        <v>0</v>
      </c>
      <c r="AR59">
        <v>15.457642199999993</v>
      </c>
      <c r="AS59">
        <v>16.289584599997912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2.4606317206703912</v>
      </c>
      <c r="AZ59">
        <v>4.7086098594539934</v>
      </c>
      <c r="BA59">
        <v>3.0981780368098164</v>
      </c>
      <c r="BB59">
        <v>2.4580595444015443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1226.0385768780491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494.856324726602</v>
      </c>
      <c r="L60">
        <v>17.47</v>
      </c>
      <c r="M60">
        <v>63.937300144411253</v>
      </c>
      <c r="N60">
        <v>52.974885197269856</v>
      </c>
      <c r="O60">
        <v>74.040221286507062</v>
      </c>
      <c r="P60">
        <v>27.642084320765072</v>
      </c>
      <c r="Q60">
        <v>8.1381922027761018</v>
      </c>
      <c r="R60">
        <v>16.711496793561725</v>
      </c>
      <c r="S60">
        <v>10.199680202898552</v>
      </c>
      <c r="T60">
        <v>1.4223539597315435</v>
      </c>
      <c r="U60">
        <v>58.03</v>
      </c>
      <c r="V60">
        <v>8.8296776106296946</v>
      </c>
      <c r="W60">
        <v>15.456362352941177</v>
      </c>
      <c r="X60">
        <v>62.919033756805817</v>
      </c>
      <c r="Y60">
        <v>0</v>
      </c>
      <c r="Z60">
        <v>2.7664471166363631</v>
      </c>
      <c r="AA60">
        <v>5.9612324734177227</v>
      </c>
      <c r="AB60">
        <v>20.896579051372292</v>
      </c>
      <c r="AC60">
        <v>14.984381597588099</v>
      </c>
      <c r="AD60">
        <v>9.3606240615504639</v>
      </c>
      <c r="AE60">
        <v>25.454416911361609</v>
      </c>
      <c r="AF60">
        <v>0</v>
      </c>
      <c r="AG60">
        <v>29.309143105590987</v>
      </c>
      <c r="AH60">
        <v>77.317362310874955</v>
      </c>
      <c r="AI60">
        <v>0</v>
      </c>
      <c r="AJ60">
        <v>0</v>
      </c>
      <c r="AK60">
        <v>29.223410539797168</v>
      </c>
      <c r="AL60">
        <v>56.107501799999994</v>
      </c>
      <c r="AM60">
        <v>0</v>
      </c>
      <c r="AN60">
        <v>5.6969191306411003E-2</v>
      </c>
      <c r="AO60">
        <v>0.37420367040000002</v>
      </c>
      <c r="AP60">
        <v>3.2608291198011599</v>
      </c>
      <c r="AQ60">
        <v>0</v>
      </c>
      <c r="AR60">
        <v>15.457642199999993</v>
      </c>
      <c r="AS60">
        <v>16.289584599997912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2.4606317206703912</v>
      </c>
      <c r="AZ60">
        <v>4.7086098594539934</v>
      </c>
      <c r="BA60">
        <v>3.0981780368098164</v>
      </c>
      <c r="BB60">
        <v>2.4580595444015443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1232.1734194659307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494.856324726602</v>
      </c>
      <c r="L61">
        <v>17.47</v>
      </c>
      <c r="M61">
        <v>63.937300144411253</v>
      </c>
      <c r="N61">
        <v>52.974885197269856</v>
      </c>
      <c r="O61">
        <v>74.040221286507062</v>
      </c>
      <c r="P61">
        <v>27.642084320765072</v>
      </c>
      <c r="Q61">
        <v>8.1381922027761018</v>
      </c>
      <c r="R61">
        <v>16.711496793561725</v>
      </c>
      <c r="S61">
        <v>10.199680202898552</v>
      </c>
      <c r="T61">
        <v>1.4223539597315435</v>
      </c>
      <c r="U61">
        <v>58.03</v>
      </c>
      <c r="V61">
        <v>8.8296776106296946</v>
      </c>
      <c r="W61">
        <v>16.994343889377099</v>
      </c>
      <c r="X61">
        <v>62.919033756805817</v>
      </c>
      <c r="Y61">
        <v>0</v>
      </c>
      <c r="Z61">
        <v>2.7664471166363631</v>
      </c>
      <c r="AA61">
        <v>5.9612324734177227</v>
      </c>
      <c r="AB61">
        <v>20.896579051372292</v>
      </c>
      <c r="AC61">
        <v>14.984381597588099</v>
      </c>
      <c r="AD61">
        <v>9.3606240615504639</v>
      </c>
      <c r="AE61">
        <v>25.454416911361609</v>
      </c>
      <c r="AF61">
        <v>0</v>
      </c>
      <c r="AG61">
        <v>29.309143105590987</v>
      </c>
      <c r="AH61">
        <v>77.317362310874955</v>
      </c>
      <c r="AI61">
        <v>0</v>
      </c>
      <c r="AJ61">
        <v>0</v>
      </c>
      <c r="AK61">
        <v>29.223410539797168</v>
      </c>
      <c r="AL61">
        <v>56.107501799999994</v>
      </c>
      <c r="AM61">
        <v>0</v>
      </c>
      <c r="AN61">
        <v>5.9294450811396067E-2</v>
      </c>
      <c r="AO61">
        <v>0.37420367040000002</v>
      </c>
      <c r="AP61">
        <v>3.2608291198011599</v>
      </c>
      <c r="AQ61">
        <v>0</v>
      </c>
      <c r="AR61">
        <v>15.457642199999993</v>
      </c>
      <c r="AS61">
        <v>16.289584599997912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2.4606317206703912</v>
      </c>
      <c r="AZ61">
        <v>4.7086098594539934</v>
      </c>
      <c r="BA61">
        <v>3.0981780368098164</v>
      </c>
      <c r="BB61">
        <v>2.4580595444015443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1233.7137262618714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494.856324726602</v>
      </c>
      <c r="L62">
        <v>17.47</v>
      </c>
      <c r="M62">
        <v>63.937300144411253</v>
      </c>
      <c r="N62">
        <v>52.974885197269856</v>
      </c>
      <c r="O62">
        <v>74.040221286507062</v>
      </c>
      <c r="P62">
        <v>27.642084320765072</v>
      </c>
      <c r="Q62">
        <v>8.1381922027761018</v>
      </c>
      <c r="R62">
        <v>16.711496793561725</v>
      </c>
      <c r="S62">
        <v>10.199680202898552</v>
      </c>
      <c r="T62">
        <v>1.4223539597315435</v>
      </c>
      <c r="U62">
        <v>58.03</v>
      </c>
      <c r="V62">
        <v>8.8296776106296946</v>
      </c>
      <c r="W62">
        <v>18.801944130841122</v>
      </c>
      <c r="X62">
        <v>62.919033756805817</v>
      </c>
      <c r="Y62">
        <v>0</v>
      </c>
      <c r="Z62">
        <v>2.7664471166363631</v>
      </c>
      <c r="AA62">
        <v>5.9612324734177227</v>
      </c>
      <c r="AB62">
        <v>20.896579051372292</v>
      </c>
      <c r="AC62">
        <v>14.984381597588099</v>
      </c>
      <c r="AD62">
        <v>9.3606240615504639</v>
      </c>
      <c r="AE62">
        <v>25.454416911361609</v>
      </c>
      <c r="AF62">
        <v>0</v>
      </c>
      <c r="AG62">
        <v>29.309143105590987</v>
      </c>
      <c r="AH62">
        <v>77.317362310874955</v>
      </c>
      <c r="AI62">
        <v>0</v>
      </c>
      <c r="AJ62">
        <v>0</v>
      </c>
      <c r="AK62">
        <v>29.223410539797168</v>
      </c>
      <c r="AL62">
        <v>56.107501799999994</v>
      </c>
      <c r="AM62">
        <v>0</v>
      </c>
      <c r="AN62">
        <v>5.9294450811396067E-2</v>
      </c>
      <c r="AO62">
        <v>0.37420367040000002</v>
      </c>
      <c r="AP62">
        <v>3.2608291198011599</v>
      </c>
      <c r="AQ62">
        <v>0</v>
      </c>
      <c r="AR62">
        <v>15.457642199999993</v>
      </c>
      <c r="AS62">
        <v>16.289584599997912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2.4606317206703912</v>
      </c>
      <c r="AZ62">
        <v>4.7086098594539934</v>
      </c>
      <c r="BA62">
        <v>3.0981780368098164</v>
      </c>
      <c r="BB62">
        <v>2.4580595444015443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1235.5213265033356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494.85820510929324</v>
      </c>
      <c r="L63">
        <v>17.47</v>
      </c>
      <c r="M63">
        <v>63.937300144411253</v>
      </c>
      <c r="N63">
        <v>52.974885197269856</v>
      </c>
      <c r="O63">
        <v>74.040221286507062</v>
      </c>
      <c r="P63">
        <v>27.642084320765072</v>
      </c>
      <c r="Q63">
        <v>9.6309216141404814</v>
      </c>
      <c r="R63">
        <v>19.146426254363508</v>
      </c>
      <c r="S63">
        <v>11.777288461422089</v>
      </c>
      <c r="T63">
        <v>1.4223539597315435</v>
      </c>
      <c r="U63">
        <v>58.03</v>
      </c>
      <c r="V63">
        <v>8.0514638383002204</v>
      </c>
      <c r="W63">
        <v>18.801944130841122</v>
      </c>
      <c r="X63">
        <v>62.919033756805817</v>
      </c>
      <c r="Y63">
        <v>0</v>
      </c>
      <c r="Z63">
        <v>2.7664471166363631</v>
      </c>
      <c r="AA63">
        <v>5.9612324734177227</v>
      </c>
      <c r="AB63">
        <v>20.896579051372292</v>
      </c>
      <c r="AC63">
        <v>14.984381597588099</v>
      </c>
      <c r="AD63">
        <v>9.3606240615504639</v>
      </c>
      <c r="AE63">
        <v>25.454416911361609</v>
      </c>
      <c r="AF63">
        <v>0</v>
      </c>
      <c r="AG63">
        <v>29.309143105590987</v>
      </c>
      <c r="AH63">
        <v>77.317362310874955</v>
      </c>
      <c r="AI63">
        <v>0</v>
      </c>
      <c r="AJ63">
        <v>0</v>
      </c>
      <c r="AK63">
        <v>29.223410539797168</v>
      </c>
      <c r="AL63">
        <v>56.107501799999994</v>
      </c>
      <c r="AM63">
        <v>0</v>
      </c>
      <c r="AN63">
        <v>5.9294450811396067E-2</v>
      </c>
      <c r="AO63">
        <v>0.37420367040000002</v>
      </c>
      <c r="AP63">
        <v>3.2608291198011599</v>
      </c>
      <c r="AQ63">
        <v>0</v>
      </c>
      <c r="AR63">
        <v>15.457642199999993</v>
      </c>
      <c r="AS63">
        <v>16.289584599997912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2.4606317206703912</v>
      </c>
      <c r="AZ63">
        <v>4.7086098594539934</v>
      </c>
      <c r="BA63">
        <v>3.0981780368098164</v>
      </c>
      <c r="BB63">
        <v>2.4580595444015443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1240.2502602443872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494.85820510929324</v>
      </c>
      <c r="L64">
        <v>17.47</v>
      </c>
      <c r="M64">
        <v>63.937300144411253</v>
      </c>
      <c r="N64">
        <v>52.974885197269856</v>
      </c>
      <c r="O64">
        <v>74.040221286507062</v>
      </c>
      <c r="P64">
        <v>27.642084320765072</v>
      </c>
      <c r="Q64">
        <v>9.6309216141404814</v>
      </c>
      <c r="R64">
        <v>19.146426254363508</v>
      </c>
      <c r="S64">
        <v>11.777288461422089</v>
      </c>
      <c r="T64">
        <v>1.4223539597315435</v>
      </c>
      <c r="U64">
        <v>58.03</v>
      </c>
      <c r="V64">
        <v>8.8079462575604843</v>
      </c>
      <c r="W64">
        <v>18.801944130841122</v>
      </c>
      <c r="X64">
        <v>62.919033756805817</v>
      </c>
      <c r="Y64">
        <v>0</v>
      </c>
      <c r="Z64">
        <v>2.7664471166363631</v>
      </c>
      <c r="AA64">
        <v>5.9612324734177227</v>
      </c>
      <c r="AB64">
        <v>20.896579051372292</v>
      </c>
      <c r="AC64">
        <v>14.984381597588099</v>
      </c>
      <c r="AD64">
        <v>9.3606240615504639</v>
      </c>
      <c r="AE64">
        <v>25.454416911361609</v>
      </c>
      <c r="AF64">
        <v>0</v>
      </c>
      <c r="AG64">
        <v>29.309143105590987</v>
      </c>
      <c r="AH64">
        <v>77.317362310874955</v>
      </c>
      <c r="AI64">
        <v>0</v>
      </c>
      <c r="AJ64">
        <v>0</v>
      </c>
      <c r="AK64">
        <v>29.223410539797168</v>
      </c>
      <c r="AL64">
        <v>56.107501799999994</v>
      </c>
      <c r="AM64">
        <v>0</v>
      </c>
      <c r="AN64">
        <v>5.9294450811396067E-2</v>
      </c>
      <c r="AO64">
        <v>0.37420367040000002</v>
      </c>
      <c r="AP64">
        <v>3.2608291198011599</v>
      </c>
      <c r="AQ64">
        <v>0</v>
      </c>
      <c r="AR64">
        <v>15.457642199999993</v>
      </c>
      <c r="AS64">
        <v>16.289584599997912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2.4606317206703912</v>
      </c>
      <c r="AZ64">
        <v>4.7086098594539934</v>
      </c>
      <c r="BA64">
        <v>3.0981780368098164</v>
      </c>
      <c r="BB64">
        <v>2.4580595444015443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1241.0067426636472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256.44717155659697</v>
      </c>
      <c r="L65">
        <v>17.959666741696662</v>
      </c>
      <c r="M65">
        <v>63.937300144411253</v>
      </c>
      <c r="N65">
        <v>52.974885197269856</v>
      </c>
      <c r="O65">
        <v>74.040221286507062</v>
      </c>
      <c r="P65">
        <v>27.642084320765072</v>
      </c>
      <c r="Q65">
        <v>9.6309216141404814</v>
      </c>
      <c r="R65">
        <v>19.146426254363508</v>
      </c>
      <c r="S65">
        <v>11.777288461422089</v>
      </c>
      <c r="T65">
        <v>1.4223539597315435</v>
      </c>
      <c r="U65">
        <v>58.03</v>
      </c>
      <c r="V65">
        <v>8.829523855130784</v>
      </c>
      <c r="W65">
        <v>18.801944130841122</v>
      </c>
      <c r="X65">
        <v>62.919033756805817</v>
      </c>
      <c r="Y65">
        <v>0</v>
      </c>
      <c r="Z65">
        <v>2.7664471166363631</v>
      </c>
      <c r="AA65">
        <v>5.9612324734177227</v>
      </c>
      <c r="AB65">
        <v>20.896579051372292</v>
      </c>
      <c r="AC65">
        <v>14.984381597588099</v>
      </c>
      <c r="AD65">
        <v>9.3606240615504639</v>
      </c>
      <c r="AE65">
        <v>16.969611571102348</v>
      </c>
      <c r="AF65">
        <v>0</v>
      </c>
      <c r="AG65">
        <v>29.309143105590987</v>
      </c>
      <c r="AH65">
        <v>77.317362310874955</v>
      </c>
      <c r="AI65">
        <v>0</v>
      </c>
      <c r="AJ65">
        <v>0</v>
      </c>
      <c r="AK65">
        <v>29.223410539797168</v>
      </c>
      <c r="AL65">
        <v>56.107501799999994</v>
      </c>
      <c r="AM65">
        <v>0</v>
      </c>
      <c r="AN65">
        <v>5.9294450811396067E-2</v>
      </c>
      <c r="AO65">
        <v>0.37420367040000002</v>
      </c>
      <c r="AP65">
        <v>3.2608291198011599</v>
      </c>
      <c r="AQ65">
        <v>0</v>
      </c>
      <c r="AR65">
        <v>15.457642199999993</v>
      </c>
      <c r="AS65">
        <v>16.289584599997912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2.4606317206703912</v>
      </c>
      <c r="AZ65">
        <v>4.7086098594539934</v>
      </c>
      <c r="BA65">
        <v>3.0981780368098164</v>
      </c>
      <c r="BB65">
        <v>2.4580595444015443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994.62214810995897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263.63285852527588</v>
      </c>
      <c r="L66">
        <v>13.07</v>
      </c>
      <c r="M66">
        <v>63.937300144411253</v>
      </c>
      <c r="N66">
        <v>52.974885197269856</v>
      </c>
      <c r="O66">
        <v>74.040221286507062</v>
      </c>
      <c r="P66">
        <v>27.642084320765072</v>
      </c>
      <c r="Q66">
        <v>9.6309216141404814</v>
      </c>
      <c r="R66">
        <v>19.146426254363508</v>
      </c>
      <c r="S66">
        <v>11.777288461422089</v>
      </c>
      <c r="T66">
        <v>1.4223539597315435</v>
      </c>
      <c r="U66">
        <v>58.03</v>
      </c>
      <c r="V66">
        <v>8.829523855130784</v>
      </c>
      <c r="W66">
        <v>18.801944130841122</v>
      </c>
      <c r="X66">
        <v>62.919033756805817</v>
      </c>
      <c r="Y66">
        <v>0</v>
      </c>
      <c r="Z66">
        <v>2.7664471166363631</v>
      </c>
      <c r="AA66">
        <v>5.9612324734177227</v>
      </c>
      <c r="AB66">
        <v>20.896579051372292</v>
      </c>
      <c r="AC66">
        <v>14.984381597588099</v>
      </c>
      <c r="AD66">
        <v>9.3606240615504639</v>
      </c>
      <c r="AE66">
        <v>16.969611571102348</v>
      </c>
      <c r="AF66">
        <v>0</v>
      </c>
      <c r="AG66">
        <v>29.309143105590987</v>
      </c>
      <c r="AH66">
        <v>77.317362310874955</v>
      </c>
      <c r="AI66">
        <v>0</v>
      </c>
      <c r="AJ66">
        <v>0</v>
      </c>
      <c r="AK66">
        <v>29.223410539797168</v>
      </c>
      <c r="AL66">
        <v>56.107501799999994</v>
      </c>
      <c r="AM66">
        <v>0</v>
      </c>
      <c r="AN66">
        <v>5.9294450811396067E-2</v>
      </c>
      <c r="AO66">
        <v>0.37420367040000002</v>
      </c>
      <c r="AP66">
        <v>3.2608291198011599</v>
      </c>
      <c r="AQ66">
        <v>0</v>
      </c>
      <c r="AR66">
        <v>15.457642199999993</v>
      </c>
      <c r="AS66">
        <v>16.289584599997912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2.4606317206703912</v>
      </c>
      <c r="AZ66">
        <v>4.7086098594539934</v>
      </c>
      <c r="BA66">
        <v>3.0981780368098164</v>
      </c>
      <c r="BB66">
        <v>2.4580595444015443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996.91816833694133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270.82317521827775</v>
      </c>
      <c r="L67">
        <v>6.2500957026673367</v>
      </c>
      <c r="M67">
        <v>63.937300144411253</v>
      </c>
      <c r="N67">
        <v>52.974885197269856</v>
      </c>
      <c r="O67">
        <v>74.040221286507062</v>
      </c>
      <c r="P67">
        <v>27.649529163466813</v>
      </c>
      <c r="Q67">
        <v>9.6309216141404814</v>
      </c>
      <c r="R67">
        <v>19.146426254363508</v>
      </c>
      <c r="S67">
        <v>11.777288461422089</v>
      </c>
      <c r="T67">
        <v>1.4223539597315435</v>
      </c>
      <c r="U67">
        <v>58.03</v>
      </c>
      <c r="V67">
        <v>8.829523855130784</v>
      </c>
      <c r="W67">
        <v>18.801944130841122</v>
      </c>
      <c r="X67">
        <v>62.919033756805817</v>
      </c>
      <c r="Y67">
        <v>0</v>
      </c>
      <c r="Z67">
        <v>2.7664471166363631</v>
      </c>
      <c r="AA67">
        <v>17.883696981012662</v>
      </c>
      <c r="AB67">
        <v>20.896579051372292</v>
      </c>
      <c r="AC67">
        <v>14.984381597588099</v>
      </c>
      <c r="AD67">
        <v>9.3606240615504639</v>
      </c>
      <c r="AE67">
        <v>16.969611571102348</v>
      </c>
      <c r="AF67">
        <v>0</v>
      </c>
      <c r="AG67">
        <v>29.309143105590987</v>
      </c>
      <c r="AH67">
        <v>77.317362310874955</v>
      </c>
      <c r="AI67">
        <v>0</v>
      </c>
      <c r="AJ67">
        <v>0</v>
      </c>
      <c r="AK67">
        <v>29.223410539797168</v>
      </c>
      <c r="AL67">
        <v>56.107501799999994</v>
      </c>
      <c r="AM67">
        <v>0</v>
      </c>
      <c r="AN67">
        <v>5.9294450811396067E-2</v>
      </c>
      <c r="AO67">
        <v>0.37420367040000002</v>
      </c>
      <c r="AP67">
        <v>3.2608291198011599</v>
      </c>
      <c r="AQ67">
        <v>0</v>
      </c>
      <c r="AR67">
        <v>15.457642199999993</v>
      </c>
      <c r="AS67">
        <v>16.289584599997912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2.4606317206703912</v>
      </c>
      <c r="AZ67">
        <v>4.7086098594539934</v>
      </c>
      <c r="BA67">
        <v>3.0981780368098164</v>
      </c>
      <c r="BB67">
        <v>2.4580595444015443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1009.2184900829072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281.92316246391044</v>
      </c>
      <c r="L68">
        <v>6.2499220241237863</v>
      </c>
      <c r="M68">
        <v>63.937300144411253</v>
      </c>
      <c r="N68">
        <v>52.974885197269856</v>
      </c>
      <c r="O68">
        <v>74.040221286507062</v>
      </c>
      <c r="P68">
        <v>27.649529163466813</v>
      </c>
      <c r="Q68">
        <v>9.6309216141404814</v>
      </c>
      <c r="R68">
        <v>19.146426254363508</v>
      </c>
      <c r="S68">
        <v>11.777288461422089</v>
      </c>
      <c r="T68">
        <v>1.4223539597315435</v>
      </c>
      <c r="U68">
        <v>58.03</v>
      </c>
      <c r="V68">
        <v>8.829523855130784</v>
      </c>
      <c r="W68">
        <v>18.801944130841122</v>
      </c>
      <c r="X68">
        <v>62.919033756805817</v>
      </c>
      <c r="Y68">
        <v>0</v>
      </c>
      <c r="Z68">
        <v>2.7664471166363631</v>
      </c>
      <c r="AA68">
        <v>17.883696981012662</v>
      </c>
      <c r="AB68">
        <v>20.896579051372292</v>
      </c>
      <c r="AC68">
        <v>14.984381597588099</v>
      </c>
      <c r="AD68">
        <v>9.3606240615504639</v>
      </c>
      <c r="AE68">
        <v>16.969611571102348</v>
      </c>
      <c r="AF68">
        <v>0</v>
      </c>
      <c r="AG68">
        <v>29.309143105590987</v>
      </c>
      <c r="AH68">
        <v>77.317362310874955</v>
      </c>
      <c r="AI68">
        <v>0</v>
      </c>
      <c r="AJ68">
        <v>0</v>
      </c>
      <c r="AK68">
        <v>29.223410539797168</v>
      </c>
      <c r="AL68">
        <v>56.107501799999994</v>
      </c>
      <c r="AM68">
        <v>0</v>
      </c>
      <c r="AN68">
        <v>5.9294450811396067E-2</v>
      </c>
      <c r="AO68">
        <v>0.37420367040000002</v>
      </c>
      <c r="AP68">
        <v>3.2608291198011599</v>
      </c>
      <c r="AQ68">
        <v>0</v>
      </c>
      <c r="AR68">
        <v>15.457642199999993</v>
      </c>
      <c r="AS68">
        <v>16.289584599997912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2.4606317206703912</v>
      </c>
      <c r="AZ68">
        <v>4.7086098594539934</v>
      </c>
      <c r="BA68">
        <v>3.0981780368098164</v>
      </c>
      <c r="BB68">
        <v>2.4580595444015443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1020.3183036499963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272.41364645648554</v>
      </c>
      <c r="L69">
        <v>6.0499714159634745</v>
      </c>
      <c r="M69">
        <v>63.937300144411253</v>
      </c>
      <c r="N69">
        <v>52.974885197269856</v>
      </c>
      <c r="O69">
        <v>74.040221286507062</v>
      </c>
      <c r="P69">
        <v>27.649529163466813</v>
      </c>
      <c r="Q69">
        <v>5.3017880993645301</v>
      </c>
      <c r="R69">
        <v>10.528902550218341</v>
      </c>
      <c r="S69">
        <v>6.4811080983916751</v>
      </c>
      <c r="T69">
        <v>0.77864943829787236</v>
      </c>
      <c r="U69">
        <v>58.03</v>
      </c>
      <c r="V69">
        <v>8.829523855130784</v>
      </c>
      <c r="W69">
        <v>18.801944130841122</v>
      </c>
      <c r="X69">
        <v>62.919033756805817</v>
      </c>
      <c r="Y69">
        <v>0</v>
      </c>
      <c r="Z69">
        <v>2.7664471166363631</v>
      </c>
      <c r="AA69">
        <v>17.883696981012662</v>
      </c>
      <c r="AB69">
        <v>20.896579051372292</v>
      </c>
      <c r="AC69">
        <v>14.984381597588099</v>
      </c>
      <c r="AD69">
        <v>9.3606240615504639</v>
      </c>
      <c r="AE69">
        <v>16.969611571102348</v>
      </c>
      <c r="AF69">
        <v>0</v>
      </c>
      <c r="AG69">
        <v>29.309143105590987</v>
      </c>
      <c r="AH69">
        <v>77.317362310874955</v>
      </c>
      <c r="AI69">
        <v>0</v>
      </c>
      <c r="AJ69">
        <v>0</v>
      </c>
      <c r="AK69">
        <v>29.223410539797168</v>
      </c>
      <c r="AL69">
        <v>56.107501799999994</v>
      </c>
      <c r="AM69">
        <v>0</v>
      </c>
      <c r="AN69">
        <v>5.9294450811396067E-2</v>
      </c>
      <c r="AO69">
        <v>0.37420367040000002</v>
      </c>
      <c r="AP69">
        <v>5.16297943968517</v>
      </c>
      <c r="AQ69">
        <v>0</v>
      </c>
      <c r="AR69">
        <v>15.457642199999993</v>
      </c>
      <c r="AS69">
        <v>16.289584599997912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2.4606317206703912</v>
      </c>
      <c r="AZ69">
        <v>4.7086098594539934</v>
      </c>
      <c r="BA69">
        <v>3.0981780368098164</v>
      </c>
      <c r="BB69">
        <v>2.4580595444015443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993.62444525090996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272.41210014745428</v>
      </c>
      <c r="L70">
        <v>6.0499714159634745</v>
      </c>
      <c r="M70">
        <v>63.937300144411253</v>
      </c>
      <c r="N70">
        <v>52.974885197269856</v>
      </c>
      <c r="O70">
        <v>74.040221286507062</v>
      </c>
      <c r="P70">
        <v>27.649529163466813</v>
      </c>
      <c r="Q70">
        <v>5.3017880993645301</v>
      </c>
      <c r="R70">
        <v>10.528902550218341</v>
      </c>
      <c r="S70">
        <v>6.4811080983916751</v>
      </c>
      <c r="T70">
        <v>0.77864943829787236</v>
      </c>
      <c r="U70">
        <v>58.03</v>
      </c>
      <c r="V70">
        <v>8.829523855130784</v>
      </c>
      <c r="W70">
        <v>18.801944130841122</v>
      </c>
      <c r="X70">
        <v>62.919033756805817</v>
      </c>
      <c r="Y70">
        <v>0</v>
      </c>
      <c r="Z70">
        <v>2.7664471166363631</v>
      </c>
      <c r="AA70">
        <v>17.883696981012662</v>
      </c>
      <c r="AB70">
        <v>20.896579051372292</v>
      </c>
      <c r="AC70">
        <v>14.984381597588099</v>
      </c>
      <c r="AD70">
        <v>9.3606240615504639</v>
      </c>
      <c r="AE70">
        <v>16.969611571102348</v>
      </c>
      <c r="AF70">
        <v>0</v>
      </c>
      <c r="AG70">
        <v>29.309143105590987</v>
      </c>
      <c r="AH70">
        <v>77.317362310874955</v>
      </c>
      <c r="AI70">
        <v>0</v>
      </c>
      <c r="AJ70">
        <v>0</v>
      </c>
      <c r="AK70">
        <v>29.223410539797168</v>
      </c>
      <c r="AL70">
        <v>56.107501799999994</v>
      </c>
      <c r="AM70">
        <v>0</v>
      </c>
      <c r="AN70">
        <v>5.9294450811396067E-2</v>
      </c>
      <c r="AO70">
        <v>0.37420367040000002</v>
      </c>
      <c r="AP70">
        <v>5.16297943968517</v>
      </c>
      <c r="AQ70">
        <v>0</v>
      </c>
      <c r="AR70">
        <v>15.457642199999993</v>
      </c>
      <c r="AS70">
        <v>16.289584599997912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2.4606317206703912</v>
      </c>
      <c r="AZ70">
        <v>4.7086098594539934</v>
      </c>
      <c r="BA70">
        <v>3.0981780368098164</v>
      </c>
      <c r="BB70">
        <v>2.4580595444015443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993.6228989418787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272.41344508276842</v>
      </c>
      <c r="L71">
        <v>6.0499985297691365</v>
      </c>
      <c r="M71">
        <v>63.937300144411253</v>
      </c>
      <c r="N71">
        <v>52.974885197269856</v>
      </c>
      <c r="O71">
        <v>74.040221286507062</v>
      </c>
      <c r="P71">
        <v>27.649529163466813</v>
      </c>
      <c r="Q71">
        <v>5.3017880993645301</v>
      </c>
      <c r="R71">
        <v>10.528902550218341</v>
      </c>
      <c r="S71">
        <v>6.4811080983916751</v>
      </c>
      <c r="T71">
        <v>0.77864943829787236</v>
      </c>
      <c r="U71">
        <v>58.510042460261815</v>
      </c>
      <c r="V71">
        <v>8.829523855130784</v>
      </c>
      <c r="W71">
        <v>18.801944130841122</v>
      </c>
      <c r="X71">
        <v>62.919033756805817</v>
      </c>
      <c r="Y71">
        <v>0</v>
      </c>
      <c r="Z71">
        <v>2.7664471166363631</v>
      </c>
      <c r="AA71">
        <v>17.883696981012662</v>
      </c>
      <c r="AB71">
        <v>20.896579051372292</v>
      </c>
      <c r="AC71">
        <v>14.984381597588099</v>
      </c>
      <c r="AD71">
        <v>9.3606240615504639</v>
      </c>
      <c r="AE71">
        <v>16.969611571102348</v>
      </c>
      <c r="AF71">
        <v>0</v>
      </c>
      <c r="AG71">
        <v>29.309143105590987</v>
      </c>
      <c r="AH71">
        <v>77.317362310874955</v>
      </c>
      <c r="AI71">
        <v>0</v>
      </c>
      <c r="AJ71">
        <v>0</v>
      </c>
      <c r="AK71">
        <v>29.223410539797168</v>
      </c>
      <c r="AL71">
        <v>56.107501799999994</v>
      </c>
      <c r="AM71">
        <v>0</v>
      </c>
      <c r="AN71">
        <v>5.9294450811396067E-2</v>
      </c>
      <c r="AO71">
        <v>0.37420367040000002</v>
      </c>
      <c r="AP71">
        <v>5.16297943968517</v>
      </c>
      <c r="AQ71">
        <v>0</v>
      </c>
      <c r="AR71">
        <v>15.457642199999993</v>
      </c>
      <c r="AS71">
        <v>16.289584599997912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2.4606317206703912</v>
      </c>
      <c r="AZ71">
        <v>4.7086098594539934</v>
      </c>
      <c r="BA71">
        <v>3.0981780368098164</v>
      </c>
      <c r="BB71">
        <v>2.4580595444015443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994.1043134512604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272.41149117304087</v>
      </c>
      <c r="L72">
        <v>6.0604351415401121</v>
      </c>
      <c r="M72">
        <v>63.937300144411253</v>
      </c>
      <c r="N72">
        <v>52.974885197269856</v>
      </c>
      <c r="O72">
        <v>74.040221286507062</v>
      </c>
      <c r="P72">
        <v>27.649529163466813</v>
      </c>
      <c r="Q72">
        <v>5.3017880993645301</v>
      </c>
      <c r="R72">
        <v>10.528902550218341</v>
      </c>
      <c r="S72">
        <v>6.4811080983916751</v>
      </c>
      <c r="T72">
        <v>0.77864943829787236</v>
      </c>
      <c r="U72">
        <v>58.510042460261815</v>
      </c>
      <c r="V72">
        <v>8.829523855130784</v>
      </c>
      <c r="W72">
        <v>18.801944130841122</v>
      </c>
      <c r="X72">
        <v>62.919033756805817</v>
      </c>
      <c r="Y72">
        <v>0</v>
      </c>
      <c r="Z72">
        <v>2.7664471166363631</v>
      </c>
      <c r="AA72">
        <v>17.883696981012662</v>
      </c>
      <c r="AB72">
        <v>20.896579051372292</v>
      </c>
      <c r="AC72">
        <v>14.984381597588099</v>
      </c>
      <c r="AD72">
        <v>9.3606240615504639</v>
      </c>
      <c r="AE72">
        <v>16.969611571102348</v>
      </c>
      <c r="AF72">
        <v>0</v>
      </c>
      <c r="AG72">
        <v>29.309143105590987</v>
      </c>
      <c r="AH72">
        <v>77.317362310874955</v>
      </c>
      <c r="AI72">
        <v>0</v>
      </c>
      <c r="AJ72">
        <v>0</v>
      </c>
      <c r="AK72">
        <v>29.223410539797168</v>
      </c>
      <c r="AL72">
        <v>56.107501799999994</v>
      </c>
      <c r="AM72">
        <v>0</v>
      </c>
      <c r="AN72">
        <v>5.9294450811396067E-2</v>
      </c>
      <c r="AO72">
        <v>0.37420367040000002</v>
      </c>
      <c r="AP72">
        <v>5.16297943968517</v>
      </c>
      <c r="AQ72">
        <v>0</v>
      </c>
      <c r="AR72">
        <v>15.457642199999993</v>
      </c>
      <c r="AS72">
        <v>16.289584599997912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2.4606317206703912</v>
      </c>
      <c r="AZ72">
        <v>4.7086098594539934</v>
      </c>
      <c r="BA72">
        <v>3.0981780368098164</v>
      </c>
      <c r="BB72">
        <v>2.4580595444015443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994.11279615330386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272.41131918070795</v>
      </c>
      <c r="L73">
        <v>6.0498783919597994</v>
      </c>
      <c r="M73">
        <v>63.937300144411253</v>
      </c>
      <c r="N73">
        <v>52.974885197269856</v>
      </c>
      <c r="O73">
        <v>74.040221286507062</v>
      </c>
      <c r="P73">
        <v>27.649529163466813</v>
      </c>
      <c r="Q73">
        <v>5.3017880993645301</v>
      </c>
      <c r="R73">
        <v>10.528902550218341</v>
      </c>
      <c r="S73">
        <v>6.4811080983916751</v>
      </c>
      <c r="T73">
        <v>0.77864943829787236</v>
      </c>
      <c r="U73">
        <v>57.227960362613715</v>
      </c>
      <c r="V73">
        <v>8.829523855130784</v>
      </c>
      <c r="W73">
        <v>18.801944130841122</v>
      </c>
      <c r="X73">
        <v>62.919033756805817</v>
      </c>
      <c r="Y73">
        <v>0</v>
      </c>
      <c r="Z73">
        <v>2.7664471166363631</v>
      </c>
      <c r="AA73">
        <v>17.883696981012662</v>
      </c>
      <c r="AB73">
        <v>20.896579051372292</v>
      </c>
      <c r="AC73">
        <v>14.984381597588099</v>
      </c>
      <c r="AD73">
        <v>9.3606240615504639</v>
      </c>
      <c r="AE73">
        <v>16.969611571102348</v>
      </c>
      <c r="AF73">
        <v>0</v>
      </c>
      <c r="AG73">
        <v>29.309143105590987</v>
      </c>
      <c r="AH73">
        <v>77.317362310874955</v>
      </c>
      <c r="AI73">
        <v>1.8377915997494059</v>
      </c>
      <c r="AJ73">
        <v>0</v>
      </c>
      <c r="AK73">
        <v>29.223410539797168</v>
      </c>
      <c r="AL73">
        <v>56.107501799999994</v>
      </c>
      <c r="AM73">
        <v>2.3179843142082923</v>
      </c>
      <c r="AN73">
        <v>5.9294450811396067E-2</v>
      </c>
      <c r="AO73">
        <v>0.37420367040000002</v>
      </c>
      <c r="AP73">
        <v>1.9021503198840097</v>
      </c>
      <c r="AQ73">
        <v>0</v>
      </c>
      <c r="AR73">
        <v>15.457642199999993</v>
      </c>
      <c r="AS73">
        <v>16.289584599997912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2.4606317206703912</v>
      </c>
      <c r="AZ73">
        <v>4.7086098594539934</v>
      </c>
      <c r="BA73">
        <v>3.0981780368098164</v>
      </c>
      <c r="BB73">
        <v>2.4580595444015443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993.71493210789902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272.41114798762595</v>
      </c>
      <c r="L74">
        <v>6.0499703155401399</v>
      </c>
      <c r="M74">
        <v>63.937300144411253</v>
      </c>
      <c r="N74">
        <v>52.974885197269856</v>
      </c>
      <c r="O74">
        <v>74.040221286507062</v>
      </c>
      <c r="P74">
        <v>27.649529163466813</v>
      </c>
      <c r="Q74">
        <v>5.3017880993645301</v>
      </c>
      <c r="R74">
        <v>10.528902550218341</v>
      </c>
      <c r="S74">
        <v>6.4811080983916751</v>
      </c>
      <c r="T74">
        <v>0.77864943829787236</v>
      </c>
      <c r="U74">
        <v>57.227960362613715</v>
      </c>
      <c r="V74">
        <v>8.829523855130784</v>
      </c>
      <c r="W74">
        <v>18.801944130841122</v>
      </c>
      <c r="X74">
        <v>62.919033756805817</v>
      </c>
      <c r="Y74">
        <v>0</v>
      </c>
      <c r="Z74">
        <v>2.7664471166363631</v>
      </c>
      <c r="AA74">
        <v>17.883696981012662</v>
      </c>
      <c r="AB74">
        <v>20.896579051372292</v>
      </c>
      <c r="AC74">
        <v>14.984381597588099</v>
      </c>
      <c r="AD74">
        <v>9.3606240615504639</v>
      </c>
      <c r="AE74">
        <v>16.969611571102348</v>
      </c>
      <c r="AF74">
        <v>0</v>
      </c>
      <c r="AG74">
        <v>29.309143105590987</v>
      </c>
      <c r="AH74">
        <v>77.317362310874955</v>
      </c>
      <c r="AI74">
        <v>3.2817710955467341</v>
      </c>
      <c r="AJ74">
        <v>0</v>
      </c>
      <c r="AK74">
        <v>29.223410539797168</v>
      </c>
      <c r="AL74">
        <v>56.107501799999994</v>
      </c>
      <c r="AM74">
        <v>2.3179843142082923</v>
      </c>
      <c r="AN74">
        <v>5.9294450811396067E-2</v>
      </c>
      <c r="AO74">
        <v>0.37420367040000002</v>
      </c>
      <c r="AP74">
        <v>1.9021503198840097</v>
      </c>
      <c r="AQ74">
        <v>0</v>
      </c>
      <c r="AR74">
        <v>15.457642199999993</v>
      </c>
      <c r="AS74">
        <v>16.289584599997912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2.4606317206703912</v>
      </c>
      <c r="AZ74">
        <v>4.7086098594539934</v>
      </c>
      <c r="BA74">
        <v>3.0981780368098164</v>
      </c>
      <c r="BB74">
        <v>2.4580595444015443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995.15883233419459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272.4126003583836</v>
      </c>
      <c r="L75">
        <v>4.470039444048588</v>
      </c>
      <c r="M75">
        <v>63.937300144411253</v>
      </c>
      <c r="N75">
        <v>52.974885197269856</v>
      </c>
      <c r="O75">
        <v>74.040221286507062</v>
      </c>
      <c r="P75">
        <v>27.819425224604785</v>
      </c>
      <c r="Q75">
        <v>5.3017880993645301</v>
      </c>
      <c r="R75">
        <v>10.528902550218341</v>
      </c>
      <c r="S75">
        <v>6.4811080983916751</v>
      </c>
      <c r="T75">
        <v>0.77864943829787236</v>
      </c>
      <c r="U75">
        <v>57.227960362613715</v>
      </c>
      <c r="V75">
        <v>8.829523855130784</v>
      </c>
      <c r="W75">
        <v>18.801944130841122</v>
      </c>
      <c r="X75">
        <v>62.919033756805817</v>
      </c>
      <c r="Y75">
        <v>0</v>
      </c>
      <c r="Z75">
        <v>2.7664471166363631</v>
      </c>
      <c r="AA75">
        <v>17.883696981012662</v>
      </c>
      <c r="AB75">
        <v>20.896579051372292</v>
      </c>
      <c r="AC75">
        <v>14.984381597588099</v>
      </c>
      <c r="AD75">
        <v>9.3606240615504639</v>
      </c>
      <c r="AE75">
        <v>16.969611571102348</v>
      </c>
      <c r="AF75">
        <v>0</v>
      </c>
      <c r="AG75">
        <v>29.309143105590987</v>
      </c>
      <c r="AH75">
        <v>77.317362310874955</v>
      </c>
      <c r="AI75">
        <v>5.2508338419400937</v>
      </c>
      <c r="AJ75">
        <v>0</v>
      </c>
      <c r="AK75">
        <v>29.223410539797168</v>
      </c>
      <c r="AL75">
        <v>56.107501799999994</v>
      </c>
      <c r="AM75">
        <v>2.3179843142082923</v>
      </c>
      <c r="AN75">
        <v>5.9294450811396067E-2</v>
      </c>
      <c r="AO75">
        <v>0.37420367040000002</v>
      </c>
      <c r="AP75">
        <v>1.9021503198840097</v>
      </c>
      <c r="AQ75">
        <v>0</v>
      </c>
      <c r="AR75">
        <v>15.457642199999993</v>
      </c>
      <c r="AS75">
        <v>16.289584599997912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2.4606317206703912</v>
      </c>
      <c r="AZ75">
        <v>4.7086098594539934</v>
      </c>
      <c r="BA75">
        <v>3.0981780368098164</v>
      </c>
      <c r="BB75">
        <v>2.4580595444015443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995.71931264099203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272.4126003583836</v>
      </c>
      <c r="L76">
        <v>5.9699241152937192</v>
      </c>
      <c r="M76">
        <v>63.937300144411253</v>
      </c>
      <c r="N76">
        <v>52.974885197269856</v>
      </c>
      <c r="O76">
        <v>74.040221286507062</v>
      </c>
      <c r="P76">
        <v>27.819425224604785</v>
      </c>
      <c r="Q76">
        <v>5.3017880993645301</v>
      </c>
      <c r="R76">
        <v>10.528902550218341</v>
      </c>
      <c r="S76">
        <v>6.4811080983916751</v>
      </c>
      <c r="T76">
        <v>0.77864943829787236</v>
      </c>
      <c r="U76">
        <v>57.227960362613715</v>
      </c>
      <c r="V76">
        <v>8.829523855130784</v>
      </c>
      <c r="W76">
        <v>14.768869521855487</v>
      </c>
      <c r="X76">
        <v>62.919033756805817</v>
      </c>
      <c r="Y76">
        <v>0</v>
      </c>
      <c r="Z76">
        <v>2.7664471166363631</v>
      </c>
      <c r="AA76">
        <v>17.883696981012662</v>
      </c>
      <c r="AB76">
        <v>20.896579051372292</v>
      </c>
      <c r="AC76">
        <v>14.984381597588099</v>
      </c>
      <c r="AD76">
        <v>14.040935424598565</v>
      </c>
      <c r="AE76">
        <v>16.969611571102348</v>
      </c>
      <c r="AF76">
        <v>0</v>
      </c>
      <c r="AG76">
        <v>29.309143105590987</v>
      </c>
      <c r="AH76">
        <v>77.317362310874955</v>
      </c>
      <c r="AI76">
        <v>25.597814367133889</v>
      </c>
      <c r="AJ76">
        <v>0</v>
      </c>
      <c r="AK76">
        <v>29.223410539797168</v>
      </c>
      <c r="AL76">
        <v>56.107501799999994</v>
      </c>
      <c r="AM76">
        <v>5.3859043111903375</v>
      </c>
      <c r="AN76">
        <v>5.9294450811396067E-2</v>
      </c>
      <c r="AO76">
        <v>0</v>
      </c>
      <c r="AP76">
        <v>1.9021503198840097</v>
      </c>
      <c r="AQ76">
        <v>0</v>
      </c>
      <c r="AR76">
        <v>15.457642199999993</v>
      </c>
      <c r="AS76">
        <v>16.289584599997912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2.4606317206703912</v>
      </c>
      <c r="AZ76">
        <v>4.7086098594539934</v>
      </c>
      <c r="BA76">
        <v>3.0981780368098164</v>
      </c>
      <c r="BB76">
        <v>2.4580595444015443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1020.9071309180755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272.4126003583836</v>
      </c>
      <c r="L77">
        <v>6.0499162257206311</v>
      </c>
      <c r="M77">
        <v>63.937300144411253</v>
      </c>
      <c r="N77">
        <v>52.974885197269856</v>
      </c>
      <c r="O77">
        <v>74.040221286507062</v>
      </c>
      <c r="P77">
        <v>27.819425224604785</v>
      </c>
      <c r="Q77">
        <v>5.3017880993645301</v>
      </c>
      <c r="R77">
        <v>10.528902550218341</v>
      </c>
      <c r="S77">
        <v>6.4811080983916751</v>
      </c>
      <c r="T77">
        <v>0.77864943829787236</v>
      </c>
      <c r="U77">
        <v>57.227960362613715</v>
      </c>
      <c r="V77">
        <v>8.829523855130784</v>
      </c>
      <c r="W77">
        <v>14.768869521855487</v>
      </c>
      <c r="X77">
        <v>62.919033756805817</v>
      </c>
      <c r="Y77">
        <v>0</v>
      </c>
      <c r="Z77">
        <v>2.7664471166363631</v>
      </c>
      <c r="AA77">
        <v>17.883696981012662</v>
      </c>
      <c r="AB77">
        <v>20.896579051372292</v>
      </c>
      <c r="AC77">
        <v>14.984381597588099</v>
      </c>
      <c r="AD77">
        <v>14.040935424598565</v>
      </c>
      <c r="AE77">
        <v>25.454416911361609</v>
      </c>
      <c r="AF77">
        <v>0</v>
      </c>
      <c r="AG77">
        <v>29.309143105590987</v>
      </c>
      <c r="AH77">
        <v>77.317362310874955</v>
      </c>
      <c r="AI77">
        <v>25.597814367133889</v>
      </c>
      <c r="AJ77">
        <v>0</v>
      </c>
      <c r="AK77">
        <v>29.223410539797168</v>
      </c>
      <c r="AL77">
        <v>56.107501799999994</v>
      </c>
      <c r="AM77">
        <v>5.3859043111903375</v>
      </c>
      <c r="AN77">
        <v>5.9294450811396067E-2</v>
      </c>
      <c r="AO77">
        <v>0</v>
      </c>
      <c r="AP77">
        <v>1.9021503198840097</v>
      </c>
      <c r="AQ77">
        <v>0</v>
      </c>
      <c r="AR77">
        <v>15.457642199999993</v>
      </c>
      <c r="AS77">
        <v>16.289584599997912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2.4606317206703912</v>
      </c>
      <c r="AZ77">
        <v>4.7086098594539934</v>
      </c>
      <c r="BA77">
        <v>3.0981780368098164</v>
      </c>
      <c r="BB77">
        <v>2.4580595444015443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1029.4719283687616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272.4126003583836</v>
      </c>
      <c r="L78">
        <v>6.0499162257206311</v>
      </c>
      <c r="M78">
        <v>63.937300144411253</v>
      </c>
      <c r="N78">
        <v>52.974885197269856</v>
      </c>
      <c r="O78">
        <v>74.040221286507062</v>
      </c>
      <c r="P78">
        <v>27.819425224604785</v>
      </c>
      <c r="Q78">
        <v>5.3017880993645301</v>
      </c>
      <c r="R78">
        <v>10.528902550218341</v>
      </c>
      <c r="S78">
        <v>6.4811080983916751</v>
      </c>
      <c r="T78">
        <v>0.77864943829787236</v>
      </c>
      <c r="U78">
        <v>57.227960362613715</v>
      </c>
      <c r="V78">
        <v>8.829523855130784</v>
      </c>
      <c r="W78">
        <v>14.768869521855487</v>
      </c>
      <c r="X78">
        <v>62.919033756805817</v>
      </c>
      <c r="Y78">
        <v>0</v>
      </c>
      <c r="Z78">
        <v>8.3413416247272707</v>
      </c>
      <c r="AA78">
        <v>17.883696981012662</v>
      </c>
      <c r="AB78">
        <v>21.502890639371834</v>
      </c>
      <c r="AC78">
        <v>14.984381597588099</v>
      </c>
      <c r="AD78">
        <v>19.095482916875639</v>
      </c>
      <c r="AE78">
        <v>25.454416911361609</v>
      </c>
      <c r="AF78">
        <v>0</v>
      </c>
      <c r="AG78">
        <v>29.309143105590987</v>
      </c>
      <c r="AH78">
        <v>78.203041173741255</v>
      </c>
      <c r="AI78">
        <v>25.597814367133889</v>
      </c>
      <c r="AJ78">
        <v>0</v>
      </c>
      <c r="AK78">
        <v>29.223410539797168</v>
      </c>
      <c r="AL78">
        <v>56.107501799999994</v>
      </c>
      <c r="AM78">
        <v>8.099308845440035</v>
      </c>
      <c r="AN78">
        <v>5.9294450811396067E-2</v>
      </c>
      <c r="AO78">
        <v>0</v>
      </c>
      <c r="AP78">
        <v>1.9021503198840097</v>
      </c>
      <c r="AQ78">
        <v>0</v>
      </c>
      <c r="AR78">
        <v>15.457642199999993</v>
      </c>
      <c r="AS78">
        <v>16.968317569816598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3.8316632475609764</v>
      </c>
      <c r="AZ78">
        <v>4.7086098594539934</v>
      </c>
      <c r="BA78">
        <v>3.1886910986547088</v>
      </c>
      <c r="BB78">
        <v>2.4580595444015443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1046.4470429127994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283.85955487607532</v>
      </c>
      <c r="L79">
        <v>6.049927636028281</v>
      </c>
      <c r="M79">
        <v>63.937300144411253</v>
      </c>
      <c r="N79">
        <v>52.974885197269856</v>
      </c>
      <c r="O79">
        <v>74.040221286507062</v>
      </c>
      <c r="P79">
        <v>27.819425224604785</v>
      </c>
      <c r="Q79">
        <v>9.5193439700794773</v>
      </c>
      <c r="R79">
        <v>19.146426254363508</v>
      </c>
      <c r="S79">
        <v>11.777288461422089</v>
      </c>
      <c r="T79">
        <v>1.4223539597315435</v>
      </c>
      <c r="U79">
        <v>57.227960362613715</v>
      </c>
      <c r="V79">
        <v>8.829523855130784</v>
      </c>
      <c r="W79">
        <v>14.768869521855487</v>
      </c>
      <c r="X79">
        <v>62.919033756805817</v>
      </c>
      <c r="Y79">
        <v>0</v>
      </c>
      <c r="Z79">
        <v>8.3413416247272707</v>
      </c>
      <c r="AA79">
        <v>17.883696981012662</v>
      </c>
      <c r="AB79">
        <v>21.502890639371834</v>
      </c>
      <c r="AC79">
        <v>14.984381597588099</v>
      </c>
      <c r="AD79">
        <v>19.095482916875639</v>
      </c>
      <c r="AE79">
        <v>25.454416911361609</v>
      </c>
      <c r="AF79">
        <v>0</v>
      </c>
      <c r="AG79">
        <v>29.309143105590987</v>
      </c>
      <c r="AH79">
        <v>78.203041173741255</v>
      </c>
      <c r="AI79">
        <v>25.597814367133889</v>
      </c>
      <c r="AJ79">
        <v>0</v>
      </c>
      <c r="AK79">
        <v>29.223410539797168</v>
      </c>
      <c r="AL79">
        <v>56.107501799999994</v>
      </c>
      <c r="AM79">
        <v>8.099308845440035</v>
      </c>
      <c r="AN79">
        <v>5.9294450811396067E-2</v>
      </c>
      <c r="AO79">
        <v>0</v>
      </c>
      <c r="AP79">
        <v>5.16297943968517</v>
      </c>
      <c r="AQ79">
        <v>0</v>
      </c>
      <c r="AR79">
        <v>15.457642199999993</v>
      </c>
      <c r="AS79">
        <v>16.968317569816598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3.8316632475609764</v>
      </c>
      <c r="AZ79">
        <v>4.7086098594539934</v>
      </c>
      <c r="BA79">
        <v>3.1886910986547088</v>
      </c>
      <c r="BB79">
        <v>2.4580595444015443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1079.929802419924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272.41151310199052</v>
      </c>
      <c r="L80">
        <v>6.049927636028281</v>
      </c>
      <c r="M80">
        <v>63.937300144411253</v>
      </c>
      <c r="N80">
        <v>52.974885197269856</v>
      </c>
      <c r="O80">
        <v>74.040221286507062</v>
      </c>
      <c r="P80">
        <v>27.819425224604785</v>
      </c>
      <c r="Q80">
        <v>9.6309216141404814</v>
      </c>
      <c r="R80">
        <v>19.146426254363508</v>
      </c>
      <c r="S80">
        <v>11.777288461422089</v>
      </c>
      <c r="T80">
        <v>1.4223539597315435</v>
      </c>
      <c r="U80">
        <v>57.227960362613715</v>
      </c>
      <c r="V80">
        <v>8.829523855130784</v>
      </c>
      <c r="W80">
        <v>14.768869521855487</v>
      </c>
      <c r="X80">
        <v>62.919033756805817</v>
      </c>
      <c r="Y80">
        <v>0</v>
      </c>
      <c r="Z80">
        <v>8.3413416247272707</v>
      </c>
      <c r="AA80">
        <v>17.883696981012662</v>
      </c>
      <c r="AB80">
        <v>21.502890639371834</v>
      </c>
      <c r="AC80">
        <v>14.984381597588099</v>
      </c>
      <c r="AD80">
        <v>19.095482916875639</v>
      </c>
      <c r="AE80">
        <v>25.454416911361609</v>
      </c>
      <c r="AF80">
        <v>0</v>
      </c>
      <c r="AG80">
        <v>29.309143105590987</v>
      </c>
      <c r="AH80">
        <v>78.203041173741255</v>
      </c>
      <c r="AI80">
        <v>25.597814367133889</v>
      </c>
      <c r="AJ80">
        <v>0</v>
      </c>
      <c r="AK80">
        <v>29.223410539797168</v>
      </c>
      <c r="AL80">
        <v>56.107501799999994</v>
      </c>
      <c r="AM80">
        <v>8.099308845440035</v>
      </c>
      <c r="AN80">
        <v>5.9294450811396067E-2</v>
      </c>
      <c r="AO80">
        <v>0</v>
      </c>
      <c r="AP80">
        <v>5.16297943968517</v>
      </c>
      <c r="AQ80">
        <v>0</v>
      </c>
      <c r="AR80">
        <v>15.457642199999993</v>
      </c>
      <c r="AS80">
        <v>16.968317569816598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3.8316632475609764</v>
      </c>
      <c r="AZ80">
        <v>4.7086098594539934</v>
      </c>
      <c r="BA80">
        <v>3.1886910986547088</v>
      </c>
      <c r="BB80">
        <v>2.4580595444015443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1068.5933382899004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305.62267275343339</v>
      </c>
      <c r="L81">
        <v>6.0499162257206311</v>
      </c>
      <c r="M81">
        <v>63.937300144411253</v>
      </c>
      <c r="N81">
        <v>52.974885197269856</v>
      </c>
      <c r="O81">
        <v>74.040221286507062</v>
      </c>
      <c r="P81">
        <v>27.819425224604785</v>
      </c>
      <c r="Q81">
        <v>9.6309216141404814</v>
      </c>
      <c r="R81">
        <v>19.146426254363508</v>
      </c>
      <c r="S81">
        <v>11.777288461422089</v>
      </c>
      <c r="T81">
        <v>1.4223539597315435</v>
      </c>
      <c r="U81">
        <v>57.227960362613715</v>
      </c>
      <c r="V81">
        <v>8.829523855130784</v>
      </c>
      <c r="W81">
        <v>14.768869521855487</v>
      </c>
      <c r="X81">
        <v>62.919033756805817</v>
      </c>
      <c r="Y81">
        <v>0</v>
      </c>
      <c r="Z81">
        <v>8.3413416247272707</v>
      </c>
      <c r="AA81">
        <v>17.883696981012662</v>
      </c>
      <c r="AB81">
        <v>21.502890639371834</v>
      </c>
      <c r="AC81">
        <v>14.984381597588099</v>
      </c>
      <c r="AD81">
        <v>19.095482916875639</v>
      </c>
      <c r="AE81">
        <v>25.454416911361609</v>
      </c>
      <c r="AF81">
        <v>0</v>
      </c>
      <c r="AG81">
        <v>29.309143105590987</v>
      </c>
      <c r="AH81">
        <v>78.203041173741255</v>
      </c>
      <c r="AI81">
        <v>25.597814367133889</v>
      </c>
      <c r="AJ81">
        <v>0</v>
      </c>
      <c r="AK81">
        <v>29.223410539797168</v>
      </c>
      <c r="AL81">
        <v>56.107501799999994</v>
      </c>
      <c r="AM81">
        <v>8.099308845440035</v>
      </c>
      <c r="AN81">
        <v>5.9294450811396067E-2</v>
      </c>
      <c r="AO81">
        <v>0</v>
      </c>
      <c r="AP81">
        <v>1.9021503198840097</v>
      </c>
      <c r="AQ81">
        <v>0</v>
      </c>
      <c r="AR81">
        <v>15.457642199999993</v>
      </c>
      <c r="AS81">
        <v>16.968317569816598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3.8316632475609764</v>
      </c>
      <c r="AZ81">
        <v>4.7086098594539934</v>
      </c>
      <c r="BA81">
        <v>3.1886910986547088</v>
      </c>
      <c r="BB81">
        <v>2.4580595444015443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1098.5436574112343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367.08152056287918</v>
      </c>
      <c r="L82">
        <v>6.0499162257206311</v>
      </c>
      <c r="M82">
        <v>63.937300144411253</v>
      </c>
      <c r="N82">
        <v>52.974885197269856</v>
      </c>
      <c r="O82">
        <v>74.040221286507062</v>
      </c>
      <c r="P82">
        <v>27.819425224604785</v>
      </c>
      <c r="Q82">
        <v>9.6309216141404814</v>
      </c>
      <c r="R82">
        <v>19.146426254363508</v>
      </c>
      <c r="S82">
        <v>11.777288461422089</v>
      </c>
      <c r="T82">
        <v>1.4223539597315435</v>
      </c>
      <c r="U82">
        <v>57.227960362613715</v>
      </c>
      <c r="V82">
        <v>8.829523855130784</v>
      </c>
      <c r="W82">
        <v>18.801944130841122</v>
      </c>
      <c r="X82">
        <v>62.919033756805817</v>
      </c>
      <c r="Y82">
        <v>0</v>
      </c>
      <c r="Z82">
        <v>8.3413416247272707</v>
      </c>
      <c r="AA82">
        <v>17.883696981012662</v>
      </c>
      <c r="AB82">
        <v>21.502890639371834</v>
      </c>
      <c r="AC82">
        <v>14.984381597588099</v>
      </c>
      <c r="AD82">
        <v>19.095482916875639</v>
      </c>
      <c r="AE82">
        <v>25.454416911361609</v>
      </c>
      <c r="AF82">
        <v>0</v>
      </c>
      <c r="AG82">
        <v>29.309143105590987</v>
      </c>
      <c r="AH82">
        <v>78.203041173741255</v>
      </c>
      <c r="AI82">
        <v>3.2817710955467341</v>
      </c>
      <c r="AJ82">
        <v>0</v>
      </c>
      <c r="AK82">
        <v>29.223410539797168</v>
      </c>
      <c r="AL82">
        <v>56.107501799999994</v>
      </c>
      <c r="AM82">
        <v>8.099308845440035</v>
      </c>
      <c r="AN82">
        <v>5.9294450811396067E-2</v>
      </c>
      <c r="AO82">
        <v>0</v>
      </c>
      <c r="AP82">
        <v>1.9021503198840097</v>
      </c>
      <c r="AQ82">
        <v>0</v>
      </c>
      <c r="AR82">
        <v>15.457642199999993</v>
      </c>
      <c r="AS82">
        <v>16.968317569816598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3.8316632475609764</v>
      </c>
      <c r="AZ82">
        <v>4.7086098594539934</v>
      </c>
      <c r="BA82">
        <v>3.1886910986547088</v>
      </c>
      <c r="BB82">
        <v>2.4580595444015443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1141.7195365580785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415.38157873903845</v>
      </c>
      <c r="L83">
        <v>6.049849494133972</v>
      </c>
      <c r="M83">
        <v>63.937300144411253</v>
      </c>
      <c r="N83">
        <v>52.974885197269856</v>
      </c>
      <c r="O83">
        <v>74.040221286507062</v>
      </c>
      <c r="P83">
        <v>27.819425224604785</v>
      </c>
      <c r="Q83">
        <v>9.6309216141404814</v>
      </c>
      <c r="R83">
        <v>19.146426254363508</v>
      </c>
      <c r="S83">
        <v>11.777288461422089</v>
      </c>
      <c r="T83">
        <v>1.4223539597315435</v>
      </c>
      <c r="U83">
        <v>57.227960362613715</v>
      </c>
      <c r="V83">
        <v>8.829523855130784</v>
      </c>
      <c r="W83">
        <v>18.801944130841122</v>
      </c>
      <c r="X83">
        <v>62.919033756805817</v>
      </c>
      <c r="Y83">
        <v>0</v>
      </c>
      <c r="Z83">
        <v>8.3413416247272707</v>
      </c>
      <c r="AA83">
        <v>17.883696981012662</v>
      </c>
      <c r="AB83">
        <v>21.502890639371834</v>
      </c>
      <c r="AC83">
        <v>14.984381597588099</v>
      </c>
      <c r="AD83">
        <v>19.095482916875639</v>
      </c>
      <c r="AE83">
        <v>25.454416911361609</v>
      </c>
      <c r="AF83">
        <v>0</v>
      </c>
      <c r="AG83">
        <v>29.309143105590987</v>
      </c>
      <c r="AH83">
        <v>78.203041173741255</v>
      </c>
      <c r="AI83">
        <v>1.8377915997494059</v>
      </c>
      <c r="AJ83">
        <v>0</v>
      </c>
      <c r="AK83">
        <v>29.223410539797168</v>
      </c>
      <c r="AL83">
        <v>56.107501799999994</v>
      </c>
      <c r="AM83">
        <v>8.099308845440035</v>
      </c>
      <c r="AN83">
        <v>5.9294450811396067E-2</v>
      </c>
      <c r="AO83">
        <v>0</v>
      </c>
      <c r="AP83">
        <v>1.9021503198840097</v>
      </c>
      <c r="AQ83">
        <v>0</v>
      </c>
      <c r="AR83">
        <v>15.457642199999993</v>
      </c>
      <c r="AS83">
        <v>16.968317569816598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3.8316632475609764</v>
      </c>
      <c r="AZ83">
        <v>4.7086098594539934</v>
      </c>
      <c r="BA83">
        <v>3.1886910986547088</v>
      </c>
      <c r="BB83">
        <v>2.4580595444015443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1188.5755485068537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463.68162805085342</v>
      </c>
      <c r="L84">
        <v>6.049849494133972</v>
      </c>
      <c r="M84">
        <v>63.937300144411253</v>
      </c>
      <c r="N84">
        <v>52.974885197269856</v>
      </c>
      <c r="O84">
        <v>74.040221286507062</v>
      </c>
      <c r="P84">
        <v>27.819425224604785</v>
      </c>
      <c r="Q84">
        <v>9.6309216141404814</v>
      </c>
      <c r="R84">
        <v>19.146426254363508</v>
      </c>
      <c r="S84">
        <v>11.777288461422089</v>
      </c>
      <c r="T84">
        <v>1.4223539597315435</v>
      </c>
      <c r="U84">
        <v>57.227960362613715</v>
      </c>
      <c r="V84">
        <v>8.829523855130784</v>
      </c>
      <c r="W84">
        <v>18.801944130841122</v>
      </c>
      <c r="X84">
        <v>62.919033756805817</v>
      </c>
      <c r="Y84">
        <v>0</v>
      </c>
      <c r="Z84">
        <v>8.3413416247272707</v>
      </c>
      <c r="AA84">
        <v>17.883696981012662</v>
      </c>
      <c r="AB84">
        <v>21.502890639371834</v>
      </c>
      <c r="AC84">
        <v>14.984381597588099</v>
      </c>
      <c r="AD84">
        <v>19.095482916875639</v>
      </c>
      <c r="AE84">
        <v>25.454416911361609</v>
      </c>
      <c r="AF84">
        <v>0</v>
      </c>
      <c r="AG84">
        <v>29.309143105590987</v>
      </c>
      <c r="AH84">
        <v>78.203041173741255</v>
      </c>
      <c r="AI84">
        <v>1.8377915997494059</v>
      </c>
      <c r="AJ84">
        <v>0</v>
      </c>
      <c r="AK84">
        <v>29.223410539797168</v>
      </c>
      <c r="AL84">
        <v>56.107501799999994</v>
      </c>
      <c r="AM84">
        <v>8.099308845440035</v>
      </c>
      <c r="AN84">
        <v>5.9294450811396067E-2</v>
      </c>
      <c r="AO84">
        <v>0</v>
      </c>
      <c r="AP84">
        <v>1.9021503198840097</v>
      </c>
      <c r="AQ84">
        <v>0</v>
      </c>
      <c r="AR84">
        <v>15.457642199999993</v>
      </c>
      <c r="AS84">
        <v>16.968317569816598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3.8316632475609764</v>
      </c>
      <c r="AZ84">
        <v>4.7086098594539934</v>
      </c>
      <c r="BA84">
        <v>3.1886910986547088</v>
      </c>
      <c r="BB84">
        <v>2.4580595444015443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1236.8755978186687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494.42000371900957</v>
      </c>
      <c r="L85">
        <v>17.47942422051106</v>
      </c>
      <c r="M85">
        <v>63.937300144411253</v>
      </c>
      <c r="N85">
        <v>52.974885197269856</v>
      </c>
      <c r="O85">
        <v>74.040221286507062</v>
      </c>
      <c r="P85">
        <v>27.819425224604785</v>
      </c>
      <c r="Q85">
        <v>9.6309216141404814</v>
      </c>
      <c r="R85">
        <v>19.146426254363508</v>
      </c>
      <c r="S85">
        <v>11.777288461422089</v>
      </c>
      <c r="T85">
        <v>1.4223539597315435</v>
      </c>
      <c r="U85">
        <v>57.227960362613715</v>
      </c>
      <c r="V85">
        <v>8.829523855130784</v>
      </c>
      <c r="W85">
        <v>18.801944130841122</v>
      </c>
      <c r="X85">
        <v>62.919033756805817</v>
      </c>
      <c r="Y85">
        <v>0</v>
      </c>
      <c r="Z85">
        <v>8.3413416247272707</v>
      </c>
      <c r="AA85">
        <v>17.883696981012662</v>
      </c>
      <c r="AB85">
        <v>21.502890639371834</v>
      </c>
      <c r="AC85">
        <v>14.984381597588099</v>
      </c>
      <c r="AD85">
        <v>19.095482916875639</v>
      </c>
      <c r="AE85">
        <v>25.454416911361609</v>
      </c>
      <c r="AF85">
        <v>0</v>
      </c>
      <c r="AG85">
        <v>29.309143105590987</v>
      </c>
      <c r="AH85">
        <v>78.203041173741255</v>
      </c>
      <c r="AI85">
        <v>7.2198965883334525</v>
      </c>
      <c r="AJ85">
        <v>0</v>
      </c>
      <c r="AK85">
        <v>29.223410539797168</v>
      </c>
      <c r="AL85">
        <v>56.107501799999994</v>
      </c>
      <c r="AM85">
        <v>8.099308845440035</v>
      </c>
      <c r="AN85">
        <v>5.9294450811396067E-2</v>
      </c>
      <c r="AO85">
        <v>0</v>
      </c>
      <c r="AP85">
        <v>2.1738860798674398</v>
      </c>
      <c r="AQ85">
        <v>0</v>
      </c>
      <c r="AR85">
        <v>15.457642199999993</v>
      </c>
      <c r="AS85">
        <v>16.968317569816598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3.8316632475609764</v>
      </c>
      <c r="AZ85">
        <v>4.7086098594539934</v>
      </c>
      <c r="BA85">
        <v>3.1886910986547088</v>
      </c>
      <c r="BB85">
        <v>2.4580595444015443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1284.6973889617698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494.42000371900957</v>
      </c>
      <c r="L86">
        <v>17.47942422051106</v>
      </c>
      <c r="M86">
        <v>63.937300144411253</v>
      </c>
      <c r="N86">
        <v>52.974885197269856</v>
      </c>
      <c r="O86">
        <v>74.040221286507062</v>
      </c>
      <c r="P86">
        <v>27.819425224604785</v>
      </c>
      <c r="Q86">
        <v>9.6309216141404814</v>
      </c>
      <c r="R86">
        <v>19.146426254363508</v>
      </c>
      <c r="S86">
        <v>11.777288461422089</v>
      </c>
      <c r="T86">
        <v>1.4223539597315435</v>
      </c>
      <c r="U86">
        <v>57.227960362613715</v>
      </c>
      <c r="V86">
        <v>8.829523855130784</v>
      </c>
      <c r="W86">
        <v>18.801944130841122</v>
      </c>
      <c r="X86">
        <v>62.919033756805817</v>
      </c>
      <c r="Y86">
        <v>0</v>
      </c>
      <c r="Z86">
        <v>1.4000237999999996</v>
      </c>
      <c r="AA86">
        <v>17.883696981012662</v>
      </c>
      <c r="AB86">
        <v>20.896579051372292</v>
      </c>
      <c r="AC86">
        <v>14.984381597588099</v>
      </c>
      <c r="AD86">
        <v>18.721247232798088</v>
      </c>
      <c r="AE86">
        <v>25.454416911361609</v>
      </c>
      <c r="AF86">
        <v>0</v>
      </c>
      <c r="AG86">
        <v>29.309143105590987</v>
      </c>
      <c r="AH86">
        <v>77.317362310874955</v>
      </c>
      <c r="AI86">
        <v>7.2198965883334525</v>
      </c>
      <c r="AJ86">
        <v>0</v>
      </c>
      <c r="AK86">
        <v>29.223410539797168</v>
      </c>
      <c r="AL86">
        <v>56.107501799999994</v>
      </c>
      <c r="AM86">
        <v>8.0829470315288088</v>
      </c>
      <c r="AN86">
        <v>5.9294450811396067E-2</v>
      </c>
      <c r="AO86">
        <v>0</v>
      </c>
      <c r="AP86">
        <v>2.1738860798674398</v>
      </c>
      <c r="AQ86">
        <v>0</v>
      </c>
      <c r="AR86">
        <v>15.457642199999993</v>
      </c>
      <c r="AS86">
        <v>16.289584599997912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3.6886581401985108</v>
      </c>
      <c r="AZ86">
        <v>4.7086098594539934</v>
      </c>
      <c r="BA86">
        <v>3.0981780368098164</v>
      </c>
      <c r="BB86">
        <v>2.4580595444015443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1274.9612320491615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494.42000371900957</v>
      </c>
      <c r="L87">
        <v>17.47942422051106</v>
      </c>
      <c r="M87">
        <v>63.937300144411253</v>
      </c>
      <c r="N87">
        <v>52.974885197269856</v>
      </c>
      <c r="O87">
        <v>74.040221286507062</v>
      </c>
      <c r="P87">
        <v>27.819425224604785</v>
      </c>
      <c r="Q87">
        <v>9.6309216141404814</v>
      </c>
      <c r="R87">
        <v>19.146426254363508</v>
      </c>
      <c r="S87">
        <v>11.777288461422089</v>
      </c>
      <c r="T87">
        <v>1.4223539597315435</v>
      </c>
      <c r="U87">
        <v>57.227960362613715</v>
      </c>
      <c r="V87">
        <v>8.829523855130784</v>
      </c>
      <c r="W87">
        <v>18.801944130841122</v>
      </c>
      <c r="X87">
        <v>62.919033756805817</v>
      </c>
      <c r="Y87">
        <v>0</v>
      </c>
      <c r="Z87">
        <v>1.4000237999999996</v>
      </c>
      <c r="AA87">
        <v>17.883696981012662</v>
      </c>
      <c r="AB87">
        <v>20.896579051372292</v>
      </c>
      <c r="AC87">
        <v>14.984381597588099</v>
      </c>
      <c r="AD87">
        <v>18.721247232798088</v>
      </c>
      <c r="AE87">
        <v>25.454416911361609</v>
      </c>
      <c r="AF87">
        <v>0</v>
      </c>
      <c r="AG87">
        <v>29.309143105590987</v>
      </c>
      <c r="AH87">
        <v>77.317362310874955</v>
      </c>
      <c r="AI87">
        <v>7.2198965883334525</v>
      </c>
      <c r="AJ87">
        <v>0</v>
      </c>
      <c r="AK87">
        <v>29.223410539797168</v>
      </c>
      <c r="AL87">
        <v>56.107501799999994</v>
      </c>
      <c r="AM87">
        <v>8.0829470315288088</v>
      </c>
      <c r="AN87">
        <v>5.9294450811396067E-2</v>
      </c>
      <c r="AO87">
        <v>0</v>
      </c>
      <c r="AP87">
        <v>2.1738860798674398</v>
      </c>
      <c r="AQ87">
        <v>0</v>
      </c>
      <c r="AR87">
        <v>15.457642199999993</v>
      </c>
      <c r="AS87">
        <v>16.289584599997912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3.6886581401985108</v>
      </c>
      <c r="AZ87">
        <v>4.7086098594539934</v>
      </c>
      <c r="BA87">
        <v>3.0981780368098164</v>
      </c>
      <c r="BB87">
        <v>2.4580595444015443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1274.9612320491615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494.42000371900957</v>
      </c>
      <c r="L88">
        <v>17.47942422051106</v>
      </c>
      <c r="M88">
        <v>63.937300144411253</v>
      </c>
      <c r="N88">
        <v>52.974885197269856</v>
      </c>
      <c r="O88">
        <v>74.040221286507062</v>
      </c>
      <c r="P88">
        <v>27.819425224604785</v>
      </c>
      <c r="Q88">
        <v>9.6309216141404814</v>
      </c>
      <c r="R88">
        <v>19.146426254363508</v>
      </c>
      <c r="S88">
        <v>11.777288461422089</v>
      </c>
      <c r="T88">
        <v>1.4223539597315435</v>
      </c>
      <c r="U88">
        <v>57.227960362613715</v>
      </c>
      <c r="V88">
        <v>8.829523855130784</v>
      </c>
      <c r="W88">
        <v>18.801944130841122</v>
      </c>
      <c r="X88">
        <v>62.919033756805817</v>
      </c>
      <c r="Y88">
        <v>0</v>
      </c>
      <c r="Z88">
        <v>1.4000237999999996</v>
      </c>
      <c r="AA88">
        <v>17.883696981012662</v>
      </c>
      <c r="AB88">
        <v>20.896579051372292</v>
      </c>
      <c r="AC88">
        <v>14.984381597588099</v>
      </c>
      <c r="AD88">
        <v>18.721247232798088</v>
      </c>
      <c r="AE88">
        <v>25.454416911361609</v>
      </c>
      <c r="AF88">
        <v>0</v>
      </c>
      <c r="AG88">
        <v>29.309143105590987</v>
      </c>
      <c r="AH88">
        <v>77.317362310874955</v>
      </c>
      <c r="AI88">
        <v>7.2198965883334525</v>
      </c>
      <c r="AJ88">
        <v>0</v>
      </c>
      <c r="AK88">
        <v>29.223410539797168</v>
      </c>
      <c r="AL88">
        <v>56.107501799999994</v>
      </c>
      <c r="AM88">
        <v>8.0829470315288088</v>
      </c>
      <c r="AN88">
        <v>5.9294450811396067E-2</v>
      </c>
      <c r="AO88">
        <v>0</v>
      </c>
      <c r="AP88">
        <v>2.1738860798674398</v>
      </c>
      <c r="AQ88">
        <v>0</v>
      </c>
      <c r="AR88">
        <v>15.457642199999993</v>
      </c>
      <c r="AS88">
        <v>16.289584599997912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3.6886581401985108</v>
      </c>
      <c r="AZ88">
        <v>4.7086098594539934</v>
      </c>
      <c r="BA88">
        <v>3.0981780368098164</v>
      </c>
      <c r="BB88">
        <v>2.4580595444015443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1274.9612320491615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494.42000371900957</v>
      </c>
      <c r="L89">
        <v>17.47942422051106</v>
      </c>
      <c r="M89">
        <v>63.937300144411253</v>
      </c>
      <c r="N89">
        <v>52.974885197269856</v>
      </c>
      <c r="O89">
        <v>74.040221286507062</v>
      </c>
      <c r="P89">
        <v>27.819425224604785</v>
      </c>
      <c r="Q89">
        <v>9.6309216141404814</v>
      </c>
      <c r="R89">
        <v>19.146426254363508</v>
      </c>
      <c r="S89">
        <v>11.777288461422089</v>
      </c>
      <c r="T89">
        <v>1.4223539597315435</v>
      </c>
      <c r="U89">
        <v>57.227960362613715</v>
      </c>
      <c r="V89">
        <v>8.829523855130784</v>
      </c>
      <c r="W89">
        <v>18.801944130841122</v>
      </c>
      <c r="X89">
        <v>62.919033756805817</v>
      </c>
      <c r="Y89">
        <v>0</v>
      </c>
      <c r="Z89">
        <v>1.4000237999999996</v>
      </c>
      <c r="AA89">
        <v>17.883696981012662</v>
      </c>
      <c r="AB89">
        <v>20.896579051372292</v>
      </c>
      <c r="AC89">
        <v>14.984381597588099</v>
      </c>
      <c r="AD89">
        <v>18.721247232798088</v>
      </c>
      <c r="AE89">
        <v>25.454416911361609</v>
      </c>
      <c r="AF89">
        <v>0</v>
      </c>
      <c r="AG89">
        <v>29.309143105590987</v>
      </c>
      <c r="AH89">
        <v>77.317362310874955</v>
      </c>
      <c r="AI89">
        <v>7.2198965883334525</v>
      </c>
      <c r="AJ89">
        <v>0</v>
      </c>
      <c r="AK89">
        <v>29.223410539797168</v>
      </c>
      <c r="AL89">
        <v>56.107501799999994</v>
      </c>
      <c r="AM89">
        <v>8.0829470315288088</v>
      </c>
      <c r="AN89">
        <v>5.9294450811396067E-2</v>
      </c>
      <c r="AO89">
        <v>0</v>
      </c>
      <c r="AP89">
        <v>2.1738860798674398</v>
      </c>
      <c r="AQ89">
        <v>0</v>
      </c>
      <c r="AR89">
        <v>15.457642199999993</v>
      </c>
      <c r="AS89">
        <v>16.289584599997912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3.6886581401985108</v>
      </c>
      <c r="AZ89">
        <v>4.7086098594539934</v>
      </c>
      <c r="BA89">
        <v>3.0981780368098164</v>
      </c>
      <c r="BB89">
        <v>2.4580595444015443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1274.9612320491615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494.42000371900957</v>
      </c>
      <c r="L90">
        <v>17.47942422051106</v>
      </c>
      <c r="M90">
        <v>63.937300144411253</v>
      </c>
      <c r="N90">
        <v>52.974885197269856</v>
      </c>
      <c r="O90">
        <v>74.040221286507062</v>
      </c>
      <c r="P90">
        <v>27.819425224604785</v>
      </c>
      <c r="Q90">
        <v>9.6309216141404814</v>
      </c>
      <c r="R90">
        <v>19.146426254363508</v>
      </c>
      <c r="S90">
        <v>11.777288461422089</v>
      </c>
      <c r="T90">
        <v>1.4223539597315435</v>
      </c>
      <c r="U90">
        <v>57.227960362613715</v>
      </c>
      <c r="V90">
        <v>8.829523855130784</v>
      </c>
      <c r="W90">
        <v>18.801944130841122</v>
      </c>
      <c r="X90">
        <v>62.919033756805817</v>
      </c>
      <c r="Y90">
        <v>0</v>
      </c>
      <c r="Z90">
        <v>8.3413416247272707</v>
      </c>
      <c r="AA90">
        <v>17.883696981012662</v>
      </c>
      <c r="AB90">
        <v>21.502890639371834</v>
      </c>
      <c r="AC90">
        <v>14.984381597588099</v>
      </c>
      <c r="AD90">
        <v>19.095482916875639</v>
      </c>
      <c r="AE90">
        <v>25.454416911361609</v>
      </c>
      <c r="AF90">
        <v>0</v>
      </c>
      <c r="AG90">
        <v>29.309143105590987</v>
      </c>
      <c r="AH90">
        <v>78.203041173741255</v>
      </c>
      <c r="AI90">
        <v>7.2198965883334525</v>
      </c>
      <c r="AJ90">
        <v>0</v>
      </c>
      <c r="AK90">
        <v>29.223410539797168</v>
      </c>
      <c r="AL90">
        <v>56.107501799999994</v>
      </c>
      <c r="AM90">
        <v>8.099308845440035</v>
      </c>
      <c r="AN90">
        <v>5.9294450811396067E-2</v>
      </c>
      <c r="AO90">
        <v>0</v>
      </c>
      <c r="AP90">
        <v>2.1738860798674398</v>
      </c>
      <c r="AQ90">
        <v>0</v>
      </c>
      <c r="AR90">
        <v>15.457642199999993</v>
      </c>
      <c r="AS90">
        <v>16.968317569816598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3.8316632475609764</v>
      </c>
      <c r="AZ90">
        <v>4.7086098594539934</v>
      </c>
      <c r="BA90">
        <v>3.1886910986547088</v>
      </c>
      <c r="BB90">
        <v>2.4580595444015443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1284.6973889617698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494.42000371900957</v>
      </c>
      <c r="L91">
        <v>17.47942422051106</v>
      </c>
      <c r="M91">
        <v>63.937300144411253</v>
      </c>
      <c r="N91">
        <v>52.974885197269856</v>
      </c>
      <c r="O91">
        <v>74.040221286507062</v>
      </c>
      <c r="P91">
        <v>27.819425224604785</v>
      </c>
      <c r="Q91">
        <v>9.6309216141404814</v>
      </c>
      <c r="R91">
        <v>19.146426254363508</v>
      </c>
      <c r="S91">
        <v>11.777288461422089</v>
      </c>
      <c r="T91">
        <v>1.4223539597315435</v>
      </c>
      <c r="U91">
        <v>57.227960362613715</v>
      </c>
      <c r="V91">
        <v>8.829523855130784</v>
      </c>
      <c r="W91">
        <v>18.801944130841122</v>
      </c>
      <c r="X91">
        <v>62.919033756805817</v>
      </c>
      <c r="Y91">
        <v>0</v>
      </c>
      <c r="Z91">
        <v>8.3413416247272707</v>
      </c>
      <c r="AA91">
        <v>17.883696981012662</v>
      </c>
      <c r="AB91">
        <v>21.502890639371834</v>
      </c>
      <c r="AC91">
        <v>14.984381597588099</v>
      </c>
      <c r="AD91">
        <v>19.095482916875639</v>
      </c>
      <c r="AE91">
        <v>25.454416911361609</v>
      </c>
      <c r="AF91">
        <v>0</v>
      </c>
      <c r="AG91">
        <v>29.309143105590987</v>
      </c>
      <c r="AH91">
        <v>78.203041173741255</v>
      </c>
      <c r="AI91">
        <v>1.8377915997494059</v>
      </c>
      <c r="AJ91">
        <v>0</v>
      </c>
      <c r="AK91">
        <v>29.223410539797168</v>
      </c>
      <c r="AL91">
        <v>56.107501799999994</v>
      </c>
      <c r="AM91">
        <v>8.099308845440035</v>
      </c>
      <c r="AN91">
        <v>5.9294450811396067E-2</v>
      </c>
      <c r="AO91">
        <v>0</v>
      </c>
      <c r="AP91">
        <v>2.1738860798674398</v>
      </c>
      <c r="AQ91">
        <v>0</v>
      </c>
      <c r="AR91">
        <v>15.457642199999993</v>
      </c>
      <c r="AS91">
        <v>16.968317569816598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3.8316632475609764</v>
      </c>
      <c r="AZ91">
        <v>4.7086098594539934</v>
      </c>
      <c r="BA91">
        <v>3.1886910986547088</v>
      </c>
      <c r="BB91">
        <v>2.4580595444015443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1279.3152839731856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494.42000371900957</v>
      </c>
      <c r="L92">
        <v>17.47942422051106</v>
      </c>
      <c r="M92">
        <v>63.937300144411253</v>
      </c>
      <c r="N92">
        <v>52.974885197269856</v>
      </c>
      <c r="O92">
        <v>74.040221286507062</v>
      </c>
      <c r="P92">
        <v>27.819425224604785</v>
      </c>
      <c r="Q92">
        <v>9.6309216141404814</v>
      </c>
      <c r="R92">
        <v>19.146426254363508</v>
      </c>
      <c r="S92">
        <v>11.777288461422089</v>
      </c>
      <c r="T92">
        <v>1.4223539597315435</v>
      </c>
      <c r="U92">
        <v>57.227960362613715</v>
      </c>
      <c r="V92">
        <v>8.829523855130784</v>
      </c>
      <c r="W92">
        <v>18.801944130841122</v>
      </c>
      <c r="X92">
        <v>62.919033756805817</v>
      </c>
      <c r="Y92">
        <v>0</v>
      </c>
      <c r="Z92">
        <v>8.3413416247272707</v>
      </c>
      <c r="AA92">
        <v>17.883696981012662</v>
      </c>
      <c r="AB92">
        <v>21.502890639371834</v>
      </c>
      <c r="AC92">
        <v>14.984381597588099</v>
      </c>
      <c r="AD92">
        <v>19.095482916875639</v>
      </c>
      <c r="AE92">
        <v>25.454416911361609</v>
      </c>
      <c r="AF92">
        <v>0</v>
      </c>
      <c r="AG92">
        <v>29.309143105590987</v>
      </c>
      <c r="AH92">
        <v>78.203041173741255</v>
      </c>
      <c r="AI92">
        <v>1.8377915997494059</v>
      </c>
      <c r="AJ92">
        <v>0</v>
      </c>
      <c r="AK92">
        <v>29.223410539797168</v>
      </c>
      <c r="AL92">
        <v>56.107501799999994</v>
      </c>
      <c r="AM92">
        <v>8.099308845440035</v>
      </c>
      <c r="AN92">
        <v>5.9294450811396067E-2</v>
      </c>
      <c r="AO92">
        <v>0</v>
      </c>
      <c r="AP92">
        <v>2.1738860798674398</v>
      </c>
      <c r="AQ92">
        <v>0</v>
      </c>
      <c r="AR92">
        <v>15.457642199999993</v>
      </c>
      <c r="AS92">
        <v>16.968317569816598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3.8316632475609764</v>
      </c>
      <c r="AZ92">
        <v>4.7086098594539934</v>
      </c>
      <c r="BA92">
        <v>3.1886910986547088</v>
      </c>
      <c r="BB92">
        <v>2.4580595444015443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1279.3152839731856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494.42000371900957</v>
      </c>
      <c r="L93">
        <v>17.47942422051106</v>
      </c>
      <c r="M93">
        <v>63.937300144411253</v>
      </c>
      <c r="N93">
        <v>52.974885197269856</v>
      </c>
      <c r="O93">
        <v>74.040221286507062</v>
      </c>
      <c r="P93">
        <v>27.819425224604785</v>
      </c>
      <c r="Q93">
        <v>9.6309216141404814</v>
      </c>
      <c r="R93">
        <v>19.146426254363508</v>
      </c>
      <c r="S93">
        <v>11.777288461422089</v>
      </c>
      <c r="T93">
        <v>1.4223539597315435</v>
      </c>
      <c r="U93">
        <v>57.227960362613715</v>
      </c>
      <c r="V93">
        <v>8.829523855130784</v>
      </c>
      <c r="W93">
        <v>18.801944130841122</v>
      </c>
      <c r="X93">
        <v>62.919033756805817</v>
      </c>
      <c r="Y93">
        <v>0</v>
      </c>
      <c r="Z93">
        <v>8.3413416247272707</v>
      </c>
      <c r="AA93">
        <v>17.883696981012662</v>
      </c>
      <c r="AB93">
        <v>21.502890639371834</v>
      </c>
      <c r="AC93">
        <v>14.984381597588099</v>
      </c>
      <c r="AD93">
        <v>19.095482916875639</v>
      </c>
      <c r="AE93">
        <v>25.454416911361609</v>
      </c>
      <c r="AF93">
        <v>0</v>
      </c>
      <c r="AG93">
        <v>29.309143105590987</v>
      </c>
      <c r="AH93">
        <v>78.203041173741255</v>
      </c>
      <c r="AI93">
        <v>1.8377915997494059</v>
      </c>
      <c r="AJ93">
        <v>0</v>
      </c>
      <c r="AK93">
        <v>29.223410539797168</v>
      </c>
      <c r="AL93">
        <v>56.107501799999994</v>
      </c>
      <c r="AM93">
        <v>8.099308845440035</v>
      </c>
      <c r="AN93">
        <v>5.9294450811396067E-2</v>
      </c>
      <c r="AO93">
        <v>0</v>
      </c>
      <c r="AP93">
        <v>5.16297943968517</v>
      </c>
      <c r="AQ93">
        <v>0</v>
      </c>
      <c r="AR93">
        <v>15.457642199999993</v>
      </c>
      <c r="AS93">
        <v>16.968317569816598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3.8316632475609764</v>
      </c>
      <c r="AZ93">
        <v>4.7086098594539934</v>
      </c>
      <c r="BA93">
        <v>3.1886910986547088</v>
      </c>
      <c r="BB93">
        <v>2.4580595444015443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1282.3043773330032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494.42000371900957</v>
      </c>
      <c r="L94">
        <v>17.47942422051106</v>
      </c>
      <c r="M94">
        <v>63.937300144411253</v>
      </c>
      <c r="N94">
        <v>52.974885197269856</v>
      </c>
      <c r="O94">
        <v>74.040221286507062</v>
      </c>
      <c r="P94">
        <v>27.819425224604785</v>
      </c>
      <c r="Q94">
        <v>9.6309216141404814</v>
      </c>
      <c r="R94">
        <v>19.146426254363508</v>
      </c>
      <c r="S94">
        <v>11.777288461422089</v>
      </c>
      <c r="T94">
        <v>1.4223539597315435</v>
      </c>
      <c r="U94">
        <v>57.227960362613715</v>
      </c>
      <c r="V94">
        <v>8.829523855130784</v>
      </c>
      <c r="W94">
        <v>18.801944130841122</v>
      </c>
      <c r="X94">
        <v>62.919033756805817</v>
      </c>
      <c r="Y94">
        <v>0</v>
      </c>
      <c r="Z94">
        <v>2.7664471166363631</v>
      </c>
      <c r="AA94">
        <v>17.883696981012662</v>
      </c>
      <c r="AB94">
        <v>20.896579051372292</v>
      </c>
      <c r="AC94">
        <v>14.984381597588099</v>
      </c>
      <c r="AD94">
        <v>18.721247232798088</v>
      </c>
      <c r="AE94">
        <v>25.454416911361609</v>
      </c>
      <c r="AF94">
        <v>0</v>
      </c>
      <c r="AG94">
        <v>29.309143105590987</v>
      </c>
      <c r="AH94">
        <v>77.317362310874955</v>
      </c>
      <c r="AI94">
        <v>1.8377915997494059</v>
      </c>
      <c r="AJ94">
        <v>0</v>
      </c>
      <c r="AK94">
        <v>29.223410539797168</v>
      </c>
      <c r="AL94">
        <v>56.107501799999994</v>
      </c>
      <c r="AM94">
        <v>8.0829470315288088</v>
      </c>
      <c r="AN94">
        <v>5.9294450811396067E-2</v>
      </c>
      <c r="AO94">
        <v>0</v>
      </c>
      <c r="AP94">
        <v>5.16297943968517</v>
      </c>
      <c r="AQ94">
        <v>0</v>
      </c>
      <c r="AR94">
        <v>15.457642199999993</v>
      </c>
      <c r="AS94">
        <v>16.289584599997912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3.6886581401985108</v>
      </c>
      <c r="AZ94">
        <v>4.7086098594539934</v>
      </c>
      <c r="BA94">
        <v>3.0981780368098164</v>
      </c>
      <c r="BB94">
        <v>2.4580595444015443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1273.9346437370314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494.42000371900957</v>
      </c>
      <c r="L95">
        <v>17.47942422051106</v>
      </c>
      <c r="M95">
        <v>63.937300144411253</v>
      </c>
      <c r="N95">
        <v>52.974885197269856</v>
      </c>
      <c r="O95">
        <v>74.040221286507062</v>
      </c>
      <c r="P95">
        <v>27.819425224604785</v>
      </c>
      <c r="Q95">
        <v>9.6309216141404814</v>
      </c>
      <c r="R95">
        <v>19.146426254363508</v>
      </c>
      <c r="S95">
        <v>11.777288461422089</v>
      </c>
      <c r="T95">
        <v>1.4223539597315435</v>
      </c>
      <c r="U95">
        <v>57.227960362613715</v>
      </c>
      <c r="V95">
        <v>8.829523855130784</v>
      </c>
      <c r="W95">
        <v>18.801944130841122</v>
      </c>
      <c r="X95">
        <v>62.919033756805817</v>
      </c>
      <c r="Y95">
        <v>0</v>
      </c>
      <c r="Z95">
        <v>2.7664471166363631</v>
      </c>
      <c r="AA95">
        <v>17.883696981012662</v>
      </c>
      <c r="AB95">
        <v>20.896579051372292</v>
      </c>
      <c r="AC95">
        <v>14.984381597588099</v>
      </c>
      <c r="AD95">
        <v>18.721247232798088</v>
      </c>
      <c r="AE95">
        <v>25.454416911361609</v>
      </c>
      <c r="AF95">
        <v>0</v>
      </c>
      <c r="AG95">
        <v>29.309143105590987</v>
      </c>
      <c r="AH95">
        <v>77.317362310874955</v>
      </c>
      <c r="AI95">
        <v>0</v>
      </c>
      <c r="AJ95">
        <v>0</v>
      </c>
      <c r="AK95">
        <v>29.223410539797168</v>
      </c>
      <c r="AL95">
        <v>56.107501799999994</v>
      </c>
      <c r="AM95">
        <v>8.0829470315288088</v>
      </c>
      <c r="AN95">
        <v>5.9294450811396067E-2</v>
      </c>
      <c r="AO95">
        <v>0</v>
      </c>
      <c r="AP95">
        <v>5.16297943968517</v>
      </c>
      <c r="AQ95">
        <v>0</v>
      </c>
      <c r="AR95">
        <v>15.457642199999993</v>
      </c>
      <c r="AS95">
        <v>16.289584599997912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3.6886581401985108</v>
      </c>
      <c r="AZ95">
        <v>4.7086098594539934</v>
      </c>
      <c r="BA95">
        <v>3.0981780368098164</v>
      </c>
      <c r="BB95">
        <v>2.4580595444015443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1272.096852137282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494.42000371900957</v>
      </c>
      <c r="L96">
        <v>17.47942422051106</v>
      </c>
      <c r="M96">
        <v>63.937300144411253</v>
      </c>
      <c r="N96">
        <v>52.974885197269856</v>
      </c>
      <c r="O96">
        <v>74.040221286507062</v>
      </c>
      <c r="P96">
        <v>27.819425224604785</v>
      </c>
      <c r="Q96">
        <v>9.6309216141404814</v>
      </c>
      <c r="R96">
        <v>19.146426254363508</v>
      </c>
      <c r="S96">
        <v>11.777288461422089</v>
      </c>
      <c r="T96">
        <v>1.4223539597315435</v>
      </c>
      <c r="U96">
        <v>57.227960362613715</v>
      </c>
      <c r="V96">
        <v>8.829523855130784</v>
      </c>
      <c r="W96">
        <v>18.801944130841122</v>
      </c>
      <c r="X96">
        <v>62.919033756805817</v>
      </c>
      <c r="Y96">
        <v>0</v>
      </c>
      <c r="Z96">
        <v>2.7664471166363631</v>
      </c>
      <c r="AA96">
        <v>17.883696981012662</v>
      </c>
      <c r="AB96">
        <v>20.896579051372292</v>
      </c>
      <c r="AC96">
        <v>14.984381597588099</v>
      </c>
      <c r="AD96">
        <v>18.721247232798088</v>
      </c>
      <c r="AE96">
        <v>25.454416911361609</v>
      </c>
      <c r="AF96">
        <v>0</v>
      </c>
      <c r="AG96">
        <v>29.309143105590987</v>
      </c>
      <c r="AH96">
        <v>77.317362310874955</v>
      </c>
      <c r="AI96">
        <v>0</v>
      </c>
      <c r="AJ96">
        <v>0</v>
      </c>
      <c r="AK96">
        <v>29.223410539797168</v>
      </c>
      <c r="AL96">
        <v>56.107501799999994</v>
      </c>
      <c r="AM96">
        <v>6.8176001910987596</v>
      </c>
      <c r="AN96">
        <v>5.9294450811396067E-2</v>
      </c>
      <c r="AO96">
        <v>0</v>
      </c>
      <c r="AP96">
        <v>2.1738860798674398</v>
      </c>
      <c r="AQ96">
        <v>0</v>
      </c>
      <c r="AR96">
        <v>15.457642199999993</v>
      </c>
      <c r="AS96">
        <v>16.289584599997912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3.6886581401985108</v>
      </c>
      <c r="AZ96">
        <v>4.7086098594539934</v>
      </c>
      <c r="BA96">
        <v>3.0981780368098164</v>
      </c>
      <c r="BB96">
        <v>2.4580595444015443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1267.8424119370343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494.42000371900957</v>
      </c>
      <c r="L97">
        <v>17.47942422051106</v>
      </c>
      <c r="M97">
        <v>63.937300144411253</v>
      </c>
      <c r="N97">
        <v>52.974885197269856</v>
      </c>
      <c r="O97">
        <v>74.040221286507062</v>
      </c>
      <c r="P97">
        <v>27.819425224604785</v>
      </c>
      <c r="Q97">
        <v>9.6309216141404814</v>
      </c>
      <c r="R97">
        <v>19.146426254363508</v>
      </c>
      <c r="S97">
        <v>11.777288461422089</v>
      </c>
      <c r="T97">
        <v>1.4223539597315435</v>
      </c>
      <c r="U97">
        <v>57.227960362613715</v>
      </c>
      <c r="V97">
        <v>8.829523855130784</v>
      </c>
      <c r="W97">
        <v>18.801944130841122</v>
      </c>
      <c r="X97">
        <v>62.919033756805817</v>
      </c>
      <c r="Y97">
        <v>0</v>
      </c>
      <c r="Z97">
        <v>2.7664471166363631</v>
      </c>
      <c r="AA97">
        <v>17.883696981012662</v>
      </c>
      <c r="AB97">
        <v>20.896579051372292</v>
      </c>
      <c r="AC97">
        <v>14.984381597588099</v>
      </c>
      <c r="AD97">
        <v>18.721247232798088</v>
      </c>
      <c r="AE97">
        <v>25.454416911361609</v>
      </c>
      <c r="AF97">
        <v>0</v>
      </c>
      <c r="AG97">
        <v>29.309143105590987</v>
      </c>
      <c r="AH97">
        <v>77.317362310874955</v>
      </c>
      <c r="AI97">
        <v>0</v>
      </c>
      <c r="AJ97">
        <v>0</v>
      </c>
      <c r="AK97">
        <v>29.223410539797168</v>
      </c>
      <c r="AL97">
        <v>56.107501799999994</v>
      </c>
      <c r="AM97">
        <v>6.8176001910987596</v>
      </c>
      <c r="AN97">
        <v>5.9294450811396067E-2</v>
      </c>
      <c r="AO97">
        <v>0</v>
      </c>
      <c r="AP97">
        <v>2.1738860798674398</v>
      </c>
      <c r="AQ97">
        <v>0</v>
      </c>
      <c r="AR97">
        <v>15.457642199999993</v>
      </c>
      <c r="AS97">
        <v>16.289584599997912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3.6886581401985108</v>
      </c>
      <c r="AZ97">
        <v>4.7086098594539934</v>
      </c>
      <c r="BA97">
        <v>3.0981780368098164</v>
      </c>
      <c r="BB97">
        <v>2.4580595444015443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1267.8424119370343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494.42000371900957</v>
      </c>
      <c r="L98">
        <v>17.47942422051106</v>
      </c>
      <c r="M98">
        <v>63.937300144411253</v>
      </c>
      <c r="N98">
        <v>52.974885197269856</v>
      </c>
      <c r="O98">
        <v>74.040221286507062</v>
      </c>
      <c r="P98">
        <v>27.819425224604785</v>
      </c>
      <c r="Q98">
        <v>9.6309216141404814</v>
      </c>
      <c r="R98">
        <v>19.146426254363508</v>
      </c>
      <c r="S98">
        <v>11.777288461422089</v>
      </c>
      <c r="T98">
        <v>1.4223539597315435</v>
      </c>
      <c r="U98">
        <v>57.227960362613715</v>
      </c>
      <c r="V98">
        <v>8.829523855130784</v>
      </c>
      <c r="W98">
        <v>18.801944130841122</v>
      </c>
      <c r="X98">
        <v>62.919033756805817</v>
      </c>
      <c r="Y98">
        <v>0</v>
      </c>
      <c r="Z98">
        <v>2.7664471166363631</v>
      </c>
      <c r="AA98">
        <v>17.883696981012662</v>
      </c>
      <c r="AB98">
        <v>20.896579051372292</v>
      </c>
      <c r="AC98">
        <v>14.984381597588099</v>
      </c>
      <c r="AD98">
        <v>18.721247232798088</v>
      </c>
      <c r="AE98">
        <v>25.454416911361609</v>
      </c>
      <c r="AF98">
        <v>0</v>
      </c>
      <c r="AG98">
        <v>29.309143105590987</v>
      </c>
      <c r="AH98">
        <v>77.317362310874955</v>
      </c>
      <c r="AI98">
        <v>0</v>
      </c>
      <c r="AJ98">
        <v>0</v>
      </c>
      <c r="AK98">
        <v>29.223410539797168</v>
      </c>
      <c r="AL98">
        <v>56.107501799999994</v>
      </c>
      <c r="AM98">
        <v>6.8176001910987596</v>
      </c>
      <c r="AN98">
        <v>5.9294450811396067E-2</v>
      </c>
      <c r="AO98">
        <v>0</v>
      </c>
      <c r="AP98">
        <v>2.1738860798674398</v>
      </c>
      <c r="AQ98">
        <v>0</v>
      </c>
      <c r="AR98">
        <v>15.457642199999993</v>
      </c>
      <c r="AS98">
        <v>16.289584599997912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3.6886581401985108</v>
      </c>
      <c r="AZ98">
        <v>4.7086098594539934</v>
      </c>
      <c r="BA98">
        <v>3.0981780368098164</v>
      </c>
      <c r="BB98">
        <v>2.4580595444015443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1267.8424119370343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9.6165494061413686E-4</v>
      </c>
      <c r="H99">
        <f t="shared" si="2"/>
        <v>0</v>
      </c>
      <c r="I99">
        <f t="shared" si="2"/>
        <v>0</v>
      </c>
      <c r="J99">
        <f t="shared" si="2"/>
        <v>1.0313627234773661E-2</v>
      </c>
      <c r="K99">
        <f t="shared" si="2"/>
        <v>8.3672704627704189</v>
      </c>
      <c r="L99">
        <f t="shared" si="2"/>
        <v>0.22504530849264748</v>
      </c>
      <c r="M99">
        <f t="shared" si="2"/>
        <v>1.3737311598995783</v>
      </c>
      <c r="N99">
        <f t="shared" si="2"/>
        <v>1.1446808451047059</v>
      </c>
      <c r="O99">
        <f t="shared" si="2"/>
        <v>1.5869140822246863</v>
      </c>
      <c r="P99">
        <f t="shared" si="2"/>
        <v>0.60283410934229598</v>
      </c>
      <c r="Q99">
        <f t="shared" si="2"/>
        <v>0.17668186045235146</v>
      </c>
      <c r="R99">
        <f t="shared" si="2"/>
        <v>0.35076910514527404</v>
      </c>
      <c r="S99">
        <f t="shared" si="2"/>
        <v>0.21529709318072776</v>
      </c>
      <c r="T99">
        <f t="shared" si="2"/>
        <v>2.6274332926449047E-2</v>
      </c>
      <c r="U99">
        <f t="shared" si="2"/>
        <v>1.4006237971608611</v>
      </c>
      <c r="V99">
        <f t="shared" si="2"/>
        <v>0.17356370952690794</v>
      </c>
      <c r="W99">
        <f t="shared" si="2"/>
        <v>0.36636306851571704</v>
      </c>
      <c r="X99">
        <f t="shared" si="2"/>
        <v>1.2551828983402888</v>
      </c>
      <c r="Y99">
        <f t="shared" si="2"/>
        <v>0</v>
      </c>
      <c r="Z99">
        <f t="shared" si="2"/>
        <v>9.6968450148408922E-2</v>
      </c>
      <c r="AA99">
        <f t="shared" si="2"/>
        <v>0.34575147599113937</v>
      </c>
      <c r="AB99">
        <f t="shared" si="2"/>
        <v>0.50333683199693402</v>
      </c>
      <c r="AC99">
        <f t="shared" si="2"/>
        <v>0.35962515834211417</v>
      </c>
      <c r="AD99">
        <f t="shared" si="2"/>
        <v>0.28662173503126537</v>
      </c>
      <c r="AE99">
        <f t="shared" si="2"/>
        <v>0.58545158985190127</v>
      </c>
      <c r="AF99">
        <f t="shared" si="2"/>
        <v>0</v>
      </c>
      <c r="AG99">
        <f t="shared" si="2"/>
        <v>0.70341943453418287</v>
      </c>
      <c r="AH99">
        <f t="shared" si="2"/>
        <v>1.8582737320496003</v>
      </c>
      <c r="AI99">
        <f t="shared" si="2"/>
        <v>9.960175172559213E-2</v>
      </c>
      <c r="AJ99">
        <f t="shared" si="2"/>
        <v>0</v>
      </c>
      <c r="AK99">
        <f t="shared" si="2"/>
        <v>0.70136185295513143</v>
      </c>
      <c r="AL99">
        <f t="shared" si="2"/>
        <v>1.3365016290481506</v>
      </c>
      <c r="AM99">
        <f t="shared" si="2"/>
        <v>6.8168503284061488E-2</v>
      </c>
      <c r="AN99">
        <f t="shared" si="2"/>
        <v>1.4294619221945767E-3</v>
      </c>
      <c r="AO99">
        <f t="shared" si="2"/>
        <v>2.4978094999199962E-2</v>
      </c>
      <c r="AP99">
        <f t="shared" si="2"/>
        <v>7.4727333995443276E-2</v>
      </c>
      <c r="AQ99">
        <f t="shared" si="2"/>
        <v>0</v>
      </c>
      <c r="AR99">
        <f t="shared" si="2"/>
        <v>0.38082009420000007</v>
      </c>
      <c r="AS99">
        <f t="shared" si="2"/>
        <v>0.3929862293094063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7.9439605935508764E-2</v>
      </c>
      <c r="AZ99">
        <f t="shared" si="2"/>
        <v>0.1130066366268957</v>
      </c>
      <c r="BA99">
        <f t="shared" si="2"/>
        <v>7.4627812068970373E-2</v>
      </c>
      <c r="BB99">
        <f t="shared" si="2"/>
        <v>5.7999213924710497E-2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25.421603743199096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1.778437188876014</v>
      </c>
      <c r="H3">
        <v>0</v>
      </c>
      <c r="I3">
        <v>0</v>
      </c>
      <c r="J3">
        <v>1.3801406123456788</v>
      </c>
      <c r="K3">
        <v>158.47000119200567</v>
      </c>
      <c r="L3">
        <v>63.13799481878997</v>
      </c>
      <c r="M3">
        <v>0</v>
      </c>
      <c r="N3">
        <v>29.132686535708341</v>
      </c>
      <c r="O3">
        <v>48.93014623917869</v>
      </c>
      <c r="P3">
        <v>58.889824594764072</v>
      </c>
      <c r="Q3">
        <v>5.3495079211892396</v>
      </c>
      <c r="R3">
        <v>10.397810900518623</v>
      </c>
      <c r="S3">
        <v>6.4769817610818938</v>
      </c>
      <c r="T3">
        <v>0</v>
      </c>
      <c r="U3">
        <v>280.77825428997761</v>
      </c>
      <c r="V3">
        <v>5.1007108013937277</v>
      </c>
      <c r="W3">
        <v>10.870878742990653</v>
      </c>
      <c r="X3">
        <v>36.389441169900884</v>
      </c>
      <c r="Y3">
        <v>0</v>
      </c>
      <c r="Z3">
        <v>1.5999696219999999</v>
      </c>
      <c r="AA3">
        <v>10.341010608884202</v>
      </c>
      <c r="AB3">
        <v>9.6948764434807533</v>
      </c>
      <c r="AC3">
        <v>7.13000554075066</v>
      </c>
      <c r="AD3">
        <v>8.9657086774430734</v>
      </c>
      <c r="AE3">
        <v>12.130620974743888</v>
      </c>
      <c r="AF3">
        <v>0</v>
      </c>
      <c r="AG3">
        <v>0</v>
      </c>
      <c r="AH3">
        <v>37.526404974968557</v>
      </c>
      <c r="AI3">
        <v>0</v>
      </c>
      <c r="AJ3">
        <v>0</v>
      </c>
      <c r="AK3">
        <v>12.515940341753858</v>
      </c>
      <c r="AL3">
        <v>20.524795200000003</v>
      </c>
      <c r="AM3">
        <v>3.8779506980621754</v>
      </c>
      <c r="AN3">
        <v>0</v>
      </c>
      <c r="AO3">
        <v>1.8034254000000005</v>
      </c>
      <c r="AP3">
        <v>1.5712939625219555</v>
      </c>
      <c r="AQ3">
        <v>0</v>
      </c>
      <c r="AR3">
        <v>8.9385911999999994</v>
      </c>
      <c r="AS3">
        <v>7.826908996168207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861.53031940949836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158.47000119200567</v>
      </c>
      <c r="L4">
        <v>63.13799481878997</v>
      </c>
      <c r="M4">
        <v>0</v>
      </c>
      <c r="N4">
        <v>29.132686535708341</v>
      </c>
      <c r="O4">
        <v>48.93014623917869</v>
      </c>
      <c r="P4">
        <v>58.889824594764072</v>
      </c>
      <c r="Q4">
        <v>5.3495079211892396</v>
      </c>
      <c r="R4">
        <v>10.397810900518623</v>
      </c>
      <c r="S4">
        <v>6.4769817610818938</v>
      </c>
      <c r="T4">
        <v>0</v>
      </c>
      <c r="U4">
        <v>280.77825428997761</v>
      </c>
      <c r="V4">
        <v>5.1007108013937277</v>
      </c>
      <c r="W4">
        <v>10.870878742990653</v>
      </c>
      <c r="X4">
        <v>36.389441169900884</v>
      </c>
      <c r="Y4">
        <v>0</v>
      </c>
      <c r="Z4">
        <v>1.5999696219999999</v>
      </c>
      <c r="AA4">
        <v>10.341010608884202</v>
      </c>
      <c r="AB4">
        <v>9.6948764434807533</v>
      </c>
      <c r="AC4">
        <v>7.13000554075066</v>
      </c>
      <c r="AD4">
        <v>8.9657086774430734</v>
      </c>
      <c r="AE4">
        <v>12.130620974743888</v>
      </c>
      <c r="AF4">
        <v>0</v>
      </c>
      <c r="AG4">
        <v>0</v>
      </c>
      <c r="AH4">
        <v>37.526404974968557</v>
      </c>
      <c r="AI4">
        <v>0</v>
      </c>
      <c r="AJ4">
        <v>0</v>
      </c>
      <c r="AK4">
        <v>12.515940341753858</v>
      </c>
      <c r="AL4">
        <v>20.524795200000003</v>
      </c>
      <c r="AM4">
        <v>3.8779506980621754</v>
      </c>
      <c r="AN4">
        <v>0</v>
      </c>
      <c r="AO4">
        <v>1.8034254000000005</v>
      </c>
      <c r="AP4">
        <v>1.5712939625219555</v>
      </c>
      <c r="AQ4">
        <v>0</v>
      </c>
      <c r="AR4">
        <v>8.9385911999999994</v>
      </c>
      <c r="AS4">
        <v>7.826908996168207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858.37174160827658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158.47000119200567</v>
      </c>
      <c r="L5">
        <v>63.13799481878997</v>
      </c>
      <c r="M5">
        <v>0</v>
      </c>
      <c r="N5">
        <v>29.132686535708341</v>
      </c>
      <c r="O5">
        <v>48.93014623917869</v>
      </c>
      <c r="P5">
        <v>58.889824594764072</v>
      </c>
      <c r="Q5">
        <v>5.3495079211892396</v>
      </c>
      <c r="R5">
        <v>10.397810900518623</v>
      </c>
      <c r="S5">
        <v>6.4769817610818938</v>
      </c>
      <c r="T5">
        <v>0</v>
      </c>
      <c r="U5">
        <v>280.77825428997761</v>
      </c>
      <c r="V5">
        <v>5.1007108013937277</v>
      </c>
      <c r="W5">
        <v>10.870878742990653</v>
      </c>
      <c r="X5">
        <v>36.389441169900884</v>
      </c>
      <c r="Y5">
        <v>0</v>
      </c>
      <c r="Z5">
        <v>1.5999696219999999</v>
      </c>
      <c r="AA5">
        <v>10.341010608884202</v>
      </c>
      <c r="AB5">
        <v>9.6948764434807533</v>
      </c>
      <c r="AC5">
        <v>7.13000554075066</v>
      </c>
      <c r="AD5">
        <v>8.9657086774430734</v>
      </c>
      <c r="AE5">
        <v>12.130620974743888</v>
      </c>
      <c r="AF5">
        <v>0</v>
      </c>
      <c r="AG5">
        <v>0</v>
      </c>
      <c r="AH5">
        <v>37.526404974968557</v>
      </c>
      <c r="AI5">
        <v>0</v>
      </c>
      <c r="AJ5">
        <v>0</v>
      </c>
      <c r="AK5">
        <v>12.515940341753858</v>
      </c>
      <c r="AL5">
        <v>20.524795200000003</v>
      </c>
      <c r="AM5">
        <v>3.8779506980621754</v>
      </c>
      <c r="AN5">
        <v>0</v>
      </c>
      <c r="AO5">
        <v>1.8034254000000005</v>
      </c>
      <c r="AP5">
        <v>1.5712939625219555</v>
      </c>
      <c r="AQ5">
        <v>0</v>
      </c>
      <c r="AR5">
        <v>8.9385911999999994</v>
      </c>
      <c r="AS5">
        <v>7.826908996168207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858.37174160827658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158.47000119200567</v>
      </c>
      <c r="L6">
        <v>63.13799481878997</v>
      </c>
      <c r="M6">
        <v>0</v>
      </c>
      <c r="N6">
        <v>29.132686535708341</v>
      </c>
      <c r="O6">
        <v>48.93014623917869</v>
      </c>
      <c r="P6">
        <v>58.889824594764072</v>
      </c>
      <c r="Q6">
        <v>5.3495079211892396</v>
      </c>
      <c r="R6">
        <v>10.397810900518623</v>
      </c>
      <c r="S6">
        <v>6.4769817610818938</v>
      </c>
      <c r="T6">
        <v>0</v>
      </c>
      <c r="U6">
        <v>280.77825428997761</v>
      </c>
      <c r="V6">
        <v>5.1007108013937277</v>
      </c>
      <c r="W6">
        <v>10.870878742990653</v>
      </c>
      <c r="X6">
        <v>36.389441169900884</v>
      </c>
      <c r="Y6">
        <v>0</v>
      </c>
      <c r="Z6">
        <v>1.5999696219999999</v>
      </c>
      <c r="AA6">
        <v>10.341010608884202</v>
      </c>
      <c r="AB6">
        <v>9.6948764434807533</v>
      </c>
      <c r="AC6">
        <v>7.13000554075066</v>
      </c>
      <c r="AD6">
        <v>8.9657086774430734</v>
      </c>
      <c r="AE6">
        <v>12.130620974743888</v>
      </c>
      <c r="AF6">
        <v>0</v>
      </c>
      <c r="AG6">
        <v>0</v>
      </c>
      <c r="AH6">
        <v>37.526404974968557</v>
      </c>
      <c r="AI6">
        <v>0</v>
      </c>
      <c r="AJ6">
        <v>0</v>
      </c>
      <c r="AK6">
        <v>12.515940341753858</v>
      </c>
      <c r="AL6">
        <v>20.524795200000003</v>
      </c>
      <c r="AM6">
        <v>3.8779506980621754</v>
      </c>
      <c r="AN6">
        <v>0</v>
      </c>
      <c r="AO6">
        <v>1.8034254000000005</v>
      </c>
      <c r="AP6">
        <v>1.5712939625219555</v>
      </c>
      <c r="AQ6">
        <v>0</v>
      </c>
      <c r="AR6">
        <v>8.9385911999999994</v>
      </c>
      <c r="AS6">
        <v>7.826908996168207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858.37174160827658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158.47000119200567</v>
      </c>
      <c r="L7">
        <v>63.13799481878997</v>
      </c>
      <c r="M7">
        <v>0</v>
      </c>
      <c r="N7">
        <v>29.132686535708341</v>
      </c>
      <c r="O7">
        <v>48.93014623917869</v>
      </c>
      <c r="P7">
        <v>58.889824594764072</v>
      </c>
      <c r="Q7">
        <v>5.3495079211892396</v>
      </c>
      <c r="R7">
        <v>10.397810900518623</v>
      </c>
      <c r="S7">
        <v>6.4769817610818938</v>
      </c>
      <c r="T7">
        <v>0</v>
      </c>
      <c r="U7">
        <v>280.77825428997761</v>
      </c>
      <c r="V7">
        <v>5.1007108013937277</v>
      </c>
      <c r="W7">
        <v>10.870878742990653</v>
      </c>
      <c r="X7">
        <v>36.389441169900884</v>
      </c>
      <c r="Y7">
        <v>0</v>
      </c>
      <c r="Z7">
        <v>1.5999696219999999</v>
      </c>
      <c r="AA7">
        <v>10.341010608884202</v>
      </c>
      <c r="AB7">
        <v>9.6948764434807533</v>
      </c>
      <c r="AC7">
        <v>7.13000554075066</v>
      </c>
      <c r="AD7">
        <v>4.4828545519070095</v>
      </c>
      <c r="AE7">
        <v>12.130620974743888</v>
      </c>
      <c r="AF7">
        <v>0</v>
      </c>
      <c r="AG7">
        <v>0</v>
      </c>
      <c r="AH7">
        <v>37.526404974968557</v>
      </c>
      <c r="AI7">
        <v>0</v>
      </c>
      <c r="AJ7">
        <v>0</v>
      </c>
      <c r="AK7">
        <v>12.515940341753858</v>
      </c>
      <c r="AL7">
        <v>20.524795200000003</v>
      </c>
      <c r="AM7">
        <v>3.8779506980621754</v>
      </c>
      <c r="AN7">
        <v>0</v>
      </c>
      <c r="AO7">
        <v>2.0919734640000005</v>
      </c>
      <c r="AP7">
        <v>1.5712939625219555</v>
      </c>
      <c r="AQ7">
        <v>0</v>
      </c>
      <c r="AR7">
        <v>8.9385911999999994</v>
      </c>
      <c r="AS7">
        <v>7.826908996168207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854.17743554674053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158.47000119200567</v>
      </c>
      <c r="L8">
        <v>63.13799481878997</v>
      </c>
      <c r="M8">
        <v>0</v>
      </c>
      <c r="N8">
        <v>29.132686535708341</v>
      </c>
      <c r="O8">
        <v>48.93014623917869</v>
      </c>
      <c r="P8">
        <v>58.889824594764072</v>
      </c>
      <c r="Q8">
        <v>5.3495079211892396</v>
      </c>
      <c r="R8">
        <v>10.397810900518623</v>
      </c>
      <c r="S8">
        <v>6.4769817610818938</v>
      </c>
      <c r="T8">
        <v>0</v>
      </c>
      <c r="U8">
        <v>280.77825428997761</v>
      </c>
      <c r="V8">
        <v>5.1007108013937277</v>
      </c>
      <c r="W8">
        <v>10.870878742990653</v>
      </c>
      <c r="X8">
        <v>36.389441169900884</v>
      </c>
      <c r="Y8">
        <v>0</v>
      </c>
      <c r="Z8">
        <v>1.5999696219999999</v>
      </c>
      <c r="AA8">
        <v>10.341010608884202</v>
      </c>
      <c r="AB8">
        <v>9.6948764434807533</v>
      </c>
      <c r="AC8">
        <v>7.13000554075066</v>
      </c>
      <c r="AD8">
        <v>4.4828545519070095</v>
      </c>
      <c r="AE8">
        <v>12.130620974743888</v>
      </c>
      <c r="AF8">
        <v>0</v>
      </c>
      <c r="AG8">
        <v>0</v>
      </c>
      <c r="AH8">
        <v>37.526404974968557</v>
      </c>
      <c r="AI8">
        <v>0</v>
      </c>
      <c r="AJ8">
        <v>0</v>
      </c>
      <c r="AK8">
        <v>12.515940341753858</v>
      </c>
      <c r="AL8">
        <v>20.524795200000003</v>
      </c>
      <c r="AM8">
        <v>3.8779506980621754</v>
      </c>
      <c r="AN8">
        <v>0</v>
      </c>
      <c r="AO8">
        <v>2.0919734640000005</v>
      </c>
      <c r="AP8">
        <v>2.9854585287917157</v>
      </c>
      <c r="AQ8">
        <v>0</v>
      </c>
      <c r="AR8">
        <v>8.9385911999999994</v>
      </c>
      <c r="AS8">
        <v>7.826908996168207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855.59160011301026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158.47215125457126</v>
      </c>
      <c r="L9">
        <v>63.138559710777763</v>
      </c>
      <c r="M9">
        <v>0</v>
      </c>
      <c r="N9">
        <v>29.132686535708341</v>
      </c>
      <c r="O9">
        <v>48.93014623917869</v>
      </c>
      <c r="P9">
        <v>58.889824594764072</v>
      </c>
      <c r="Q9">
        <v>5.3495079211892396</v>
      </c>
      <c r="R9">
        <v>10.397810900518623</v>
      </c>
      <c r="S9">
        <v>6.4769817610818938</v>
      </c>
      <c r="T9">
        <v>0</v>
      </c>
      <c r="U9">
        <v>280.77825428997761</v>
      </c>
      <c r="V9">
        <v>5.1007108013937277</v>
      </c>
      <c r="W9">
        <v>10.870878742990653</v>
      </c>
      <c r="X9">
        <v>36.389441169900884</v>
      </c>
      <c r="Y9">
        <v>0</v>
      </c>
      <c r="Z9">
        <v>1.5999696219999999</v>
      </c>
      <c r="AA9">
        <v>10.341010608884202</v>
      </c>
      <c r="AB9">
        <v>9.6948764434807533</v>
      </c>
      <c r="AC9">
        <v>7.13000554075066</v>
      </c>
      <c r="AD9">
        <v>4.4828545519070095</v>
      </c>
      <c r="AE9">
        <v>12.130620974743888</v>
      </c>
      <c r="AF9">
        <v>0</v>
      </c>
      <c r="AG9">
        <v>0</v>
      </c>
      <c r="AH9">
        <v>37.526404974968557</v>
      </c>
      <c r="AI9">
        <v>0</v>
      </c>
      <c r="AJ9">
        <v>0</v>
      </c>
      <c r="AK9">
        <v>12.515940341753858</v>
      </c>
      <c r="AL9">
        <v>20.524795200000003</v>
      </c>
      <c r="AM9">
        <v>3.8779506980621754</v>
      </c>
      <c r="AN9">
        <v>0</v>
      </c>
      <c r="AO9">
        <v>2.0919734640000005</v>
      </c>
      <c r="AP9">
        <v>1.4141645662697602</v>
      </c>
      <c r="AQ9">
        <v>0</v>
      </c>
      <c r="AR9">
        <v>8.9385911999999994</v>
      </c>
      <c r="AS9">
        <v>7.826908996168207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854.02302110504183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158.47005845024728</v>
      </c>
      <c r="L10">
        <v>63.138559710777763</v>
      </c>
      <c r="M10">
        <v>0</v>
      </c>
      <c r="N10">
        <v>29.132686535708341</v>
      </c>
      <c r="O10">
        <v>48.93014623917869</v>
      </c>
      <c r="P10">
        <v>58.889824594764072</v>
      </c>
      <c r="Q10">
        <v>5.3495079211892396</v>
      </c>
      <c r="R10">
        <v>10.397810900518623</v>
      </c>
      <c r="S10">
        <v>6.4769817610818938</v>
      </c>
      <c r="T10">
        <v>0</v>
      </c>
      <c r="U10">
        <v>280.77825428997761</v>
      </c>
      <c r="V10">
        <v>5.1007108013937277</v>
      </c>
      <c r="W10">
        <v>10.870878742990653</v>
      </c>
      <c r="X10">
        <v>36.389441169900884</v>
      </c>
      <c r="Y10">
        <v>0</v>
      </c>
      <c r="Z10">
        <v>1.5999696219999999</v>
      </c>
      <c r="AA10">
        <v>10.341010608884202</v>
      </c>
      <c r="AB10">
        <v>9.6948764434807533</v>
      </c>
      <c r="AC10">
        <v>7.13000554075066</v>
      </c>
      <c r="AD10">
        <v>4.4828545519070095</v>
      </c>
      <c r="AE10">
        <v>12.130620974743888</v>
      </c>
      <c r="AF10">
        <v>0</v>
      </c>
      <c r="AG10">
        <v>0</v>
      </c>
      <c r="AH10">
        <v>37.526404974968557</v>
      </c>
      <c r="AI10">
        <v>0</v>
      </c>
      <c r="AJ10">
        <v>0</v>
      </c>
      <c r="AK10">
        <v>12.515940341753858</v>
      </c>
      <c r="AL10">
        <v>20.524795200000003</v>
      </c>
      <c r="AM10">
        <v>3.8779506980621754</v>
      </c>
      <c r="AN10">
        <v>0</v>
      </c>
      <c r="AO10">
        <v>2.0919734640000005</v>
      </c>
      <c r="AP10">
        <v>1.4141645662697602</v>
      </c>
      <c r="AQ10">
        <v>0</v>
      </c>
      <c r="AR10">
        <v>8.9385911999999994</v>
      </c>
      <c r="AS10">
        <v>7.826908996168207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854.02092830071774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158.47006084851679</v>
      </c>
      <c r="L11">
        <v>63.138559710777763</v>
      </c>
      <c r="M11">
        <v>0</v>
      </c>
      <c r="N11">
        <v>29.132686535708341</v>
      </c>
      <c r="O11">
        <v>48.93014623917869</v>
      </c>
      <c r="P11">
        <v>58.889824594764072</v>
      </c>
      <c r="Q11">
        <v>5.3495079211892396</v>
      </c>
      <c r="R11">
        <v>10.397881999057049</v>
      </c>
      <c r="S11">
        <v>6.4770287422990238</v>
      </c>
      <c r="T11">
        <v>0</v>
      </c>
      <c r="U11">
        <v>280.77825428997761</v>
      </c>
      <c r="V11">
        <v>5.1007108013937277</v>
      </c>
      <c r="W11">
        <v>10.870878742990653</v>
      </c>
      <c r="X11">
        <v>36.389441169900884</v>
      </c>
      <c r="Y11">
        <v>0</v>
      </c>
      <c r="Z11">
        <v>1.5999696219999999</v>
      </c>
      <c r="AA11">
        <v>10.341010608884202</v>
      </c>
      <c r="AB11">
        <v>9.6948764434807533</v>
      </c>
      <c r="AC11">
        <v>7.13000554075066</v>
      </c>
      <c r="AD11">
        <v>4.4828545519070095</v>
      </c>
      <c r="AE11">
        <v>12.130620974743888</v>
      </c>
      <c r="AF11">
        <v>0</v>
      </c>
      <c r="AG11">
        <v>0</v>
      </c>
      <c r="AH11">
        <v>37.526404974968557</v>
      </c>
      <c r="AI11">
        <v>0</v>
      </c>
      <c r="AJ11">
        <v>0</v>
      </c>
      <c r="AK11">
        <v>12.515940341753858</v>
      </c>
      <c r="AL11">
        <v>20.524795200000003</v>
      </c>
      <c r="AM11">
        <v>3.8779506980621754</v>
      </c>
      <c r="AN11">
        <v>0</v>
      </c>
      <c r="AO11">
        <v>2.0919734640000005</v>
      </c>
      <c r="AP11">
        <v>1.4141645662697602</v>
      </c>
      <c r="AQ11">
        <v>0</v>
      </c>
      <c r="AR11">
        <v>8.9385911999999994</v>
      </c>
      <c r="AS11">
        <v>7.826908996168207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854.02104877874285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158.47117843745272</v>
      </c>
      <c r="L12">
        <v>63.138559710777763</v>
      </c>
      <c r="M12">
        <v>0</v>
      </c>
      <c r="N12">
        <v>29.132686535708341</v>
      </c>
      <c r="O12">
        <v>48.93014623917869</v>
      </c>
      <c r="P12">
        <v>58.889824594764072</v>
      </c>
      <c r="Q12">
        <v>5.3495079211892396</v>
      </c>
      <c r="R12">
        <v>10.397881999057049</v>
      </c>
      <c r="S12">
        <v>6.4770287422990238</v>
      </c>
      <c r="T12">
        <v>0</v>
      </c>
      <c r="U12">
        <v>280.77825428997761</v>
      </c>
      <c r="V12">
        <v>5.1007108013937277</v>
      </c>
      <c r="W12">
        <v>10.870878742990653</v>
      </c>
      <c r="X12">
        <v>36.389441169900884</v>
      </c>
      <c r="Y12">
        <v>0</v>
      </c>
      <c r="Z12">
        <v>1.5999696219999999</v>
      </c>
      <c r="AA12">
        <v>10.341010608884202</v>
      </c>
      <c r="AB12">
        <v>9.6948764434807533</v>
      </c>
      <c r="AC12">
        <v>7.13000554075066</v>
      </c>
      <c r="AD12">
        <v>4.4828545519070095</v>
      </c>
      <c r="AE12">
        <v>12.130620974743888</v>
      </c>
      <c r="AF12">
        <v>0</v>
      </c>
      <c r="AG12">
        <v>0</v>
      </c>
      <c r="AH12">
        <v>37.526404974968557</v>
      </c>
      <c r="AI12">
        <v>0</v>
      </c>
      <c r="AJ12">
        <v>0</v>
      </c>
      <c r="AK12">
        <v>12.515940341753858</v>
      </c>
      <c r="AL12">
        <v>20.524795200000003</v>
      </c>
      <c r="AM12">
        <v>3.8779506980621754</v>
      </c>
      <c r="AN12">
        <v>0</v>
      </c>
      <c r="AO12">
        <v>2.0919734640000005</v>
      </c>
      <c r="AP12">
        <v>1.4141645662697602</v>
      </c>
      <c r="AQ12">
        <v>0</v>
      </c>
      <c r="AR12">
        <v>8.9385911999999994</v>
      </c>
      <c r="AS12">
        <v>7.826908996168207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854.02216636767889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158.4700651238681</v>
      </c>
      <c r="L13">
        <v>63.138559710777763</v>
      </c>
      <c r="M13">
        <v>0</v>
      </c>
      <c r="N13">
        <v>29.132686535708341</v>
      </c>
      <c r="O13">
        <v>48.93014623917869</v>
      </c>
      <c r="P13">
        <v>58.889824594764072</v>
      </c>
      <c r="Q13">
        <v>5.3495079211892396</v>
      </c>
      <c r="R13">
        <v>10.397881999057049</v>
      </c>
      <c r="S13">
        <v>6.4770287422990238</v>
      </c>
      <c r="T13">
        <v>0</v>
      </c>
      <c r="U13">
        <v>280.77825428997761</v>
      </c>
      <c r="V13">
        <v>5.1007108013937277</v>
      </c>
      <c r="W13">
        <v>10.870878742990653</v>
      </c>
      <c r="X13">
        <v>36.389441169900884</v>
      </c>
      <c r="Y13">
        <v>0</v>
      </c>
      <c r="Z13">
        <v>1.5999696219999999</v>
      </c>
      <c r="AA13">
        <v>10.341010608884202</v>
      </c>
      <c r="AB13">
        <v>9.6948764434807533</v>
      </c>
      <c r="AC13">
        <v>7.13000554075066</v>
      </c>
      <c r="AD13">
        <v>4.4828545519070095</v>
      </c>
      <c r="AE13">
        <v>12.130620974743888</v>
      </c>
      <c r="AF13">
        <v>0</v>
      </c>
      <c r="AG13">
        <v>0</v>
      </c>
      <c r="AH13">
        <v>37.526404974968557</v>
      </c>
      <c r="AI13">
        <v>0</v>
      </c>
      <c r="AJ13">
        <v>0</v>
      </c>
      <c r="AK13">
        <v>12.515940341753858</v>
      </c>
      <c r="AL13">
        <v>20.524795200000003</v>
      </c>
      <c r="AM13">
        <v>2.5839921134960373</v>
      </c>
      <c r="AN13">
        <v>0</v>
      </c>
      <c r="AO13">
        <v>2.0919734640000005</v>
      </c>
      <c r="AP13">
        <v>1.4141645662697602</v>
      </c>
      <c r="AQ13">
        <v>0</v>
      </c>
      <c r="AR13">
        <v>8.9385911999999994</v>
      </c>
      <c r="AS13">
        <v>7.826908996168207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852.72709446952808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158.47064484173006</v>
      </c>
      <c r="L14">
        <v>63.138559710777763</v>
      </c>
      <c r="M14">
        <v>0</v>
      </c>
      <c r="N14">
        <v>29.132686535708341</v>
      </c>
      <c r="O14">
        <v>48.93014623917869</v>
      </c>
      <c r="P14">
        <v>58.889824594764072</v>
      </c>
      <c r="Q14">
        <v>5.3495079211892396</v>
      </c>
      <c r="R14">
        <v>10.397881999057049</v>
      </c>
      <c r="S14">
        <v>6.4770287422990238</v>
      </c>
      <c r="T14">
        <v>0</v>
      </c>
      <c r="U14">
        <v>280.77825428997761</v>
      </c>
      <c r="V14">
        <v>5.1007108013937277</v>
      </c>
      <c r="W14">
        <v>10.870878742990653</v>
      </c>
      <c r="X14">
        <v>36.389441169900884</v>
      </c>
      <c r="Y14">
        <v>0</v>
      </c>
      <c r="Z14">
        <v>1.5999696219999999</v>
      </c>
      <c r="AA14">
        <v>10.341010608884202</v>
      </c>
      <c r="AB14">
        <v>9.6948764434807533</v>
      </c>
      <c r="AC14">
        <v>7.13000554075066</v>
      </c>
      <c r="AD14">
        <v>4.4828545519070095</v>
      </c>
      <c r="AE14">
        <v>12.130620974743888</v>
      </c>
      <c r="AF14">
        <v>0</v>
      </c>
      <c r="AG14">
        <v>0</v>
      </c>
      <c r="AH14">
        <v>37.526404974968557</v>
      </c>
      <c r="AI14">
        <v>0</v>
      </c>
      <c r="AJ14">
        <v>0</v>
      </c>
      <c r="AK14">
        <v>12.515940341753858</v>
      </c>
      <c r="AL14">
        <v>20.524795200000003</v>
      </c>
      <c r="AM14">
        <v>1.2429328612950239</v>
      </c>
      <c r="AN14">
        <v>0</v>
      </c>
      <c r="AO14">
        <v>2.0919734640000005</v>
      </c>
      <c r="AP14">
        <v>1.4141645662697602</v>
      </c>
      <c r="AQ14">
        <v>0</v>
      </c>
      <c r="AR14">
        <v>8.9385911999999994</v>
      </c>
      <c r="AS14">
        <v>7.826908996168207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851.38661493518896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164.05</v>
      </c>
      <c r="L15">
        <v>63.138559710777763</v>
      </c>
      <c r="M15">
        <v>0</v>
      </c>
      <c r="N15">
        <v>29.132686535708341</v>
      </c>
      <c r="O15">
        <v>48.93014623917869</v>
      </c>
      <c r="P15">
        <v>58.889824594764072</v>
      </c>
      <c r="Q15">
        <v>5.3495079211892396</v>
      </c>
      <c r="R15">
        <v>10.397881999057049</v>
      </c>
      <c r="S15">
        <v>6.4770287422990238</v>
      </c>
      <c r="T15">
        <v>0</v>
      </c>
      <c r="U15">
        <v>280.77825428997761</v>
      </c>
      <c r="V15">
        <v>5.1007108013937277</v>
      </c>
      <c r="W15">
        <v>10.870878742990653</v>
      </c>
      <c r="X15">
        <v>36.389441169900884</v>
      </c>
      <c r="Y15">
        <v>0</v>
      </c>
      <c r="Z15">
        <v>1.5999696219999999</v>
      </c>
      <c r="AA15">
        <v>10.341010608884202</v>
      </c>
      <c r="AB15">
        <v>9.6948764434807533</v>
      </c>
      <c r="AC15">
        <v>7.13000554075066</v>
      </c>
      <c r="AD15">
        <v>4.4828545519070095</v>
      </c>
      <c r="AE15">
        <v>12.130620974743888</v>
      </c>
      <c r="AF15">
        <v>0</v>
      </c>
      <c r="AG15">
        <v>0</v>
      </c>
      <c r="AH15">
        <v>37.526404974968557</v>
      </c>
      <c r="AI15">
        <v>0</v>
      </c>
      <c r="AJ15">
        <v>0</v>
      </c>
      <c r="AK15">
        <v>12.515940341753858</v>
      </c>
      <c r="AL15">
        <v>19.099462200000001</v>
      </c>
      <c r="AM15">
        <v>0</v>
      </c>
      <c r="AN15">
        <v>0</v>
      </c>
      <c r="AO15">
        <v>2.5247955600000003</v>
      </c>
      <c r="AP15">
        <v>1.8855527550263467</v>
      </c>
      <c r="AQ15">
        <v>0</v>
      </c>
      <c r="AR15">
        <v>8.9385911999999994</v>
      </c>
      <c r="AS15">
        <v>7.826908996168207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855.2019145169204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158.47144953972634</v>
      </c>
      <c r="L16">
        <v>63.137128151571041</v>
      </c>
      <c r="M16">
        <v>0</v>
      </c>
      <c r="N16">
        <v>29.132686535708341</v>
      </c>
      <c r="O16">
        <v>48.93014623917869</v>
      </c>
      <c r="P16">
        <v>58.889824594764072</v>
      </c>
      <c r="Q16">
        <v>5.3495079211892396</v>
      </c>
      <c r="R16">
        <v>10.397881999057049</v>
      </c>
      <c r="S16">
        <v>6.4770287422990238</v>
      </c>
      <c r="T16">
        <v>0</v>
      </c>
      <c r="U16">
        <v>280.77825428997761</v>
      </c>
      <c r="V16">
        <v>5.1007108013937277</v>
      </c>
      <c r="W16">
        <v>10.870878742990653</v>
      </c>
      <c r="X16">
        <v>36.389441169900884</v>
      </c>
      <c r="Y16">
        <v>0</v>
      </c>
      <c r="Z16">
        <v>1.5999696219999999</v>
      </c>
      <c r="AA16">
        <v>10.341010608884202</v>
      </c>
      <c r="AB16">
        <v>9.6948764434807533</v>
      </c>
      <c r="AC16">
        <v>7.13000554075066</v>
      </c>
      <c r="AD16">
        <v>4.4828545519070095</v>
      </c>
      <c r="AE16">
        <v>12.130620974743888</v>
      </c>
      <c r="AF16">
        <v>0</v>
      </c>
      <c r="AG16">
        <v>0</v>
      </c>
      <c r="AH16">
        <v>37.526404974968557</v>
      </c>
      <c r="AI16">
        <v>0</v>
      </c>
      <c r="AJ16">
        <v>0</v>
      </c>
      <c r="AK16">
        <v>12.515940341753858</v>
      </c>
      <c r="AL16">
        <v>19.099462200000001</v>
      </c>
      <c r="AM16">
        <v>0</v>
      </c>
      <c r="AN16">
        <v>0</v>
      </c>
      <c r="AO16">
        <v>2.5247955600000003</v>
      </c>
      <c r="AP16">
        <v>1.8855527550263467</v>
      </c>
      <c r="AQ16">
        <v>0</v>
      </c>
      <c r="AR16">
        <v>8.9385911999999994</v>
      </c>
      <c r="AS16">
        <v>7.826908996168207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849.62193249744018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158.47144953972634</v>
      </c>
      <c r="L17">
        <v>63.138861467290461</v>
      </c>
      <c r="M17">
        <v>0</v>
      </c>
      <c r="N17">
        <v>29.132686535708341</v>
      </c>
      <c r="O17">
        <v>48.93014623917869</v>
      </c>
      <c r="P17">
        <v>58.889824594764072</v>
      </c>
      <c r="Q17">
        <v>5.3538631828978627</v>
      </c>
      <c r="R17">
        <v>10.398707692307694</v>
      </c>
      <c r="S17">
        <v>6.4793416611919294</v>
      </c>
      <c r="T17">
        <v>0</v>
      </c>
      <c r="U17">
        <v>280.77825428997761</v>
      </c>
      <c r="V17">
        <v>5.1007108013937277</v>
      </c>
      <c r="W17">
        <v>10.870878742990653</v>
      </c>
      <c r="X17">
        <v>36.389441169900884</v>
      </c>
      <c r="Y17">
        <v>0</v>
      </c>
      <c r="Z17">
        <v>3.1999392439999998</v>
      </c>
      <c r="AA17">
        <v>10.341010608884202</v>
      </c>
      <c r="AB17">
        <v>9.6948764434807533</v>
      </c>
      <c r="AC17">
        <v>7.13000554075066</v>
      </c>
      <c r="AD17">
        <v>4.4828545519070095</v>
      </c>
      <c r="AE17">
        <v>12.130620974743888</v>
      </c>
      <c r="AF17">
        <v>0</v>
      </c>
      <c r="AG17">
        <v>0</v>
      </c>
      <c r="AH17">
        <v>37.526404974968557</v>
      </c>
      <c r="AI17">
        <v>0</v>
      </c>
      <c r="AJ17">
        <v>0</v>
      </c>
      <c r="AK17">
        <v>12.515940341753858</v>
      </c>
      <c r="AL17">
        <v>19.099462200000001</v>
      </c>
      <c r="AM17">
        <v>0</v>
      </c>
      <c r="AN17">
        <v>0</v>
      </c>
      <c r="AO17">
        <v>2.5247955600000003</v>
      </c>
      <c r="AP17">
        <v>1.8855527550263467</v>
      </c>
      <c r="AQ17">
        <v>0</v>
      </c>
      <c r="AR17">
        <v>8.9385911999999994</v>
      </c>
      <c r="AS17">
        <v>7.826908996168207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851.23112930901175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158.47144953972634</v>
      </c>
      <c r="L18">
        <v>63.13844441646804</v>
      </c>
      <c r="M18">
        <v>0</v>
      </c>
      <c r="N18">
        <v>29.132686535708341</v>
      </c>
      <c r="O18">
        <v>48.93014623917869</v>
      </c>
      <c r="P18">
        <v>58.889824594764072</v>
      </c>
      <c r="Q18">
        <v>5.3538631828978627</v>
      </c>
      <c r="R18">
        <v>10.398707692307694</v>
      </c>
      <c r="S18">
        <v>6.4793416611919294</v>
      </c>
      <c r="T18">
        <v>0</v>
      </c>
      <c r="U18">
        <v>280.77825428997761</v>
      </c>
      <c r="V18">
        <v>5.099153374689827</v>
      </c>
      <c r="W18">
        <v>10.870878742990653</v>
      </c>
      <c r="X18">
        <v>36.389441169900884</v>
      </c>
      <c r="Y18">
        <v>0</v>
      </c>
      <c r="Z18">
        <v>3.1999392439999998</v>
      </c>
      <c r="AA18">
        <v>10.341010608884202</v>
      </c>
      <c r="AB18">
        <v>9.6948764434807533</v>
      </c>
      <c r="AC18">
        <v>7.13000554075066</v>
      </c>
      <c r="AD18">
        <v>4.4828545519070095</v>
      </c>
      <c r="AE18">
        <v>12.130620974743888</v>
      </c>
      <c r="AF18">
        <v>0</v>
      </c>
      <c r="AG18">
        <v>0</v>
      </c>
      <c r="AH18">
        <v>37.526404974968557</v>
      </c>
      <c r="AI18">
        <v>0</v>
      </c>
      <c r="AJ18">
        <v>0</v>
      </c>
      <c r="AK18">
        <v>12.515940341753858</v>
      </c>
      <c r="AL18">
        <v>19.099462200000001</v>
      </c>
      <c r="AM18">
        <v>0</v>
      </c>
      <c r="AN18">
        <v>0</v>
      </c>
      <c r="AO18">
        <v>2.5247955600000003</v>
      </c>
      <c r="AP18">
        <v>1.8855527550263467</v>
      </c>
      <c r="AQ18">
        <v>0</v>
      </c>
      <c r="AR18">
        <v>8.9385911999999994</v>
      </c>
      <c r="AS18">
        <v>7.826908996168207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851.22915483148563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158.47144953972634</v>
      </c>
      <c r="L19">
        <v>63.138032606741575</v>
      </c>
      <c r="M19">
        <v>0</v>
      </c>
      <c r="N19">
        <v>29.132686535708341</v>
      </c>
      <c r="O19">
        <v>48.93014623917869</v>
      </c>
      <c r="P19">
        <v>58.889824594764072</v>
      </c>
      <c r="Q19">
        <v>5.3538631828978627</v>
      </c>
      <c r="R19">
        <v>10.398707692307694</v>
      </c>
      <c r="S19">
        <v>6.4793416611919294</v>
      </c>
      <c r="T19">
        <v>0</v>
      </c>
      <c r="U19">
        <v>280.77825428997761</v>
      </c>
      <c r="V19">
        <v>5.099153374689827</v>
      </c>
      <c r="W19">
        <v>10.870878742990653</v>
      </c>
      <c r="X19">
        <v>36.389441169900884</v>
      </c>
      <c r="Y19">
        <v>0</v>
      </c>
      <c r="Z19">
        <v>3.1999392439999998</v>
      </c>
      <c r="AA19">
        <v>10.341010608884202</v>
      </c>
      <c r="AB19">
        <v>9.6948764434807533</v>
      </c>
      <c r="AC19">
        <v>7.13000554075066</v>
      </c>
      <c r="AD19">
        <v>4.4828545519070095</v>
      </c>
      <c r="AE19">
        <v>12.130620974743888</v>
      </c>
      <c r="AF19">
        <v>0</v>
      </c>
      <c r="AG19">
        <v>0</v>
      </c>
      <c r="AH19">
        <v>37.526404974968557</v>
      </c>
      <c r="AI19">
        <v>0</v>
      </c>
      <c r="AJ19">
        <v>0</v>
      </c>
      <c r="AK19">
        <v>12.515940341753858</v>
      </c>
      <c r="AL19">
        <v>19.099462200000001</v>
      </c>
      <c r="AM19">
        <v>0</v>
      </c>
      <c r="AN19">
        <v>0</v>
      </c>
      <c r="AO19">
        <v>2.5247955600000003</v>
      </c>
      <c r="AP19">
        <v>1.8855527550263467</v>
      </c>
      <c r="AQ19">
        <v>0</v>
      </c>
      <c r="AR19">
        <v>8.9385911999999994</v>
      </c>
      <c r="AS19">
        <v>7.826908996168207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851.2287430217591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158.47144953972634</v>
      </c>
      <c r="L20">
        <v>63.138032606741575</v>
      </c>
      <c r="M20">
        <v>0</v>
      </c>
      <c r="N20">
        <v>29.132686535708341</v>
      </c>
      <c r="O20">
        <v>48.93014623917869</v>
      </c>
      <c r="P20">
        <v>58.889824594764072</v>
      </c>
      <c r="Q20">
        <v>5.3538631828978627</v>
      </c>
      <c r="R20">
        <v>10.398707692307694</v>
      </c>
      <c r="S20">
        <v>6.4793416611919294</v>
      </c>
      <c r="T20">
        <v>0</v>
      </c>
      <c r="U20">
        <v>280.77825428997761</v>
      </c>
      <c r="V20">
        <v>5.099153374689827</v>
      </c>
      <c r="W20">
        <v>10.870878742990653</v>
      </c>
      <c r="X20">
        <v>36.389441169900884</v>
      </c>
      <c r="Y20">
        <v>0</v>
      </c>
      <c r="Z20">
        <v>3.1999392439999998</v>
      </c>
      <c r="AA20">
        <v>10.341010608884202</v>
      </c>
      <c r="AB20">
        <v>9.6948764434807533</v>
      </c>
      <c r="AC20">
        <v>7.13000554075066</v>
      </c>
      <c r="AD20">
        <v>4.4828545519070095</v>
      </c>
      <c r="AE20">
        <v>12.130620974743888</v>
      </c>
      <c r="AF20">
        <v>0</v>
      </c>
      <c r="AG20">
        <v>0</v>
      </c>
      <c r="AH20">
        <v>37.526404974968557</v>
      </c>
      <c r="AI20">
        <v>0</v>
      </c>
      <c r="AJ20">
        <v>0</v>
      </c>
      <c r="AK20">
        <v>12.515940341753858</v>
      </c>
      <c r="AL20">
        <v>19.099462200000001</v>
      </c>
      <c r="AM20">
        <v>0</v>
      </c>
      <c r="AN20">
        <v>0</v>
      </c>
      <c r="AO20">
        <v>2.5247955600000003</v>
      </c>
      <c r="AP20">
        <v>1.8855527550263467</v>
      </c>
      <c r="AQ20">
        <v>0</v>
      </c>
      <c r="AR20">
        <v>8.9385911999999994</v>
      </c>
      <c r="AS20">
        <v>7.826908996168207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851.2287430217591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87.450425250589234</v>
      </c>
      <c r="L21">
        <v>32.878608464328899</v>
      </c>
      <c r="M21">
        <v>0</v>
      </c>
      <c r="N21">
        <v>29.132686535708341</v>
      </c>
      <c r="O21">
        <v>48.93014623917869</v>
      </c>
      <c r="P21">
        <v>58.889824594764072</v>
      </c>
      <c r="Q21">
        <v>5.3538631828978627</v>
      </c>
      <c r="R21">
        <v>10.398707692307694</v>
      </c>
      <c r="S21">
        <v>6.4793416611919294</v>
      </c>
      <c r="T21">
        <v>0</v>
      </c>
      <c r="U21">
        <v>280.77825428997761</v>
      </c>
      <c r="V21">
        <v>5.099153374689827</v>
      </c>
      <c r="W21">
        <v>10.870105724519508</v>
      </c>
      <c r="X21">
        <v>36.390334329563245</v>
      </c>
      <c r="Y21">
        <v>0</v>
      </c>
      <c r="Z21">
        <v>3.1999392439999998</v>
      </c>
      <c r="AA21">
        <v>10.341010608884202</v>
      </c>
      <c r="AB21">
        <v>9.6948764434807533</v>
      </c>
      <c r="AC21">
        <v>7.13000554075066</v>
      </c>
      <c r="AD21">
        <v>4.4828545519070095</v>
      </c>
      <c r="AE21">
        <v>12.130620974743888</v>
      </c>
      <c r="AF21">
        <v>0</v>
      </c>
      <c r="AG21">
        <v>0</v>
      </c>
      <c r="AH21">
        <v>37.526404974968557</v>
      </c>
      <c r="AI21">
        <v>0</v>
      </c>
      <c r="AJ21">
        <v>0</v>
      </c>
      <c r="AK21">
        <v>12.515940341753858</v>
      </c>
      <c r="AL21">
        <v>19.099462200000001</v>
      </c>
      <c r="AM21">
        <v>0</v>
      </c>
      <c r="AN21">
        <v>0</v>
      </c>
      <c r="AO21">
        <v>2.5247955600000003</v>
      </c>
      <c r="AP21">
        <v>1.8855527550263467</v>
      </c>
      <c r="AQ21">
        <v>0</v>
      </c>
      <c r="AR21">
        <v>8.9385911999999994</v>
      </c>
      <c r="AS21">
        <v>7.826908996168207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749.94841473140036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86.940909035561475</v>
      </c>
      <c r="L22">
        <v>32.878608464328899</v>
      </c>
      <c r="M22">
        <v>0</v>
      </c>
      <c r="N22">
        <v>29.132686535708341</v>
      </c>
      <c r="O22">
        <v>48.93014623917869</v>
      </c>
      <c r="P22">
        <v>58.889824594764072</v>
      </c>
      <c r="Q22">
        <v>5.3538631828978627</v>
      </c>
      <c r="R22">
        <v>10.398707692307694</v>
      </c>
      <c r="S22">
        <v>6.4793416611919294</v>
      </c>
      <c r="T22">
        <v>0</v>
      </c>
      <c r="U22">
        <v>280.77825428997761</v>
      </c>
      <c r="V22">
        <v>5.099153374689827</v>
      </c>
      <c r="W22">
        <v>10.870105724519508</v>
      </c>
      <c r="X22">
        <v>36.390334329563245</v>
      </c>
      <c r="Y22">
        <v>0</v>
      </c>
      <c r="Z22">
        <v>3.1999392439999998</v>
      </c>
      <c r="AA22">
        <v>10.341010608884202</v>
      </c>
      <c r="AB22">
        <v>9.6948764434807533</v>
      </c>
      <c r="AC22">
        <v>7.13000554075066</v>
      </c>
      <c r="AD22">
        <v>4.4828545519070095</v>
      </c>
      <c r="AE22">
        <v>12.130620974743888</v>
      </c>
      <c r="AF22">
        <v>0</v>
      </c>
      <c r="AG22">
        <v>0</v>
      </c>
      <c r="AH22">
        <v>37.526404974968557</v>
      </c>
      <c r="AI22">
        <v>0</v>
      </c>
      <c r="AJ22">
        <v>0</v>
      </c>
      <c r="AK22">
        <v>12.515940341753858</v>
      </c>
      <c r="AL22">
        <v>19.099462200000001</v>
      </c>
      <c r="AM22">
        <v>0</v>
      </c>
      <c r="AN22">
        <v>0</v>
      </c>
      <c r="AO22">
        <v>2.5247955600000003</v>
      </c>
      <c r="AP22">
        <v>1.8855527550263467</v>
      </c>
      <c r="AQ22">
        <v>0</v>
      </c>
      <c r="AR22">
        <v>8.9385911999999994</v>
      </c>
      <c r="AS22">
        <v>7.826908996168207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749.43889851637255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86.940909035561475</v>
      </c>
      <c r="L23">
        <v>32.878608464328899</v>
      </c>
      <c r="M23">
        <v>0</v>
      </c>
      <c r="N23">
        <v>29.132686535708341</v>
      </c>
      <c r="O23">
        <v>48.93014623917869</v>
      </c>
      <c r="P23">
        <v>58.889824594764072</v>
      </c>
      <c r="Q23">
        <v>5.3538631828978627</v>
      </c>
      <c r="R23">
        <v>10.398707692307694</v>
      </c>
      <c r="S23">
        <v>6.4793416611919294</v>
      </c>
      <c r="T23">
        <v>0</v>
      </c>
      <c r="U23">
        <v>280.77825428997761</v>
      </c>
      <c r="V23">
        <v>5.099153374689827</v>
      </c>
      <c r="W23">
        <v>10.870105724519508</v>
      </c>
      <c r="X23">
        <v>36.390334329563245</v>
      </c>
      <c r="Y23">
        <v>0</v>
      </c>
      <c r="Z23">
        <v>3.1999392439999998</v>
      </c>
      <c r="AA23">
        <v>10.341010608884202</v>
      </c>
      <c r="AB23">
        <v>9.6948764434807533</v>
      </c>
      <c r="AC23">
        <v>7.13000554075066</v>
      </c>
      <c r="AD23">
        <v>4.4828545519070095</v>
      </c>
      <c r="AE23">
        <v>12.130620974743888</v>
      </c>
      <c r="AF23">
        <v>0</v>
      </c>
      <c r="AG23">
        <v>0</v>
      </c>
      <c r="AH23">
        <v>37.526404974968557</v>
      </c>
      <c r="AI23">
        <v>0</v>
      </c>
      <c r="AJ23">
        <v>0</v>
      </c>
      <c r="AK23">
        <v>12.515940341753858</v>
      </c>
      <c r="AL23">
        <v>19.099462200000001</v>
      </c>
      <c r="AM23">
        <v>0</v>
      </c>
      <c r="AN23">
        <v>0</v>
      </c>
      <c r="AO23">
        <v>1.9476994320000005</v>
      </c>
      <c r="AP23">
        <v>1.8855527550263467</v>
      </c>
      <c r="AQ23">
        <v>0</v>
      </c>
      <c r="AR23">
        <v>8.9385911999999994</v>
      </c>
      <c r="AS23">
        <v>7.826908996168207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748.86180238837255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86.940909035561475</v>
      </c>
      <c r="L24">
        <v>32.878608464328899</v>
      </c>
      <c r="M24">
        <v>0</v>
      </c>
      <c r="N24">
        <v>29.132686535708341</v>
      </c>
      <c r="O24">
        <v>48.93014623917869</v>
      </c>
      <c r="P24">
        <v>58.889824594764072</v>
      </c>
      <c r="Q24">
        <v>5.3538631828978627</v>
      </c>
      <c r="R24">
        <v>10.398707692307694</v>
      </c>
      <c r="S24">
        <v>6.4793416611919294</v>
      </c>
      <c r="T24">
        <v>0</v>
      </c>
      <c r="U24">
        <v>280.77825428997761</v>
      </c>
      <c r="V24">
        <v>5.099153374689827</v>
      </c>
      <c r="W24">
        <v>10.870105724519508</v>
      </c>
      <c r="X24">
        <v>36.390334329563245</v>
      </c>
      <c r="Y24">
        <v>0</v>
      </c>
      <c r="Z24">
        <v>3.1999392439999998</v>
      </c>
      <c r="AA24">
        <v>10.341010608884202</v>
      </c>
      <c r="AB24">
        <v>9.6948764434807533</v>
      </c>
      <c r="AC24">
        <v>7.13000554075066</v>
      </c>
      <c r="AD24">
        <v>4.4828545519070095</v>
      </c>
      <c r="AE24">
        <v>12.130620974743888</v>
      </c>
      <c r="AF24">
        <v>0</v>
      </c>
      <c r="AG24">
        <v>0</v>
      </c>
      <c r="AH24">
        <v>37.526404974968557</v>
      </c>
      <c r="AI24">
        <v>0.62461555677317415</v>
      </c>
      <c r="AJ24">
        <v>0</v>
      </c>
      <c r="AK24">
        <v>12.515940341753858</v>
      </c>
      <c r="AL24">
        <v>19.099462200000001</v>
      </c>
      <c r="AM24">
        <v>0</v>
      </c>
      <c r="AN24">
        <v>0</v>
      </c>
      <c r="AO24">
        <v>1.9476994320000005</v>
      </c>
      <c r="AP24">
        <v>1.8855527550263467</v>
      </c>
      <c r="AQ24">
        <v>0</v>
      </c>
      <c r="AR24">
        <v>8.9385911999999994</v>
      </c>
      <c r="AS24">
        <v>7.826908996168207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749.48641794514572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86.940909035561475</v>
      </c>
      <c r="L25">
        <v>32.878608464328899</v>
      </c>
      <c r="M25">
        <v>0</v>
      </c>
      <c r="N25">
        <v>29.132686535708341</v>
      </c>
      <c r="O25">
        <v>48.93014623917869</v>
      </c>
      <c r="P25">
        <v>58.889824594764072</v>
      </c>
      <c r="Q25">
        <v>5.3538631828978627</v>
      </c>
      <c r="R25">
        <v>10.398707692307694</v>
      </c>
      <c r="S25">
        <v>6.4793416611919294</v>
      </c>
      <c r="T25">
        <v>0</v>
      </c>
      <c r="U25">
        <v>280.77825428997761</v>
      </c>
      <c r="V25">
        <v>5.099153374689827</v>
      </c>
      <c r="W25">
        <v>10.870105724519508</v>
      </c>
      <c r="X25">
        <v>36.390334329563245</v>
      </c>
      <c r="Y25">
        <v>0</v>
      </c>
      <c r="Z25">
        <v>3.1999392439999998</v>
      </c>
      <c r="AA25">
        <v>10.341010608884202</v>
      </c>
      <c r="AB25">
        <v>9.6948764434807533</v>
      </c>
      <c r="AC25">
        <v>7.13000554075066</v>
      </c>
      <c r="AD25">
        <v>4.4828545519070095</v>
      </c>
      <c r="AE25">
        <v>12.130620974743888</v>
      </c>
      <c r="AF25">
        <v>0</v>
      </c>
      <c r="AG25">
        <v>0</v>
      </c>
      <c r="AH25">
        <v>37.526404974968557</v>
      </c>
      <c r="AI25">
        <v>1.8738468822157281</v>
      </c>
      <c r="AJ25">
        <v>0</v>
      </c>
      <c r="AK25">
        <v>12.515940341753858</v>
      </c>
      <c r="AL25">
        <v>19.099462200000001</v>
      </c>
      <c r="AM25">
        <v>0</v>
      </c>
      <c r="AN25">
        <v>0</v>
      </c>
      <c r="AO25">
        <v>1.9476994320000005</v>
      </c>
      <c r="AP25">
        <v>1.8855527550263467</v>
      </c>
      <c r="AQ25">
        <v>0</v>
      </c>
      <c r="AR25">
        <v>8.9385911999999994</v>
      </c>
      <c r="AS25">
        <v>7.826908996168207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750.73564927058828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86.940909035561475</v>
      </c>
      <c r="L26">
        <v>32.878608464328899</v>
      </c>
      <c r="M26">
        <v>0</v>
      </c>
      <c r="N26">
        <v>29.132686535708341</v>
      </c>
      <c r="O26">
        <v>48.93014623917869</v>
      </c>
      <c r="P26">
        <v>58.889824594764072</v>
      </c>
      <c r="Q26">
        <v>5.3538631828978627</v>
      </c>
      <c r="R26">
        <v>10.398707692307694</v>
      </c>
      <c r="S26">
        <v>6.4793416611919294</v>
      </c>
      <c r="T26">
        <v>0</v>
      </c>
      <c r="U26">
        <v>280.77825428997761</v>
      </c>
      <c r="V26">
        <v>5.099153374689827</v>
      </c>
      <c r="W26">
        <v>10.870105724519508</v>
      </c>
      <c r="X26">
        <v>36.390334329563245</v>
      </c>
      <c r="Y26">
        <v>0</v>
      </c>
      <c r="Z26">
        <v>3.1999392439999998</v>
      </c>
      <c r="AA26">
        <v>10.341010608884202</v>
      </c>
      <c r="AB26">
        <v>9.6948764434807533</v>
      </c>
      <c r="AC26">
        <v>7.13000554075066</v>
      </c>
      <c r="AD26">
        <v>4.4828545519070095</v>
      </c>
      <c r="AE26">
        <v>12.130620974743888</v>
      </c>
      <c r="AF26">
        <v>0</v>
      </c>
      <c r="AG26">
        <v>0</v>
      </c>
      <c r="AH26">
        <v>37.526404974968557</v>
      </c>
      <c r="AI26">
        <v>12.180004098713617</v>
      </c>
      <c r="AJ26">
        <v>0</v>
      </c>
      <c r="AK26">
        <v>12.515940341753858</v>
      </c>
      <c r="AL26">
        <v>19.099462200000001</v>
      </c>
      <c r="AM26">
        <v>0</v>
      </c>
      <c r="AN26">
        <v>0</v>
      </c>
      <c r="AO26">
        <v>1.9476994320000005</v>
      </c>
      <c r="AP26">
        <v>1.8855527550263467</v>
      </c>
      <c r="AQ26">
        <v>0</v>
      </c>
      <c r="AR26">
        <v>8.9385911999999994</v>
      </c>
      <c r="AS26">
        <v>7.826908996168207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761.04180648708621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86.940909035561475</v>
      </c>
      <c r="L27">
        <v>33.80899465763526</v>
      </c>
      <c r="M27">
        <v>0</v>
      </c>
      <c r="N27">
        <v>29.132686535708341</v>
      </c>
      <c r="O27">
        <v>48.93014623917869</v>
      </c>
      <c r="P27">
        <v>58.889824594764072</v>
      </c>
      <c r="Q27">
        <v>2.8972813254684247</v>
      </c>
      <c r="R27">
        <v>6.5604061245696403</v>
      </c>
      <c r="S27">
        <v>4.2515203587009216</v>
      </c>
      <c r="T27">
        <v>0</v>
      </c>
      <c r="U27">
        <v>280.77825428997761</v>
      </c>
      <c r="V27">
        <v>5.099153374689827</v>
      </c>
      <c r="W27">
        <v>10.870105724519508</v>
      </c>
      <c r="X27">
        <v>36.390334329563245</v>
      </c>
      <c r="Y27">
        <v>0</v>
      </c>
      <c r="Z27">
        <v>3.1999392439999998</v>
      </c>
      <c r="AA27">
        <v>10.341010608884202</v>
      </c>
      <c r="AB27">
        <v>9.6948764434807533</v>
      </c>
      <c r="AC27">
        <v>7.13000554075066</v>
      </c>
      <c r="AD27">
        <v>4.4828545519070095</v>
      </c>
      <c r="AE27">
        <v>12.130620974743888</v>
      </c>
      <c r="AF27">
        <v>0</v>
      </c>
      <c r="AG27">
        <v>0</v>
      </c>
      <c r="AH27">
        <v>37.526404974968557</v>
      </c>
      <c r="AI27">
        <v>12.180004098713617</v>
      </c>
      <c r="AJ27">
        <v>0</v>
      </c>
      <c r="AK27">
        <v>12.515940341753858</v>
      </c>
      <c r="AL27">
        <v>19.099462200000001</v>
      </c>
      <c r="AM27">
        <v>0</v>
      </c>
      <c r="AN27">
        <v>0</v>
      </c>
      <c r="AO27">
        <v>0</v>
      </c>
      <c r="AP27">
        <v>1.8855527550263467</v>
      </c>
      <c r="AQ27">
        <v>0</v>
      </c>
      <c r="AR27">
        <v>8.9385911999999994</v>
      </c>
      <c r="AS27">
        <v>7.826908996168207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751.50178852073418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86.938579478369888</v>
      </c>
      <c r="L28">
        <v>33.810075694029848</v>
      </c>
      <c r="M28">
        <v>0</v>
      </c>
      <c r="N28">
        <v>29.132686535708341</v>
      </c>
      <c r="O28">
        <v>48.93014623917869</v>
      </c>
      <c r="P28">
        <v>58.889824594764072</v>
      </c>
      <c r="Q28">
        <v>2.8972813254684247</v>
      </c>
      <c r="R28">
        <v>5.7977274726027401</v>
      </c>
      <c r="S28">
        <v>3.8608926120920275</v>
      </c>
      <c r="T28">
        <v>0</v>
      </c>
      <c r="U28">
        <v>280.77825428997761</v>
      </c>
      <c r="V28">
        <v>5.099153374689827</v>
      </c>
      <c r="W28">
        <v>10.870105724519508</v>
      </c>
      <c r="X28">
        <v>36.390334329563245</v>
      </c>
      <c r="Y28">
        <v>0</v>
      </c>
      <c r="Z28">
        <v>3.1999392439999998</v>
      </c>
      <c r="AA28">
        <v>10.341010608884202</v>
      </c>
      <c r="AB28">
        <v>9.6948764434807533</v>
      </c>
      <c r="AC28">
        <v>7.13000554075066</v>
      </c>
      <c r="AD28">
        <v>4.4828545519070095</v>
      </c>
      <c r="AE28">
        <v>12.130620974743888</v>
      </c>
      <c r="AF28">
        <v>0</v>
      </c>
      <c r="AG28">
        <v>0</v>
      </c>
      <c r="AH28">
        <v>37.526404974968557</v>
      </c>
      <c r="AI28">
        <v>12.180004098713617</v>
      </c>
      <c r="AJ28">
        <v>0</v>
      </c>
      <c r="AK28">
        <v>12.515940341753858</v>
      </c>
      <c r="AL28">
        <v>19.099462200000001</v>
      </c>
      <c r="AM28">
        <v>0</v>
      </c>
      <c r="AN28">
        <v>0</v>
      </c>
      <c r="AO28">
        <v>0</v>
      </c>
      <c r="AP28">
        <v>1.8855527550263467</v>
      </c>
      <c r="AQ28">
        <v>0</v>
      </c>
      <c r="AR28">
        <v>8.9385911999999994</v>
      </c>
      <c r="AS28">
        <v>7.826908996168207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750.34723360136127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86.938579478369888</v>
      </c>
      <c r="L29">
        <v>33.809074740937987</v>
      </c>
      <c r="M29">
        <v>0</v>
      </c>
      <c r="N29">
        <v>29.132686535708341</v>
      </c>
      <c r="O29">
        <v>48.93014623917869</v>
      </c>
      <c r="P29">
        <v>58.889824594764072</v>
      </c>
      <c r="Q29">
        <v>2.8972813254684247</v>
      </c>
      <c r="R29">
        <v>5.7977274726027401</v>
      </c>
      <c r="S29">
        <v>3.8608926120920275</v>
      </c>
      <c r="T29">
        <v>0</v>
      </c>
      <c r="U29">
        <v>280.77825428997761</v>
      </c>
      <c r="V29">
        <v>5.099153374689827</v>
      </c>
      <c r="W29">
        <v>10.870105724519508</v>
      </c>
      <c r="X29">
        <v>36.390334329563245</v>
      </c>
      <c r="Y29">
        <v>0</v>
      </c>
      <c r="Z29">
        <v>3.1999392439999998</v>
      </c>
      <c r="AA29">
        <v>10.341010608884202</v>
      </c>
      <c r="AB29">
        <v>9.6948764434807533</v>
      </c>
      <c r="AC29">
        <v>7.13000554075066</v>
      </c>
      <c r="AD29">
        <v>4.4828545519070095</v>
      </c>
      <c r="AE29">
        <v>12.130620974743888</v>
      </c>
      <c r="AF29">
        <v>0</v>
      </c>
      <c r="AG29">
        <v>0</v>
      </c>
      <c r="AH29">
        <v>37.526404974968557</v>
      </c>
      <c r="AI29">
        <v>12.180004098713617</v>
      </c>
      <c r="AJ29">
        <v>0</v>
      </c>
      <c r="AK29">
        <v>12.515940341753858</v>
      </c>
      <c r="AL29">
        <v>19.099462200000001</v>
      </c>
      <c r="AM29">
        <v>0</v>
      </c>
      <c r="AN29">
        <v>0</v>
      </c>
      <c r="AO29">
        <v>0</v>
      </c>
      <c r="AP29">
        <v>1.8855527550263467</v>
      </c>
      <c r="AQ29">
        <v>0</v>
      </c>
      <c r="AR29">
        <v>8.9385911999999994</v>
      </c>
      <c r="AS29">
        <v>7.826908996168207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750.34623264826951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86.938579478369888</v>
      </c>
      <c r="L30">
        <v>33.809074740937987</v>
      </c>
      <c r="M30">
        <v>0</v>
      </c>
      <c r="N30">
        <v>29.132686535708341</v>
      </c>
      <c r="O30">
        <v>48.93014623917869</v>
      </c>
      <c r="P30">
        <v>58.889824594764072</v>
      </c>
      <c r="Q30">
        <v>2.8972813254684247</v>
      </c>
      <c r="R30">
        <v>5.7977274726027401</v>
      </c>
      <c r="S30">
        <v>3.8608926120920275</v>
      </c>
      <c r="T30">
        <v>0</v>
      </c>
      <c r="U30">
        <v>280.77825428997761</v>
      </c>
      <c r="V30">
        <v>5.099153374689827</v>
      </c>
      <c r="W30">
        <v>10.870105724519508</v>
      </c>
      <c r="X30">
        <v>36.390334329563245</v>
      </c>
      <c r="Y30">
        <v>0</v>
      </c>
      <c r="Z30">
        <v>3.1999392439999998</v>
      </c>
      <c r="AA30">
        <v>10.341010608884202</v>
      </c>
      <c r="AB30">
        <v>9.6948764434807533</v>
      </c>
      <c r="AC30">
        <v>7.13000554075066</v>
      </c>
      <c r="AD30">
        <v>4.4828545519070095</v>
      </c>
      <c r="AE30">
        <v>12.130620974743888</v>
      </c>
      <c r="AF30">
        <v>0</v>
      </c>
      <c r="AG30">
        <v>0</v>
      </c>
      <c r="AH30">
        <v>37.526404974968557</v>
      </c>
      <c r="AI30">
        <v>12.180004098713617</v>
      </c>
      <c r="AJ30">
        <v>0</v>
      </c>
      <c r="AK30">
        <v>12.515940341753858</v>
      </c>
      <c r="AL30">
        <v>19.099462200000001</v>
      </c>
      <c r="AM30">
        <v>0</v>
      </c>
      <c r="AN30">
        <v>0</v>
      </c>
      <c r="AO30">
        <v>0</v>
      </c>
      <c r="AP30">
        <v>1.8855527550263467</v>
      </c>
      <c r="AQ30">
        <v>0</v>
      </c>
      <c r="AR30">
        <v>8.9385911999999994</v>
      </c>
      <c r="AS30">
        <v>7.826908996168207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750.34623264826951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86.940000474356168</v>
      </c>
      <c r="L31">
        <v>33.807064266925067</v>
      </c>
      <c r="M31">
        <v>0</v>
      </c>
      <c r="N31">
        <v>29.130752544995882</v>
      </c>
      <c r="O31">
        <v>48.931063974045799</v>
      </c>
      <c r="P31">
        <v>58.892574254748602</v>
      </c>
      <c r="Q31">
        <v>2.8998114134041142</v>
      </c>
      <c r="R31">
        <v>5.7962061696487739</v>
      </c>
      <c r="S31">
        <v>3.8593559819052685</v>
      </c>
      <c r="T31">
        <v>0</v>
      </c>
      <c r="U31">
        <v>280.77825428997761</v>
      </c>
      <c r="V31">
        <v>5.099153374689827</v>
      </c>
      <c r="W31">
        <v>10.870105724519508</v>
      </c>
      <c r="X31">
        <v>36.390334329563245</v>
      </c>
      <c r="Y31">
        <v>0</v>
      </c>
      <c r="Z31">
        <v>3.1999392439999998</v>
      </c>
      <c r="AA31">
        <v>10.341010608884202</v>
      </c>
      <c r="AB31">
        <v>9.6948764434807533</v>
      </c>
      <c r="AC31">
        <v>7.13000554075066</v>
      </c>
      <c r="AD31">
        <v>4.4828545519070095</v>
      </c>
      <c r="AE31">
        <v>12.130620974743888</v>
      </c>
      <c r="AF31">
        <v>0</v>
      </c>
      <c r="AG31">
        <v>0</v>
      </c>
      <c r="AH31">
        <v>37.526404974968557</v>
      </c>
      <c r="AI31">
        <v>12.180004098713617</v>
      </c>
      <c r="AJ31">
        <v>0</v>
      </c>
      <c r="AK31">
        <v>12.515940341753858</v>
      </c>
      <c r="AL31">
        <v>19.099462200000001</v>
      </c>
      <c r="AM31">
        <v>0</v>
      </c>
      <c r="AN31">
        <v>0</v>
      </c>
      <c r="AO31">
        <v>0</v>
      </c>
      <c r="AP31">
        <v>1.8855527550263467</v>
      </c>
      <c r="AQ31">
        <v>0</v>
      </c>
      <c r="AR31">
        <v>8.9385911999999994</v>
      </c>
      <c r="AS31">
        <v>7.826908996168207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750.34684872917683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86.93986479373568</v>
      </c>
      <c r="L32">
        <v>33.808418799568969</v>
      </c>
      <c r="M32">
        <v>0</v>
      </c>
      <c r="N32">
        <v>29.130752544995882</v>
      </c>
      <c r="O32">
        <v>48.931063974045799</v>
      </c>
      <c r="P32">
        <v>58.892574254748602</v>
      </c>
      <c r="Q32">
        <v>2.8998114134041142</v>
      </c>
      <c r="R32">
        <v>5.7962061696487739</v>
      </c>
      <c r="S32">
        <v>3.8593559819052685</v>
      </c>
      <c r="T32">
        <v>0</v>
      </c>
      <c r="U32">
        <v>280.77825428997761</v>
      </c>
      <c r="V32">
        <v>5.099153374689827</v>
      </c>
      <c r="W32">
        <v>10.870105724519508</v>
      </c>
      <c r="X32">
        <v>36.390334329563245</v>
      </c>
      <c r="Y32">
        <v>0</v>
      </c>
      <c r="Z32">
        <v>3.1999392439999998</v>
      </c>
      <c r="AA32">
        <v>10.341010608884202</v>
      </c>
      <c r="AB32">
        <v>9.6948764434807533</v>
      </c>
      <c r="AC32">
        <v>7.13000554075066</v>
      </c>
      <c r="AD32">
        <v>4.4828545519070095</v>
      </c>
      <c r="AE32">
        <v>12.130620974743888</v>
      </c>
      <c r="AF32">
        <v>0</v>
      </c>
      <c r="AG32">
        <v>0</v>
      </c>
      <c r="AH32">
        <v>37.526404974968557</v>
      </c>
      <c r="AI32">
        <v>1.5615389978810381</v>
      </c>
      <c r="AJ32">
        <v>0</v>
      </c>
      <c r="AK32">
        <v>12.515940341753858</v>
      </c>
      <c r="AL32">
        <v>19.099462200000001</v>
      </c>
      <c r="AM32">
        <v>0</v>
      </c>
      <c r="AN32">
        <v>0</v>
      </c>
      <c r="AO32">
        <v>0</v>
      </c>
      <c r="AP32">
        <v>1.8855527550263467</v>
      </c>
      <c r="AQ32">
        <v>0</v>
      </c>
      <c r="AR32">
        <v>8.9385911999999994</v>
      </c>
      <c r="AS32">
        <v>7.826908996168207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739.72960248036759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87.379460455178815</v>
      </c>
      <c r="L33">
        <v>34.998518742442563</v>
      </c>
      <c r="M33">
        <v>0</v>
      </c>
      <c r="N33">
        <v>29.130752544995882</v>
      </c>
      <c r="O33">
        <v>48.931063974045799</v>
      </c>
      <c r="P33">
        <v>58.892574254748602</v>
      </c>
      <c r="Q33">
        <v>2.9667191860465114</v>
      </c>
      <c r="R33">
        <v>5.9500498742665551</v>
      </c>
      <c r="S33">
        <v>3.8807553982300877</v>
      </c>
      <c r="T33">
        <v>0</v>
      </c>
      <c r="U33">
        <v>280.77825428997761</v>
      </c>
      <c r="V33">
        <v>5.099153374689827</v>
      </c>
      <c r="W33">
        <v>10.870105724519508</v>
      </c>
      <c r="X33">
        <v>36.390334329563245</v>
      </c>
      <c r="Y33">
        <v>0</v>
      </c>
      <c r="Z33">
        <v>3.1999392439999998</v>
      </c>
      <c r="AA33">
        <v>10.341010608884202</v>
      </c>
      <c r="AB33">
        <v>9.6948764434807533</v>
      </c>
      <c r="AC33">
        <v>7.13000554075066</v>
      </c>
      <c r="AD33">
        <v>4.4828545519070095</v>
      </c>
      <c r="AE33">
        <v>12.130620974743888</v>
      </c>
      <c r="AF33">
        <v>0</v>
      </c>
      <c r="AG33">
        <v>0</v>
      </c>
      <c r="AH33">
        <v>37.526404974968557</v>
      </c>
      <c r="AI33">
        <v>0.87446173710320263</v>
      </c>
      <c r="AJ33">
        <v>0</v>
      </c>
      <c r="AK33">
        <v>12.515940341753858</v>
      </c>
      <c r="AL33">
        <v>19.099462200000001</v>
      </c>
      <c r="AM33">
        <v>0</v>
      </c>
      <c r="AN33">
        <v>0</v>
      </c>
      <c r="AO33">
        <v>0</v>
      </c>
      <c r="AP33">
        <v>1.8855527550263467</v>
      </c>
      <c r="AQ33">
        <v>0</v>
      </c>
      <c r="AR33">
        <v>8.9385911999999994</v>
      </c>
      <c r="AS33">
        <v>7.826908996168207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740.91437171749146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111.4897167751096</v>
      </c>
      <c r="L34">
        <v>34.998518742442563</v>
      </c>
      <c r="M34">
        <v>0</v>
      </c>
      <c r="N34">
        <v>29.130752544995882</v>
      </c>
      <c r="O34">
        <v>48.931063974045799</v>
      </c>
      <c r="P34">
        <v>58.892574254748602</v>
      </c>
      <c r="Q34">
        <v>2.9667191860465114</v>
      </c>
      <c r="R34">
        <v>5.9500498742665551</v>
      </c>
      <c r="S34">
        <v>3.8807553982300877</v>
      </c>
      <c r="T34">
        <v>0</v>
      </c>
      <c r="U34">
        <v>280.77825428997761</v>
      </c>
      <c r="V34">
        <v>5.099153374689827</v>
      </c>
      <c r="W34">
        <v>10.870105724519508</v>
      </c>
      <c r="X34">
        <v>36.390334329563245</v>
      </c>
      <c r="Y34">
        <v>0</v>
      </c>
      <c r="Z34">
        <v>3.1999392439999998</v>
      </c>
      <c r="AA34">
        <v>10.341010608884202</v>
      </c>
      <c r="AB34">
        <v>9.6948764434807533</v>
      </c>
      <c r="AC34">
        <v>7.13000554075066</v>
      </c>
      <c r="AD34">
        <v>4.4828545519070095</v>
      </c>
      <c r="AE34">
        <v>12.130620974743888</v>
      </c>
      <c r="AF34">
        <v>0</v>
      </c>
      <c r="AG34">
        <v>0</v>
      </c>
      <c r="AH34">
        <v>37.526404974968557</v>
      </c>
      <c r="AI34">
        <v>0.87446173710320263</v>
      </c>
      <c r="AJ34">
        <v>0</v>
      </c>
      <c r="AK34">
        <v>12.515940341753858</v>
      </c>
      <c r="AL34">
        <v>19.099462200000001</v>
      </c>
      <c r="AM34">
        <v>0</v>
      </c>
      <c r="AN34">
        <v>0</v>
      </c>
      <c r="AO34">
        <v>0</v>
      </c>
      <c r="AP34">
        <v>1.8855527550263467</v>
      </c>
      <c r="AQ34">
        <v>0</v>
      </c>
      <c r="AR34">
        <v>8.9385911999999994</v>
      </c>
      <c r="AS34">
        <v>7.826908996168207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765.0246280374223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87.379460455178815</v>
      </c>
      <c r="L35">
        <v>34.998518742442563</v>
      </c>
      <c r="M35">
        <v>0</v>
      </c>
      <c r="N35">
        <v>29.130752544995882</v>
      </c>
      <c r="O35">
        <v>48.931063974045799</v>
      </c>
      <c r="P35">
        <v>58.892574254748602</v>
      </c>
      <c r="Q35">
        <v>2.9667191860465114</v>
      </c>
      <c r="R35">
        <v>5.9500498742665551</v>
      </c>
      <c r="S35">
        <v>3.8807553982300877</v>
      </c>
      <c r="T35">
        <v>0</v>
      </c>
      <c r="U35">
        <v>273.19</v>
      </c>
      <c r="V35">
        <v>3.5694073622828779</v>
      </c>
      <c r="W35">
        <v>10.870105724519508</v>
      </c>
      <c r="X35">
        <v>36.390334329563245</v>
      </c>
      <c r="Y35">
        <v>0</v>
      </c>
      <c r="Z35">
        <v>3.1999392439999998</v>
      </c>
      <c r="AA35">
        <v>10.341010608884202</v>
      </c>
      <c r="AB35">
        <v>9.6948764434807533</v>
      </c>
      <c r="AC35">
        <v>7.13000554075066</v>
      </c>
      <c r="AD35">
        <v>4.4828545519070095</v>
      </c>
      <c r="AE35">
        <v>12.130620974743888</v>
      </c>
      <c r="AF35">
        <v>0</v>
      </c>
      <c r="AG35">
        <v>0</v>
      </c>
      <c r="AH35">
        <v>37.526404974968557</v>
      </c>
      <c r="AI35">
        <v>0.87446173710320263</v>
      </c>
      <c r="AJ35">
        <v>0</v>
      </c>
      <c r="AK35">
        <v>12.515940341753858</v>
      </c>
      <c r="AL35">
        <v>19.099462200000001</v>
      </c>
      <c r="AM35">
        <v>0</v>
      </c>
      <c r="AN35">
        <v>0</v>
      </c>
      <c r="AO35">
        <v>0</v>
      </c>
      <c r="AP35">
        <v>1.8855527550263467</v>
      </c>
      <c r="AQ35">
        <v>0</v>
      </c>
      <c r="AR35">
        <v>8.9385911999999994</v>
      </c>
      <c r="AS35">
        <v>7.826908996168207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731.79637141510682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87.379460455178815</v>
      </c>
      <c r="L36">
        <v>34.998518742442563</v>
      </c>
      <c r="M36">
        <v>0</v>
      </c>
      <c r="N36">
        <v>29.130752544995882</v>
      </c>
      <c r="O36">
        <v>48.931063974045799</v>
      </c>
      <c r="P36">
        <v>58.892574254748602</v>
      </c>
      <c r="Q36">
        <v>2.9667191860465114</v>
      </c>
      <c r="R36">
        <v>5.9500498742665551</v>
      </c>
      <c r="S36">
        <v>3.8807553982300877</v>
      </c>
      <c r="T36">
        <v>0</v>
      </c>
      <c r="U36">
        <v>273.19</v>
      </c>
      <c r="V36">
        <v>3.5694073622828779</v>
      </c>
      <c r="W36">
        <v>10.870105724519508</v>
      </c>
      <c r="X36">
        <v>36.390334329563245</v>
      </c>
      <c r="Y36">
        <v>0</v>
      </c>
      <c r="Z36">
        <v>3.1999392439999998</v>
      </c>
      <c r="AA36">
        <v>10.341010608884202</v>
      </c>
      <c r="AB36">
        <v>9.6948764434807533</v>
      </c>
      <c r="AC36">
        <v>7.13000554075066</v>
      </c>
      <c r="AD36">
        <v>4.4828545519070095</v>
      </c>
      <c r="AE36">
        <v>12.130620974743888</v>
      </c>
      <c r="AF36">
        <v>0</v>
      </c>
      <c r="AG36">
        <v>0</v>
      </c>
      <c r="AH36">
        <v>37.526404974968557</v>
      </c>
      <c r="AI36">
        <v>0.87446173710320263</v>
      </c>
      <c r="AJ36">
        <v>0</v>
      </c>
      <c r="AK36">
        <v>12.515940341753858</v>
      </c>
      <c r="AL36">
        <v>19.099462200000001</v>
      </c>
      <c r="AM36">
        <v>0</v>
      </c>
      <c r="AN36">
        <v>0</v>
      </c>
      <c r="AO36">
        <v>0</v>
      </c>
      <c r="AP36">
        <v>1.8855527550263467</v>
      </c>
      <c r="AQ36">
        <v>0</v>
      </c>
      <c r="AR36">
        <v>8.9385911999999994</v>
      </c>
      <c r="AS36">
        <v>7.826908996168207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731.79637141510682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87.379460455178815</v>
      </c>
      <c r="L37">
        <v>34.998518742442563</v>
      </c>
      <c r="M37">
        <v>0</v>
      </c>
      <c r="N37">
        <v>29.130752544995882</v>
      </c>
      <c r="O37">
        <v>48.931063974045799</v>
      </c>
      <c r="P37">
        <v>58.892574254748602</v>
      </c>
      <c r="Q37">
        <v>2.9667191860465114</v>
      </c>
      <c r="R37">
        <v>5.9500498742665551</v>
      </c>
      <c r="S37">
        <v>3.8807553982300877</v>
      </c>
      <c r="T37">
        <v>0</v>
      </c>
      <c r="U37">
        <v>273.19</v>
      </c>
      <c r="V37">
        <v>2.90036526240115</v>
      </c>
      <c r="W37">
        <v>6.8110055093596058</v>
      </c>
      <c r="X37">
        <v>20.289912550182112</v>
      </c>
      <c r="Y37">
        <v>0</v>
      </c>
      <c r="Z37">
        <v>3.1999392439999998</v>
      </c>
      <c r="AA37">
        <v>10.341010608884202</v>
      </c>
      <c r="AB37">
        <v>9.6948764434807533</v>
      </c>
      <c r="AC37">
        <v>7.13000554075066</v>
      </c>
      <c r="AD37">
        <v>4.4828545519070095</v>
      </c>
      <c r="AE37">
        <v>12.130620974743888</v>
      </c>
      <c r="AF37">
        <v>0</v>
      </c>
      <c r="AG37">
        <v>0</v>
      </c>
      <c r="AH37">
        <v>37.526404974968557</v>
      </c>
      <c r="AI37">
        <v>0.87446173710320263</v>
      </c>
      <c r="AJ37">
        <v>0</v>
      </c>
      <c r="AK37">
        <v>12.515940341753858</v>
      </c>
      <c r="AL37">
        <v>19.099462200000001</v>
      </c>
      <c r="AM37">
        <v>0</v>
      </c>
      <c r="AN37">
        <v>0</v>
      </c>
      <c r="AO37">
        <v>0</v>
      </c>
      <c r="AP37">
        <v>1.8855527550263467</v>
      </c>
      <c r="AQ37">
        <v>0</v>
      </c>
      <c r="AR37">
        <v>8.9385911999999994</v>
      </c>
      <c r="AS37">
        <v>7.826908996168207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710.96780732068407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87.379460455178815</v>
      </c>
      <c r="L38">
        <v>34.998518742442563</v>
      </c>
      <c r="M38">
        <v>0</v>
      </c>
      <c r="N38">
        <v>29.130752544995882</v>
      </c>
      <c r="O38">
        <v>48.931063974045799</v>
      </c>
      <c r="P38">
        <v>58.892574254748602</v>
      </c>
      <c r="Q38">
        <v>2.9667191860465114</v>
      </c>
      <c r="R38">
        <v>5.9500498742665551</v>
      </c>
      <c r="S38">
        <v>3.8807553982300877</v>
      </c>
      <c r="T38">
        <v>0</v>
      </c>
      <c r="U38">
        <v>273.19</v>
      </c>
      <c r="V38">
        <v>2.90036526240115</v>
      </c>
      <c r="W38">
        <v>6.7600657439629499</v>
      </c>
      <c r="X38">
        <v>20.289912550182112</v>
      </c>
      <c r="Y38">
        <v>0</v>
      </c>
      <c r="Z38">
        <v>3.1999392439999998</v>
      </c>
      <c r="AA38">
        <v>10.341010608884202</v>
      </c>
      <c r="AB38">
        <v>9.6948764434807533</v>
      </c>
      <c r="AC38">
        <v>7.13000554075066</v>
      </c>
      <c r="AD38">
        <v>4.4828545519070095</v>
      </c>
      <c r="AE38">
        <v>12.130620974743888</v>
      </c>
      <c r="AF38">
        <v>0</v>
      </c>
      <c r="AG38">
        <v>0</v>
      </c>
      <c r="AH38">
        <v>37.526404974968557</v>
      </c>
      <c r="AI38">
        <v>0.87446173710320263</v>
      </c>
      <c r="AJ38">
        <v>0</v>
      </c>
      <c r="AK38">
        <v>12.515940341753858</v>
      </c>
      <c r="AL38">
        <v>19.099462200000001</v>
      </c>
      <c r="AM38">
        <v>0</v>
      </c>
      <c r="AN38">
        <v>0</v>
      </c>
      <c r="AO38">
        <v>0</v>
      </c>
      <c r="AP38">
        <v>1.8855527550263467</v>
      </c>
      <c r="AQ38">
        <v>0</v>
      </c>
      <c r="AR38">
        <v>8.9385911999999994</v>
      </c>
      <c r="AS38">
        <v>7.826908996168207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710.91686755528747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87.400954904263742</v>
      </c>
      <c r="L39">
        <v>35</v>
      </c>
      <c r="M39">
        <v>0</v>
      </c>
      <c r="N39">
        <v>29.130752544995882</v>
      </c>
      <c r="O39">
        <v>48.931063974045799</v>
      </c>
      <c r="P39">
        <v>58.892574254748602</v>
      </c>
      <c r="Q39">
        <v>2.9667191860465114</v>
      </c>
      <c r="R39">
        <v>5.9500498742665551</v>
      </c>
      <c r="S39">
        <v>3.8807553982300877</v>
      </c>
      <c r="T39">
        <v>0</v>
      </c>
      <c r="U39">
        <v>273.19</v>
      </c>
      <c r="V39">
        <v>2.899474147217235</v>
      </c>
      <c r="W39">
        <v>6.8534249999999997</v>
      </c>
      <c r="X39">
        <v>20.289255836600482</v>
      </c>
      <c r="Y39">
        <v>0</v>
      </c>
      <c r="Z39">
        <v>1.5999696219999999</v>
      </c>
      <c r="AA39">
        <v>3.4470036209564001</v>
      </c>
      <c r="AB39">
        <v>9.6948764434807533</v>
      </c>
      <c r="AC39">
        <v>7.13000554075066</v>
      </c>
      <c r="AD39">
        <v>4.4828545519070095</v>
      </c>
      <c r="AE39">
        <v>12.130620974743888</v>
      </c>
      <c r="AF39">
        <v>0</v>
      </c>
      <c r="AG39">
        <v>0</v>
      </c>
      <c r="AH39">
        <v>37.526404974968557</v>
      </c>
      <c r="AI39">
        <v>0.87446173710320263</v>
      </c>
      <c r="AJ39">
        <v>0</v>
      </c>
      <c r="AK39">
        <v>12.515940341753858</v>
      </c>
      <c r="AL39">
        <v>19.099462200000001</v>
      </c>
      <c r="AM39">
        <v>0</v>
      </c>
      <c r="AN39">
        <v>0</v>
      </c>
      <c r="AO39">
        <v>0</v>
      </c>
      <c r="AP39">
        <v>1.8855527550263467</v>
      </c>
      <c r="AQ39">
        <v>0</v>
      </c>
      <c r="AR39">
        <v>10.834656000000001</v>
      </c>
      <c r="AS39">
        <v>7.826908996168207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704.43374287927361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87.400954904263742</v>
      </c>
      <c r="L40">
        <v>35</v>
      </c>
      <c r="M40">
        <v>0</v>
      </c>
      <c r="N40">
        <v>29.130752544995882</v>
      </c>
      <c r="O40">
        <v>48.931063974045799</v>
      </c>
      <c r="P40">
        <v>58.892574254748602</v>
      </c>
      <c r="Q40">
        <v>2.9667191860465114</v>
      </c>
      <c r="R40">
        <v>5.9500498742665551</v>
      </c>
      <c r="S40">
        <v>3.8807553982300877</v>
      </c>
      <c r="T40">
        <v>0</v>
      </c>
      <c r="U40">
        <v>273.19</v>
      </c>
      <c r="V40">
        <v>2.899474147217235</v>
      </c>
      <c r="W40">
        <v>6.8534249999999997</v>
      </c>
      <c r="X40">
        <v>20.289255836600482</v>
      </c>
      <c r="Y40">
        <v>0</v>
      </c>
      <c r="Z40">
        <v>1.5999696219999999</v>
      </c>
      <c r="AA40">
        <v>3.4470036209564001</v>
      </c>
      <c r="AB40">
        <v>9.6948764434807533</v>
      </c>
      <c r="AC40">
        <v>7.13000554075066</v>
      </c>
      <c r="AD40">
        <v>4.4828545519070095</v>
      </c>
      <c r="AE40">
        <v>12.130620974743888</v>
      </c>
      <c r="AF40">
        <v>0</v>
      </c>
      <c r="AG40">
        <v>0</v>
      </c>
      <c r="AH40">
        <v>37.526404974968557</v>
      </c>
      <c r="AI40">
        <v>0.87446173710320263</v>
      </c>
      <c r="AJ40">
        <v>0</v>
      </c>
      <c r="AK40">
        <v>12.515940341753858</v>
      </c>
      <c r="AL40">
        <v>19.099462200000001</v>
      </c>
      <c r="AM40">
        <v>0</v>
      </c>
      <c r="AN40">
        <v>0</v>
      </c>
      <c r="AO40">
        <v>0</v>
      </c>
      <c r="AP40">
        <v>1.8855527550263467</v>
      </c>
      <c r="AQ40">
        <v>0</v>
      </c>
      <c r="AR40">
        <v>10.834656000000001</v>
      </c>
      <c r="AS40">
        <v>7.826908996168207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704.43374287927361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87.400954904263742</v>
      </c>
      <c r="L41">
        <v>35</v>
      </c>
      <c r="M41">
        <v>0</v>
      </c>
      <c r="N41">
        <v>29.130752544995882</v>
      </c>
      <c r="O41">
        <v>48.931063974045799</v>
      </c>
      <c r="P41">
        <v>58.892574254748602</v>
      </c>
      <c r="Q41">
        <v>2.9667191860465114</v>
      </c>
      <c r="R41">
        <v>5.9500498742665551</v>
      </c>
      <c r="S41">
        <v>3.8807553982300877</v>
      </c>
      <c r="T41">
        <v>0</v>
      </c>
      <c r="U41">
        <v>273.19</v>
      </c>
      <c r="V41">
        <v>2.899474147217235</v>
      </c>
      <c r="W41">
        <v>6.8534249999999997</v>
      </c>
      <c r="X41">
        <v>20.289255836600482</v>
      </c>
      <c r="Y41">
        <v>0</v>
      </c>
      <c r="Z41">
        <v>1.5999696219999999</v>
      </c>
      <c r="AA41">
        <v>3.4470036209564001</v>
      </c>
      <c r="AB41">
        <v>9.6948764434807533</v>
      </c>
      <c r="AC41">
        <v>7.13000554075066</v>
      </c>
      <c r="AD41">
        <v>4.4828545519070095</v>
      </c>
      <c r="AE41">
        <v>12.130620974743888</v>
      </c>
      <c r="AF41">
        <v>0</v>
      </c>
      <c r="AG41">
        <v>0</v>
      </c>
      <c r="AH41">
        <v>37.526404974968557</v>
      </c>
      <c r="AI41">
        <v>0</v>
      </c>
      <c r="AJ41">
        <v>0</v>
      </c>
      <c r="AK41">
        <v>12.515940341753858</v>
      </c>
      <c r="AL41">
        <v>18.244262400000004</v>
      </c>
      <c r="AM41">
        <v>0</v>
      </c>
      <c r="AN41">
        <v>0</v>
      </c>
      <c r="AO41">
        <v>0</v>
      </c>
      <c r="AP41">
        <v>1.8855527550263467</v>
      </c>
      <c r="AQ41">
        <v>0</v>
      </c>
      <c r="AR41">
        <v>8.9385911999999994</v>
      </c>
      <c r="AS41">
        <v>7.826908996168207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700.80801654217055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87.400954904263742</v>
      </c>
      <c r="L42">
        <v>35</v>
      </c>
      <c r="M42">
        <v>0</v>
      </c>
      <c r="N42">
        <v>29.130752544995882</v>
      </c>
      <c r="O42">
        <v>48.931063974045799</v>
      </c>
      <c r="P42">
        <v>58.892574254748602</v>
      </c>
      <c r="Q42">
        <v>2.9667191860465114</v>
      </c>
      <c r="R42">
        <v>5.9500498742665551</v>
      </c>
      <c r="S42">
        <v>3.8807553982300877</v>
      </c>
      <c r="T42">
        <v>0</v>
      </c>
      <c r="U42">
        <v>273.19</v>
      </c>
      <c r="V42">
        <v>2.899474147217235</v>
      </c>
      <c r="W42">
        <v>6.8534249999999997</v>
      </c>
      <c r="X42">
        <v>20.289255836600482</v>
      </c>
      <c r="Y42">
        <v>0</v>
      </c>
      <c r="Z42">
        <v>1.5999696219999999</v>
      </c>
      <c r="AA42">
        <v>3.4470036209564001</v>
      </c>
      <c r="AB42">
        <v>9.6948764434807533</v>
      </c>
      <c r="AC42">
        <v>7.13000554075066</v>
      </c>
      <c r="AD42">
        <v>4.4828545519070095</v>
      </c>
      <c r="AE42">
        <v>12.130620974743888</v>
      </c>
      <c r="AF42">
        <v>0</v>
      </c>
      <c r="AG42">
        <v>0</v>
      </c>
      <c r="AH42">
        <v>37.526404974968557</v>
      </c>
      <c r="AI42">
        <v>0</v>
      </c>
      <c r="AJ42">
        <v>0</v>
      </c>
      <c r="AK42">
        <v>12.515940341753858</v>
      </c>
      <c r="AL42">
        <v>18.244262400000004</v>
      </c>
      <c r="AM42">
        <v>0</v>
      </c>
      <c r="AN42">
        <v>0</v>
      </c>
      <c r="AO42">
        <v>0</v>
      </c>
      <c r="AP42">
        <v>1.8855527550263467</v>
      </c>
      <c r="AQ42">
        <v>0</v>
      </c>
      <c r="AR42">
        <v>8.9385911999999994</v>
      </c>
      <c r="AS42">
        <v>7.826908996168207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700.80801654217055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87.400954904263742</v>
      </c>
      <c r="L43">
        <v>35</v>
      </c>
      <c r="M43">
        <v>0</v>
      </c>
      <c r="N43">
        <v>29.130752544995882</v>
      </c>
      <c r="O43">
        <v>48.931063974045799</v>
      </c>
      <c r="P43">
        <v>58.892574254748602</v>
      </c>
      <c r="Q43">
        <v>2.9667191860465114</v>
      </c>
      <c r="R43">
        <v>5.9500498742665551</v>
      </c>
      <c r="S43">
        <v>3.8807553982300877</v>
      </c>
      <c r="T43">
        <v>0</v>
      </c>
      <c r="U43">
        <v>273.19</v>
      </c>
      <c r="V43">
        <v>2.899474147217235</v>
      </c>
      <c r="W43">
        <v>6.8534249999999997</v>
      </c>
      <c r="X43">
        <v>20.289255836600482</v>
      </c>
      <c r="Y43">
        <v>0</v>
      </c>
      <c r="Z43">
        <v>1.5999696219999999</v>
      </c>
      <c r="AA43">
        <v>3.4470036209564001</v>
      </c>
      <c r="AB43">
        <v>9.6948764434807533</v>
      </c>
      <c r="AC43">
        <v>7.13000554075066</v>
      </c>
      <c r="AD43">
        <v>4.4828545519070095</v>
      </c>
      <c r="AE43">
        <v>12.130620974743888</v>
      </c>
      <c r="AF43">
        <v>0</v>
      </c>
      <c r="AG43">
        <v>0</v>
      </c>
      <c r="AH43">
        <v>37.526404974968557</v>
      </c>
      <c r="AI43">
        <v>0</v>
      </c>
      <c r="AJ43">
        <v>0</v>
      </c>
      <c r="AK43">
        <v>12.515940341753858</v>
      </c>
      <c r="AL43">
        <v>18.244262400000004</v>
      </c>
      <c r="AM43">
        <v>0</v>
      </c>
      <c r="AN43">
        <v>0</v>
      </c>
      <c r="AO43">
        <v>0</v>
      </c>
      <c r="AP43">
        <v>1.8855527550263467</v>
      </c>
      <c r="AQ43">
        <v>0</v>
      </c>
      <c r="AR43">
        <v>10.834656000000001</v>
      </c>
      <c r="AS43">
        <v>7.826908996168207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702.70408134217053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87.400954904263742</v>
      </c>
      <c r="L44">
        <v>35</v>
      </c>
      <c r="M44">
        <v>0</v>
      </c>
      <c r="N44">
        <v>29.130752544995882</v>
      </c>
      <c r="O44">
        <v>48.931063974045799</v>
      </c>
      <c r="P44">
        <v>58.892574254748602</v>
      </c>
      <c r="Q44">
        <v>2.9667191860465114</v>
      </c>
      <c r="R44">
        <v>5.9500498742665551</v>
      </c>
      <c r="S44">
        <v>3.8807553982300877</v>
      </c>
      <c r="T44">
        <v>0</v>
      </c>
      <c r="U44">
        <v>273.19</v>
      </c>
      <c r="V44">
        <v>2.899474147217235</v>
      </c>
      <c r="W44">
        <v>6.8534249999999997</v>
      </c>
      <c r="X44">
        <v>20.289255836600482</v>
      </c>
      <c r="Y44">
        <v>0</v>
      </c>
      <c r="Z44">
        <v>1.5999696219999999</v>
      </c>
      <c r="AA44">
        <v>3.4470036209564001</v>
      </c>
      <c r="AB44">
        <v>9.6948764434807533</v>
      </c>
      <c r="AC44">
        <v>7.13000554075066</v>
      </c>
      <c r="AD44">
        <v>4.4828545519070095</v>
      </c>
      <c r="AE44">
        <v>12.130620974743888</v>
      </c>
      <c r="AF44">
        <v>0</v>
      </c>
      <c r="AG44">
        <v>0</v>
      </c>
      <c r="AH44">
        <v>37.526404974968557</v>
      </c>
      <c r="AI44">
        <v>0</v>
      </c>
      <c r="AJ44">
        <v>0</v>
      </c>
      <c r="AK44">
        <v>12.515940341753858</v>
      </c>
      <c r="AL44">
        <v>18.244262400000004</v>
      </c>
      <c r="AM44">
        <v>0</v>
      </c>
      <c r="AN44">
        <v>0</v>
      </c>
      <c r="AO44">
        <v>0</v>
      </c>
      <c r="AP44">
        <v>1.8855527550263467</v>
      </c>
      <c r="AQ44">
        <v>0</v>
      </c>
      <c r="AR44">
        <v>10.834656000000001</v>
      </c>
      <c r="AS44">
        <v>7.826908996168207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702.70408134217053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87.400954904263742</v>
      </c>
      <c r="L45">
        <v>35</v>
      </c>
      <c r="M45">
        <v>0</v>
      </c>
      <c r="N45">
        <v>29.130752544995882</v>
      </c>
      <c r="O45">
        <v>48.931063974045799</v>
      </c>
      <c r="P45">
        <v>58.892574254748602</v>
      </c>
      <c r="Q45">
        <v>2.9667191860465114</v>
      </c>
      <c r="R45">
        <v>5.9500498742665551</v>
      </c>
      <c r="S45">
        <v>3.8807553982300877</v>
      </c>
      <c r="T45">
        <v>0</v>
      </c>
      <c r="U45">
        <v>273.19</v>
      </c>
      <c r="V45">
        <v>2.899474147217235</v>
      </c>
      <c r="W45">
        <v>10.867676174402249</v>
      </c>
      <c r="X45">
        <v>36.389457419249759</v>
      </c>
      <c r="Y45">
        <v>0</v>
      </c>
      <c r="Z45">
        <v>1.5999696219999999</v>
      </c>
      <c r="AA45">
        <v>3.4470036209564001</v>
      </c>
      <c r="AB45">
        <v>9.6948764434807533</v>
      </c>
      <c r="AC45">
        <v>7.13000554075066</v>
      </c>
      <c r="AD45">
        <v>4.4828545519070095</v>
      </c>
      <c r="AE45">
        <v>12.130620974743888</v>
      </c>
      <c r="AF45">
        <v>0</v>
      </c>
      <c r="AG45">
        <v>0</v>
      </c>
      <c r="AH45">
        <v>37.526404974968557</v>
      </c>
      <c r="AI45">
        <v>0</v>
      </c>
      <c r="AJ45">
        <v>0</v>
      </c>
      <c r="AK45">
        <v>12.515940341753858</v>
      </c>
      <c r="AL45">
        <v>18.244262400000004</v>
      </c>
      <c r="AM45">
        <v>0</v>
      </c>
      <c r="AN45">
        <v>0</v>
      </c>
      <c r="AO45">
        <v>0</v>
      </c>
      <c r="AP45">
        <v>1.8855527550263467</v>
      </c>
      <c r="AQ45">
        <v>0</v>
      </c>
      <c r="AR45">
        <v>10.834656000000001</v>
      </c>
      <c r="AS45">
        <v>7.826908996168207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722.81853409922212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87.400954904263742</v>
      </c>
      <c r="L46">
        <v>35</v>
      </c>
      <c r="M46">
        <v>0</v>
      </c>
      <c r="N46">
        <v>29.130752544995882</v>
      </c>
      <c r="O46">
        <v>48.931063974045799</v>
      </c>
      <c r="P46">
        <v>58.892574254748602</v>
      </c>
      <c r="Q46">
        <v>2.9667191860465114</v>
      </c>
      <c r="R46">
        <v>5.9500498742665551</v>
      </c>
      <c r="S46">
        <v>3.8807553982300877</v>
      </c>
      <c r="T46">
        <v>0</v>
      </c>
      <c r="U46">
        <v>273.19</v>
      </c>
      <c r="V46">
        <v>2.899474147217235</v>
      </c>
      <c r="W46">
        <v>10.867676174402249</v>
      </c>
      <c r="X46">
        <v>36.389457419249759</v>
      </c>
      <c r="Y46">
        <v>0</v>
      </c>
      <c r="Z46">
        <v>1.5999696219999999</v>
      </c>
      <c r="AA46">
        <v>3.4470036209564001</v>
      </c>
      <c r="AB46">
        <v>9.6948764434807533</v>
      </c>
      <c r="AC46">
        <v>7.13000554075066</v>
      </c>
      <c r="AD46">
        <v>4.4828545519070095</v>
      </c>
      <c r="AE46">
        <v>12.130620974743888</v>
      </c>
      <c r="AF46">
        <v>0</v>
      </c>
      <c r="AG46">
        <v>0</v>
      </c>
      <c r="AH46">
        <v>37.526404974968557</v>
      </c>
      <c r="AI46">
        <v>0</v>
      </c>
      <c r="AJ46">
        <v>0</v>
      </c>
      <c r="AK46">
        <v>12.515940341753858</v>
      </c>
      <c r="AL46">
        <v>18.244262400000004</v>
      </c>
      <c r="AM46">
        <v>0</v>
      </c>
      <c r="AN46">
        <v>0</v>
      </c>
      <c r="AO46">
        <v>0</v>
      </c>
      <c r="AP46">
        <v>1.8855527550263467</v>
      </c>
      <c r="AQ46">
        <v>0</v>
      </c>
      <c r="AR46">
        <v>10.834656000000001</v>
      </c>
      <c r="AS46">
        <v>7.826908996168207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722.81853409922212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86.94047745620297</v>
      </c>
      <c r="L47">
        <v>35</v>
      </c>
      <c r="M47">
        <v>0</v>
      </c>
      <c r="N47">
        <v>29.130752544995882</v>
      </c>
      <c r="O47">
        <v>48.931063974045799</v>
      </c>
      <c r="P47">
        <v>58.892574254748602</v>
      </c>
      <c r="Q47">
        <v>3.0795095541401274</v>
      </c>
      <c r="R47">
        <v>6</v>
      </c>
      <c r="S47">
        <v>3.9989650711513578</v>
      </c>
      <c r="T47">
        <v>0</v>
      </c>
      <c r="U47">
        <v>273.19</v>
      </c>
      <c r="V47">
        <v>2.899474147217235</v>
      </c>
      <c r="W47">
        <v>10.867676174402249</v>
      </c>
      <c r="X47">
        <v>36.389457419249759</v>
      </c>
      <c r="Y47">
        <v>0</v>
      </c>
      <c r="Z47">
        <v>1.5999696219999999</v>
      </c>
      <c r="AA47">
        <v>3.4470036209564001</v>
      </c>
      <c r="AB47">
        <v>9.6948764434807533</v>
      </c>
      <c r="AC47">
        <v>7.13000554075066</v>
      </c>
      <c r="AD47">
        <v>4.4828545519070095</v>
      </c>
      <c r="AE47">
        <v>12.130620974743888</v>
      </c>
      <c r="AF47">
        <v>0</v>
      </c>
      <c r="AG47">
        <v>0</v>
      </c>
      <c r="AH47">
        <v>37.526404974968557</v>
      </c>
      <c r="AI47">
        <v>0</v>
      </c>
      <c r="AJ47">
        <v>0</v>
      </c>
      <c r="AK47">
        <v>12.515940341753858</v>
      </c>
      <c r="AL47">
        <v>11.402664000000001</v>
      </c>
      <c r="AM47">
        <v>0</v>
      </c>
      <c r="AN47">
        <v>0</v>
      </c>
      <c r="AO47">
        <v>0</v>
      </c>
      <c r="AP47">
        <v>1.8855527550263467</v>
      </c>
      <c r="AQ47">
        <v>0</v>
      </c>
      <c r="AR47">
        <v>10.834656000000001</v>
      </c>
      <c r="AS47">
        <v>7.826908996168207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715.79740841790965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86.94047745620297</v>
      </c>
      <c r="L48">
        <v>35</v>
      </c>
      <c r="M48">
        <v>0</v>
      </c>
      <c r="N48">
        <v>29.130752544995882</v>
      </c>
      <c r="O48">
        <v>48.931063974045799</v>
      </c>
      <c r="P48">
        <v>58.892574254748602</v>
      </c>
      <c r="Q48">
        <v>3.0795095541401274</v>
      </c>
      <c r="R48">
        <v>6</v>
      </c>
      <c r="S48">
        <v>3.9989650711513578</v>
      </c>
      <c r="T48">
        <v>0</v>
      </c>
      <c r="U48">
        <v>273.19</v>
      </c>
      <c r="V48">
        <v>2.899474147217235</v>
      </c>
      <c r="W48">
        <v>10.867676174402249</v>
      </c>
      <c r="X48">
        <v>36.389457419249759</v>
      </c>
      <c r="Y48">
        <v>0</v>
      </c>
      <c r="Z48">
        <v>1.5999696219999999</v>
      </c>
      <c r="AA48">
        <v>3.4470036209564001</v>
      </c>
      <c r="AB48">
        <v>9.6948764434807533</v>
      </c>
      <c r="AC48">
        <v>7.13000554075066</v>
      </c>
      <c r="AD48">
        <v>4.4828545519070095</v>
      </c>
      <c r="AE48">
        <v>12.130620974743888</v>
      </c>
      <c r="AF48">
        <v>0</v>
      </c>
      <c r="AG48">
        <v>0</v>
      </c>
      <c r="AH48">
        <v>37.526404974968557</v>
      </c>
      <c r="AI48">
        <v>0</v>
      </c>
      <c r="AJ48">
        <v>0</v>
      </c>
      <c r="AK48">
        <v>12.515940341753858</v>
      </c>
      <c r="AL48">
        <v>11.402664000000001</v>
      </c>
      <c r="AM48">
        <v>0</v>
      </c>
      <c r="AN48">
        <v>0</v>
      </c>
      <c r="AO48">
        <v>0</v>
      </c>
      <c r="AP48">
        <v>1.8855527550263467</v>
      </c>
      <c r="AQ48">
        <v>0</v>
      </c>
      <c r="AR48">
        <v>10.834656000000001</v>
      </c>
      <c r="AS48">
        <v>7.826908996168207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715.79740841790965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86.939112073900475</v>
      </c>
      <c r="L49">
        <v>35</v>
      </c>
      <c r="M49">
        <v>0</v>
      </c>
      <c r="N49">
        <v>29.130752544995882</v>
      </c>
      <c r="O49">
        <v>48.931063974045799</v>
      </c>
      <c r="P49">
        <v>58.892574254748602</v>
      </c>
      <c r="Q49">
        <v>2.9895238853503185</v>
      </c>
      <c r="R49">
        <v>5.7931003677551018</v>
      </c>
      <c r="S49">
        <v>3.9089883570504527</v>
      </c>
      <c r="T49">
        <v>0</v>
      </c>
      <c r="U49">
        <v>273.19</v>
      </c>
      <c r="V49">
        <v>2.899474147217235</v>
      </c>
      <c r="W49">
        <v>10.867676174402249</v>
      </c>
      <c r="X49">
        <v>36.389457419249759</v>
      </c>
      <c r="Y49">
        <v>0</v>
      </c>
      <c r="Z49">
        <v>1.5999696219999999</v>
      </c>
      <c r="AA49">
        <v>3.4470036209564001</v>
      </c>
      <c r="AB49">
        <v>9.6948764434807533</v>
      </c>
      <c r="AC49">
        <v>7.13000554075066</v>
      </c>
      <c r="AD49">
        <v>4.4828545519070095</v>
      </c>
      <c r="AE49">
        <v>12.130620974743888</v>
      </c>
      <c r="AF49">
        <v>0</v>
      </c>
      <c r="AG49">
        <v>0</v>
      </c>
      <c r="AH49">
        <v>37.526404974968557</v>
      </c>
      <c r="AI49">
        <v>0</v>
      </c>
      <c r="AJ49">
        <v>0</v>
      </c>
      <c r="AK49">
        <v>12.515940341753858</v>
      </c>
      <c r="AL49">
        <v>12.827997000000003</v>
      </c>
      <c r="AM49">
        <v>0</v>
      </c>
      <c r="AN49">
        <v>0</v>
      </c>
      <c r="AO49">
        <v>0.21641104800000005</v>
      </c>
      <c r="AP49">
        <v>1.8855527550263467</v>
      </c>
      <c r="AQ49">
        <v>0</v>
      </c>
      <c r="AR49">
        <v>10.834656000000001</v>
      </c>
      <c r="AS49">
        <v>7.826908996168207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717.05092506847154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86.939112073900475</v>
      </c>
      <c r="L50">
        <v>35</v>
      </c>
      <c r="M50">
        <v>0</v>
      </c>
      <c r="N50">
        <v>29.130752544995882</v>
      </c>
      <c r="O50">
        <v>48.931063974045799</v>
      </c>
      <c r="P50">
        <v>58.892574254748602</v>
      </c>
      <c r="Q50">
        <v>2.9895238853503185</v>
      </c>
      <c r="R50">
        <v>5.7931003677551018</v>
      </c>
      <c r="S50">
        <v>3.9089883570504527</v>
      </c>
      <c r="T50">
        <v>0</v>
      </c>
      <c r="U50">
        <v>273.19</v>
      </c>
      <c r="V50">
        <v>2.899474147217235</v>
      </c>
      <c r="W50">
        <v>10.867676174402249</v>
      </c>
      <c r="X50">
        <v>36.389457419249759</v>
      </c>
      <c r="Y50">
        <v>0</v>
      </c>
      <c r="Z50">
        <v>1.5999696219999999</v>
      </c>
      <c r="AA50">
        <v>3.4470036209564001</v>
      </c>
      <c r="AB50">
        <v>9.6948764434807533</v>
      </c>
      <c r="AC50">
        <v>7.13000554075066</v>
      </c>
      <c r="AD50">
        <v>4.4828545519070095</v>
      </c>
      <c r="AE50">
        <v>12.130620974743888</v>
      </c>
      <c r="AF50">
        <v>0</v>
      </c>
      <c r="AG50">
        <v>0</v>
      </c>
      <c r="AH50">
        <v>37.526404974968557</v>
      </c>
      <c r="AI50">
        <v>0</v>
      </c>
      <c r="AJ50">
        <v>0</v>
      </c>
      <c r="AK50">
        <v>12.515940341753858</v>
      </c>
      <c r="AL50">
        <v>12.827997000000003</v>
      </c>
      <c r="AM50">
        <v>0</v>
      </c>
      <c r="AN50">
        <v>0</v>
      </c>
      <c r="AO50">
        <v>0.21641104800000005</v>
      </c>
      <c r="AP50">
        <v>1.8855527550263467</v>
      </c>
      <c r="AQ50">
        <v>0</v>
      </c>
      <c r="AR50">
        <v>10.834656000000001</v>
      </c>
      <c r="AS50">
        <v>7.826908996168207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717.05092506847154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86.939112073900475</v>
      </c>
      <c r="L51">
        <v>35</v>
      </c>
      <c r="M51">
        <v>0</v>
      </c>
      <c r="N51">
        <v>29.130752544995882</v>
      </c>
      <c r="O51">
        <v>48.931063974045799</v>
      </c>
      <c r="P51">
        <v>58.892574254748602</v>
      </c>
      <c r="Q51">
        <v>2.9895238853503185</v>
      </c>
      <c r="R51">
        <v>5.7931003677551018</v>
      </c>
      <c r="S51">
        <v>3.9089883570504527</v>
      </c>
      <c r="T51">
        <v>0</v>
      </c>
      <c r="U51">
        <v>273.19</v>
      </c>
      <c r="V51">
        <v>2.899474147217235</v>
      </c>
      <c r="W51">
        <v>9.7113388392543101</v>
      </c>
      <c r="X51">
        <v>36.389457419249759</v>
      </c>
      <c r="Y51">
        <v>0</v>
      </c>
      <c r="Z51">
        <v>1.5999696219999999</v>
      </c>
      <c r="AA51">
        <v>3.4470036209564001</v>
      </c>
      <c r="AB51">
        <v>9.6948764434807533</v>
      </c>
      <c r="AC51">
        <v>7.13000554075066</v>
      </c>
      <c r="AD51">
        <v>4.4828545519070095</v>
      </c>
      <c r="AE51">
        <v>12.130620974743888</v>
      </c>
      <c r="AF51">
        <v>0</v>
      </c>
      <c r="AG51">
        <v>0</v>
      </c>
      <c r="AH51">
        <v>37.526404974968557</v>
      </c>
      <c r="AI51">
        <v>0</v>
      </c>
      <c r="AJ51">
        <v>0</v>
      </c>
      <c r="AK51">
        <v>12.515940341753858</v>
      </c>
      <c r="AL51">
        <v>19.472899567900175</v>
      </c>
      <c r="AM51">
        <v>0</v>
      </c>
      <c r="AN51">
        <v>0</v>
      </c>
      <c r="AO51">
        <v>0.21641104800000005</v>
      </c>
      <c r="AP51">
        <v>1.8855527550263467</v>
      </c>
      <c r="AQ51">
        <v>0</v>
      </c>
      <c r="AR51">
        <v>10.834656000000001</v>
      </c>
      <c r="AS51">
        <v>7.826908996168207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722.53949030122374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86.939112073900475</v>
      </c>
      <c r="L52">
        <v>35</v>
      </c>
      <c r="M52">
        <v>0</v>
      </c>
      <c r="N52">
        <v>29.130752544995882</v>
      </c>
      <c r="O52">
        <v>48.931063974045799</v>
      </c>
      <c r="P52">
        <v>58.892574254748602</v>
      </c>
      <c r="Q52">
        <v>2.9895238853503185</v>
      </c>
      <c r="R52">
        <v>5.7931003677551018</v>
      </c>
      <c r="S52">
        <v>3.9089883570504527</v>
      </c>
      <c r="T52">
        <v>0</v>
      </c>
      <c r="U52">
        <v>273.19</v>
      </c>
      <c r="V52">
        <v>2.899474147217235</v>
      </c>
      <c r="W52">
        <v>9.251275413295815</v>
      </c>
      <c r="X52">
        <v>36.389457419249759</v>
      </c>
      <c r="Y52">
        <v>0</v>
      </c>
      <c r="Z52">
        <v>1.5999696219999999</v>
      </c>
      <c r="AA52">
        <v>3.4470036209564001</v>
      </c>
      <c r="AB52">
        <v>9.6948764434807533</v>
      </c>
      <c r="AC52">
        <v>7.13000554075066</v>
      </c>
      <c r="AD52">
        <v>4.4828545519070095</v>
      </c>
      <c r="AE52">
        <v>12.130620974743888</v>
      </c>
      <c r="AF52">
        <v>0</v>
      </c>
      <c r="AG52">
        <v>0</v>
      </c>
      <c r="AH52">
        <v>37.526404974968557</v>
      </c>
      <c r="AI52">
        <v>0</v>
      </c>
      <c r="AJ52">
        <v>0</v>
      </c>
      <c r="AK52">
        <v>12.515940341753858</v>
      </c>
      <c r="AL52">
        <v>19.472899567900175</v>
      </c>
      <c r="AM52">
        <v>0</v>
      </c>
      <c r="AN52">
        <v>0</v>
      </c>
      <c r="AO52">
        <v>0.21641104800000005</v>
      </c>
      <c r="AP52">
        <v>1.8855527550263467</v>
      </c>
      <c r="AQ52">
        <v>0</v>
      </c>
      <c r="AR52">
        <v>10.834656000000001</v>
      </c>
      <c r="AS52">
        <v>7.826908996168207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722.07942687526531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86.939112073900475</v>
      </c>
      <c r="L53">
        <v>35</v>
      </c>
      <c r="M53">
        <v>0</v>
      </c>
      <c r="N53">
        <v>28.949856450288969</v>
      </c>
      <c r="O53">
        <v>47.250813424595677</v>
      </c>
      <c r="P53">
        <v>58.889824594764072</v>
      </c>
      <c r="Q53">
        <v>2.9895238853503185</v>
      </c>
      <c r="R53">
        <v>5.7931003677551018</v>
      </c>
      <c r="S53">
        <v>3.9089883570504527</v>
      </c>
      <c r="T53">
        <v>0</v>
      </c>
      <c r="U53">
        <v>273.19</v>
      </c>
      <c r="V53">
        <v>2.899474147217235</v>
      </c>
      <c r="W53">
        <v>9.251275413295815</v>
      </c>
      <c r="X53">
        <v>36.389457419249759</v>
      </c>
      <c r="Y53">
        <v>0</v>
      </c>
      <c r="Z53">
        <v>1.5999696219999999</v>
      </c>
      <c r="AA53">
        <v>3.4470036209564001</v>
      </c>
      <c r="AB53">
        <v>9.6948764434807533</v>
      </c>
      <c r="AC53">
        <v>7.13000554075066</v>
      </c>
      <c r="AD53">
        <v>4.4828545519070095</v>
      </c>
      <c r="AE53">
        <v>12.130620974743888</v>
      </c>
      <c r="AF53">
        <v>0</v>
      </c>
      <c r="AG53">
        <v>0</v>
      </c>
      <c r="AH53">
        <v>37.526404974968557</v>
      </c>
      <c r="AI53">
        <v>0</v>
      </c>
      <c r="AJ53">
        <v>0</v>
      </c>
      <c r="AK53">
        <v>12.515940341753858</v>
      </c>
      <c r="AL53">
        <v>19.472899567900175</v>
      </c>
      <c r="AM53">
        <v>0</v>
      </c>
      <c r="AN53">
        <v>0</v>
      </c>
      <c r="AO53">
        <v>0.21641104800000005</v>
      </c>
      <c r="AP53">
        <v>1.8855527550263467</v>
      </c>
      <c r="AQ53">
        <v>0</v>
      </c>
      <c r="AR53">
        <v>8.9385911999999994</v>
      </c>
      <c r="AS53">
        <v>7.826908996168207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718.31946577112387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86.939112073900475</v>
      </c>
      <c r="L54">
        <v>35</v>
      </c>
      <c r="M54">
        <v>0</v>
      </c>
      <c r="N54">
        <v>29.132686535708341</v>
      </c>
      <c r="O54">
        <v>48.93014623917869</v>
      </c>
      <c r="P54">
        <v>58.889824594764072</v>
      </c>
      <c r="Q54">
        <v>2.9895238853503185</v>
      </c>
      <c r="R54">
        <v>5.7931003677551018</v>
      </c>
      <c r="S54">
        <v>3.9089883570504527</v>
      </c>
      <c r="T54">
        <v>0</v>
      </c>
      <c r="U54">
        <v>273.19</v>
      </c>
      <c r="V54">
        <v>2.899474147217235</v>
      </c>
      <c r="W54">
        <v>9.251275413295815</v>
      </c>
      <c r="X54">
        <v>36.389457419249759</v>
      </c>
      <c r="Y54">
        <v>0</v>
      </c>
      <c r="Z54">
        <v>1.5999696219999999</v>
      </c>
      <c r="AA54">
        <v>3.4470036209564001</v>
      </c>
      <c r="AB54">
        <v>9.6948764434807533</v>
      </c>
      <c r="AC54">
        <v>7.13000554075066</v>
      </c>
      <c r="AD54">
        <v>4.4828545519070095</v>
      </c>
      <c r="AE54">
        <v>12.130620974743888</v>
      </c>
      <c r="AF54">
        <v>0</v>
      </c>
      <c r="AG54">
        <v>0</v>
      </c>
      <c r="AH54">
        <v>37.526404974968557</v>
      </c>
      <c r="AI54">
        <v>0</v>
      </c>
      <c r="AJ54">
        <v>0</v>
      </c>
      <c r="AK54">
        <v>12.515940341753858</v>
      </c>
      <c r="AL54">
        <v>19.472899567900175</v>
      </c>
      <c r="AM54">
        <v>0</v>
      </c>
      <c r="AN54">
        <v>0</v>
      </c>
      <c r="AO54">
        <v>0.21641104800000005</v>
      </c>
      <c r="AP54">
        <v>1.8855527550263467</v>
      </c>
      <c r="AQ54">
        <v>0</v>
      </c>
      <c r="AR54">
        <v>8.9385911999999994</v>
      </c>
      <c r="AS54">
        <v>7.826908996168207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720.1816286711263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86.939065431099721</v>
      </c>
      <c r="L55">
        <v>34.72</v>
      </c>
      <c r="M55">
        <v>0</v>
      </c>
      <c r="N55">
        <v>29.132686535708341</v>
      </c>
      <c r="O55">
        <v>48.93014623917869</v>
      </c>
      <c r="P55">
        <v>58.889824594764072</v>
      </c>
      <c r="Q55">
        <v>2.9995222929936309</v>
      </c>
      <c r="R55">
        <v>5.7927744339853309</v>
      </c>
      <c r="S55">
        <v>3.8989909443725743</v>
      </c>
      <c r="T55">
        <v>0</v>
      </c>
      <c r="U55">
        <v>273.19</v>
      </c>
      <c r="V55">
        <v>2.8995622641509438</v>
      </c>
      <c r="W55">
        <v>9.0085984444444449</v>
      </c>
      <c r="X55">
        <v>36.389457419249759</v>
      </c>
      <c r="Y55">
        <v>0</v>
      </c>
      <c r="Z55">
        <v>1.5999696219999999</v>
      </c>
      <c r="AA55">
        <v>3.4470036209564001</v>
      </c>
      <c r="AB55">
        <v>9.6948764434807533</v>
      </c>
      <c r="AC55">
        <v>7.13000554075066</v>
      </c>
      <c r="AD55">
        <v>4.4828545519070095</v>
      </c>
      <c r="AE55">
        <v>12.130620974743888</v>
      </c>
      <c r="AF55">
        <v>0</v>
      </c>
      <c r="AG55">
        <v>0</v>
      </c>
      <c r="AH55">
        <v>37.526404974968557</v>
      </c>
      <c r="AI55">
        <v>0</v>
      </c>
      <c r="AJ55">
        <v>0</v>
      </c>
      <c r="AK55">
        <v>12.515940341753858</v>
      </c>
      <c r="AL55">
        <v>19.472899567900175</v>
      </c>
      <c r="AM55">
        <v>0</v>
      </c>
      <c r="AN55">
        <v>0</v>
      </c>
      <c r="AO55">
        <v>0.21641104800000005</v>
      </c>
      <c r="AP55">
        <v>1.8855527550263467</v>
      </c>
      <c r="AQ55">
        <v>0</v>
      </c>
      <c r="AR55">
        <v>8.9385911999999994</v>
      </c>
      <c r="AS55">
        <v>7.826908996168207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719.65866823760359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86.939065431099721</v>
      </c>
      <c r="L56">
        <v>34.72</v>
      </c>
      <c r="M56">
        <v>0</v>
      </c>
      <c r="N56">
        <v>29.132686535708341</v>
      </c>
      <c r="O56">
        <v>48.93014623917869</v>
      </c>
      <c r="P56">
        <v>58.889824594764072</v>
      </c>
      <c r="Q56">
        <v>2.9995222929936309</v>
      </c>
      <c r="R56">
        <v>5.7927744339853309</v>
      </c>
      <c r="S56">
        <v>3.8989909443725743</v>
      </c>
      <c r="T56">
        <v>0</v>
      </c>
      <c r="U56">
        <v>273.19</v>
      </c>
      <c r="V56">
        <v>2.8995622641509438</v>
      </c>
      <c r="W56">
        <v>8.9359721101471123</v>
      </c>
      <c r="X56">
        <v>36.389457419249759</v>
      </c>
      <c r="Y56">
        <v>0</v>
      </c>
      <c r="Z56">
        <v>1.5999696219999999</v>
      </c>
      <c r="AA56">
        <v>3.4470036209564001</v>
      </c>
      <c r="AB56">
        <v>9.6948764434807533</v>
      </c>
      <c r="AC56">
        <v>7.13000554075066</v>
      </c>
      <c r="AD56">
        <v>4.4828545519070095</v>
      </c>
      <c r="AE56">
        <v>12.130620974743888</v>
      </c>
      <c r="AF56">
        <v>0</v>
      </c>
      <c r="AG56">
        <v>0</v>
      </c>
      <c r="AH56">
        <v>37.526404974968557</v>
      </c>
      <c r="AI56">
        <v>0</v>
      </c>
      <c r="AJ56">
        <v>0</v>
      </c>
      <c r="AK56">
        <v>12.515940341753858</v>
      </c>
      <c r="AL56">
        <v>19.472899567900175</v>
      </c>
      <c r="AM56">
        <v>0</v>
      </c>
      <c r="AN56">
        <v>0</v>
      </c>
      <c r="AO56">
        <v>0.21641104800000005</v>
      </c>
      <c r="AP56">
        <v>1.8855527550263467</v>
      </c>
      <c r="AQ56">
        <v>0</v>
      </c>
      <c r="AR56">
        <v>8.9385911999999994</v>
      </c>
      <c r="AS56">
        <v>7.826908996168207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719.58604190330618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86.939721930622113</v>
      </c>
      <c r="L57">
        <v>34.72</v>
      </c>
      <c r="M57">
        <v>0</v>
      </c>
      <c r="N57">
        <v>29.132686535708341</v>
      </c>
      <c r="O57">
        <v>48.93014623917869</v>
      </c>
      <c r="P57">
        <v>58.874439361918952</v>
      </c>
      <c r="Q57">
        <v>2.900221940570042</v>
      </c>
      <c r="R57">
        <v>5.7960366375414276</v>
      </c>
      <c r="S57">
        <v>3.8606144910237759</v>
      </c>
      <c r="T57">
        <v>0</v>
      </c>
      <c r="U57">
        <v>273.19</v>
      </c>
      <c r="V57">
        <v>2.9007290331125826</v>
      </c>
      <c r="W57">
        <v>8.9338721158227852</v>
      </c>
      <c r="X57">
        <v>36.388622666936591</v>
      </c>
      <c r="Y57">
        <v>0</v>
      </c>
      <c r="Z57">
        <v>1.5999696219999999</v>
      </c>
      <c r="AA57">
        <v>3.4470036209564001</v>
      </c>
      <c r="AB57">
        <v>9.6948764434807533</v>
      </c>
      <c r="AC57">
        <v>7.13000554075066</v>
      </c>
      <c r="AD57">
        <v>4.4828545519070095</v>
      </c>
      <c r="AE57">
        <v>12.130620974743888</v>
      </c>
      <c r="AF57">
        <v>0</v>
      </c>
      <c r="AG57">
        <v>0</v>
      </c>
      <c r="AH57">
        <v>37.526404974968557</v>
      </c>
      <c r="AI57">
        <v>0</v>
      </c>
      <c r="AJ57">
        <v>0</v>
      </c>
      <c r="AK57">
        <v>12.515940341753858</v>
      </c>
      <c r="AL57">
        <v>19.099462200000001</v>
      </c>
      <c r="AM57">
        <v>0</v>
      </c>
      <c r="AN57">
        <v>0</v>
      </c>
      <c r="AO57">
        <v>0.21641104800000005</v>
      </c>
      <c r="AP57">
        <v>1.8855527550263467</v>
      </c>
      <c r="AQ57">
        <v>0</v>
      </c>
      <c r="AR57">
        <v>8.9385911999999994</v>
      </c>
      <c r="AS57">
        <v>7.826908996168207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719.06169322219102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143.16069920675926</v>
      </c>
      <c r="L58">
        <v>63.138232470712325</v>
      </c>
      <c r="M58">
        <v>0</v>
      </c>
      <c r="N58">
        <v>29.132686535708341</v>
      </c>
      <c r="O58">
        <v>48.93014623917869</v>
      </c>
      <c r="P58">
        <v>58.874439361918952</v>
      </c>
      <c r="Q58">
        <v>2.900221940570042</v>
      </c>
      <c r="R58">
        <v>5.7960366375414276</v>
      </c>
      <c r="S58">
        <v>3.8606144910237759</v>
      </c>
      <c r="T58">
        <v>0</v>
      </c>
      <c r="U58">
        <v>273.19</v>
      </c>
      <c r="V58">
        <v>5.101317450867052</v>
      </c>
      <c r="W58">
        <v>8.9378964705882353</v>
      </c>
      <c r="X58">
        <v>36.389441169900884</v>
      </c>
      <c r="Y58">
        <v>0</v>
      </c>
      <c r="Z58">
        <v>1.5999696219999999</v>
      </c>
      <c r="AA58">
        <v>3.4470036209564001</v>
      </c>
      <c r="AB58">
        <v>9.6948764434807533</v>
      </c>
      <c r="AC58">
        <v>7.13000554075066</v>
      </c>
      <c r="AD58">
        <v>4.4828545519070095</v>
      </c>
      <c r="AE58">
        <v>12.130620974743888</v>
      </c>
      <c r="AF58">
        <v>0</v>
      </c>
      <c r="AG58">
        <v>0</v>
      </c>
      <c r="AH58">
        <v>37.526404974968557</v>
      </c>
      <c r="AI58">
        <v>0</v>
      </c>
      <c r="AJ58">
        <v>0</v>
      </c>
      <c r="AK58">
        <v>12.515940341753858</v>
      </c>
      <c r="AL58">
        <v>19.099462200000001</v>
      </c>
      <c r="AM58">
        <v>0</v>
      </c>
      <c r="AN58">
        <v>0</v>
      </c>
      <c r="AO58">
        <v>0.21641104800000005</v>
      </c>
      <c r="AP58">
        <v>1.8855527550263467</v>
      </c>
      <c r="AQ58">
        <v>0</v>
      </c>
      <c r="AR58">
        <v>8.9385911999999994</v>
      </c>
      <c r="AS58">
        <v>7.826908996168207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805.90633424452494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156.49299842840287</v>
      </c>
      <c r="L59">
        <v>63.14</v>
      </c>
      <c r="M59">
        <v>0</v>
      </c>
      <c r="N59">
        <v>29.132686535708341</v>
      </c>
      <c r="O59">
        <v>48.93014623917869</v>
      </c>
      <c r="P59">
        <v>58.874439361918952</v>
      </c>
      <c r="Q59">
        <v>5.3491335540897094</v>
      </c>
      <c r="R59">
        <v>8.7605109552969971</v>
      </c>
      <c r="S59">
        <v>5.3711639969712275</v>
      </c>
      <c r="T59">
        <v>0</v>
      </c>
      <c r="U59">
        <v>273.19</v>
      </c>
      <c r="V59">
        <v>5.099813795493934</v>
      </c>
      <c r="W59">
        <v>8.9378964705882353</v>
      </c>
      <c r="X59">
        <v>36.389441169900884</v>
      </c>
      <c r="Y59">
        <v>0</v>
      </c>
      <c r="Z59">
        <v>1.5999696219999999</v>
      </c>
      <c r="AA59">
        <v>3.4470036209564001</v>
      </c>
      <c r="AB59">
        <v>9.6948764434807533</v>
      </c>
      <c r="AC59">
        <v>7.13000554075066</v>
      </c>
      <c r="AD59">
        <v>4.4828545519070095</v>
      </c>
      <c r="AE59">
        <v>12.130620974743888</v>
      </c>
      <c r="AF59">
        <v>0</v>
      </c>
      <c r="AG59">
        <v>0</v>
      </c>
      <c r="AH59">
        <v>37.526404974968557</v>
      </c>
      <c r="AI59">
        <v>0</v>
      </c>
      <c r="AJ59">
        <v>0</v>
      </c>
      <c r="AK59">
        <v>12.515940341753858</v>
      </c>
      <c r="AL59">
        <v>19.099462200000001</v>
      </c>
      <c r="AM59">
        <v>0</v>
      </c>
      <c r="AN59">
        <v>0</v>
      </c>
      <c r="AO59">
        <v>0.21641104800000005</v>
      </c>
      <c r="AP59">
        <v>1.8855527550263467</v>
      </c>
      <c r="AQ59">
        <v>0</v>
      </c>
      <c r="AR59">
        <v>8.9385911999999994</v>
      </c>
      <c r="AS59">
        <v>7.826908996168207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826.16283277730554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158.60882202013971</v>
      </c>
      <c r="L60">
        <v>63.14</v>
      </c>
      <c r="M60">
        <v>0</v>
      </c>
      <c r="N60">
        <v>29.132686535708341</v>
      </c>
      <c r="O60">
        <v>48.93014623917869</v>
      </c>
      <c r="P60">
        <v>58.874439361918952</v>
      </c>
      <c r="Q60">
        <v>4.5189961617380803</v>
      </c>
      <c r="R60">
        <v>9.0808133384524528</v>
      </c>
      <c r="S60">
        <v>5.6098241115942047</v>
      </c>
      <c r="T60">
        <v>0</v>
      </c>
      <c r="U60">
        <v>273.19</v>
      </c>
      <c r="V60">
        <v>5.099813795493934</v>
      </c>
      <c r="W60">
        <v>8.9378964705882353</v>
      </c>
      <c r="X60">
        <v>36.389441169900884</v>
      </c>
      <c r="Y60">
        <v>0</v>
      </c>
      <c r="Z60">
        <v>1.5999696219999999</v>
      </c>
      <c r="AA60">
        <v>3.4470036209564001</v>
      </c>
      <c r="AB60">
        <v>9.6948764434807533</v>
      </c>
      <c r="AC60">
        <v>7.13000554075066</v>
      </c>
      <c r="AD60">
        <v>4.4828545519070095</v>
      </c>
      <c r="AE60">
        <v>12.130620974743888</v>
      </c>
      <c r="AF60">
        <v>0</v>
      </c>
      <c r="AG60">
        <v>0</v>
      </c>
      <c r="AH60">
        <v>37.526404974968557</v>
      </c>
      <c r="AI60">
        <v>0</v>
      </c>
      <c r="AJ60">
        <v>0</v>
      </c>
      <c r="AK60">
        <v>12.515940341753858</v>
      </c>
      <c r="AL60">
        <v>19.099462200000001</v>
      </c>
      <c r="AM60">
        <v>0</v>
      </c>
      <c r="AN60">
        <v>0</v>
      </c>
      <c r="AO60">
        <v>0.21641104800000005</v>
      </c>
      <c r="AP60">
        <v>1.8855527550263467</v>
      </c>
      <c r="AQ60">
        <v>0</v>
      </c>
      <c r="AR60">
        <v>8.9385911999999994</v>
      </c>
      <c r="AS60">
        <v>7.826908996168207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828.00748147446916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158.60882202013971</v>
      </c>
      <c r="L61">
        <v>63.14</v>
      </c>
      <c r="M61">
        <v>0</v>
      </c>
      <c r="N61">
        <v>29.132686535708341</v>
      </c>
      <c r="O61">
        <v>48.93014623917869</v>
      </c>
      <c r="P61">
        <v>58.874439361918952</v>
      </c>
      <c r="Q61">
        <v>4.5189961617380803</v>
      </c>
      <c r="R61">
        <v>9.0808133384524528</v>
      </c>
      <c r="S61">
        <v>5.6098241115942047</v>
      </c>
      <c r="T61">
        <v>0</v>
      </c>
      <c r="U61">
        <v>273.19</v>
      </c>
      <c r="V61">
        <v>5.099813795493934</v>
      </c>
      <c r="W61">
        <v>9.8325132685448438</v>
      </c>
      <c r="X61">
        <v>36.389441169900884</v>
      </c>
      <c r="Y61">
        <v>0</v>
      </c>
      <c r="Z61">
        <v>1.5999696219999999</v>
      </c>
      <c r="AA61">
        <v>3.4470036209564001</v>
      </c>
      <c r="AB61">
        <v>9.6948764434807533</v>
      </c>
      <c r="AC61">
        <v>7.13000554075066</v>
      </c>
      <c r="AD61">
        <v>4.4828545519070095</v>
      </c>
      <c r="AE61">
        <v>12.130620974743888</v>
      </c>
      <c r="AF61">
        <v>0</v>
      </c>
      <c r="AG61">
        <v>0</v>
      </c>
      <c r="AH61">
        <v>37.526404974968557</v>
      </c>
      <c r="AI61">
        <v>0</v>
      </c>
      <c r="AJ61">
        <v>0</v>
      </c>
      <c r="AK61">
        <v>12.515940341753858</v>
      </c>
      <c r="AL61">
        <v>19.099462200000001</v>
      </c>
      <c r="AM61">
        <v>0</v>
      </c>
      <c r="AN61">
        <v>0</v>
      </c>
      <c r="AO61">
        <v>0.21641104800000005</v>
      </c>
      <c r="AP61">
        <v>1.8855527550263467</v>
      </c>
      <c r="AQ61">
        <v>0</v>
      </c>
      <c r="AR61">
        <v>8.9385911999999994</v>
      </c>
      <c r="AS61">
        <v>7.826908996168207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828.90209827242575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158.60882202013971</v>
      </c>
      <c r="L62">
        <v>63.14</v>
      </c>
      <c r="M62">
        <v>0</v>
      </c>
      <c r="N62">
        <v>29.132686535708341</v>
      </c>
      <c r="O62">
        <v>48.93014623917869</v>
      </c>
      <c r="P62">
        <v>58.874439361918952</v>
      </c>
      <c r="Q62">
        <v>4.5189961617380803</v>
      </c>
      <c r="R62">
        <v>9.0808133384524528</v>
      </c>
      <c r="S62">
        <v>5.6098241115942047</v>
      </c>
      <c r="T62">
        <v>0</v>
      </c>
      <c r="U62">
        <v>273.19</v>
      </c>
      <c r="V62">
        <v>5.099813795493934</v>
      </c>
      <c r="W62">
        <v>10.87112407990654</v>
      </c>
      <c r="X62">
        <v>36.389441169900884</v>
      </c>
      <c r="Y62">
        <v>0</v>
      </c>
      <c r="Z62">
        <v>1.5999696219999999</v>
      </c>
      <c r="AA62">
        <v>3.4470036209564001</v>
      </c>
      <c r="AB62">
        <v>9.6948764434807533</v>
      </c>
      <c r="AC62">
        <v>7.13000554075066</v>
      </c>
      <c r="AD62">
        <v>4.4828545519070095</v>
      </c>
      <c r="AE62">
        <v>12.130620974743888</v>
      </c>
      <c r="AF62">
        <v>0</v>
      </c>
      <c r="AG62">
        <v>0</v>
      </c>
      <c r="AH62">
        <v>37.526404974968557</v>
      </c>
      <c r="AI62">
        <v>0</v>
      </c>
      <c r="AJ62">
        <v>0</v>
      </c>
      <c r="AK62">
        <v>12.515940341753858</v>
      </c>
      <c r="AL62">
        <v>19.099462200000001</v>
      </c>
      <c r="AM62">
        <v>0</v>
      </c>
      <c r="AN62">
        <v>0</v>
      </c>
      <c r="AO62">
        <v>0.21641104800000005</v>
      </c>
      <c r="AP62">
        <v>1.8855527550263467</v>
      </c>
      <c r="AQ62">
        <v>0</v>
      </c>
      <c r="AR62">
        <v>8.9385911999999994</v>
      </c>
      <c r="AS62">
        <v>7.826908996168207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829.9407090837874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158.60942471079699</v>
      </c>
      <c r="L63">
        <v>63.14</v>
      </c>
      <c r="M63">
        <v>0</v>
      </c>
      <c r="N63">
        <v>29.132686535708341</v>
      </c>
      <c r="O63">
        <v>48.93014623917869</v>
      </c>
      <c r="P63">
        <v>58.874439361918952</v>
      </c>
      <c r="Q63">
        <v>5.3505120078558228</v>
      </c>
      <c r="R63">
        <v>10.398059166860602</v>
      </c>
      <c r="S63">
        <v>6.4785084236006067</v>
      </c>
      <c r="T63">
        <v>0</v>
      </c>
      <c r="U63">
        <v>273.19</v>
      </c>
      <c r="V63">
        <v>4.6508455711920531</v>
      </c>
      <c r="W63">
        <v>10.87112407990654</v>
      </c>
      <c r="X63">
        <v>36.389441169900884</v>
      </c>
      <c r="Y63">
        <v>0</v>
      </c>
      <c r="Z63">
        <v>1.5999696219999999</v>
      </c>
      <c r="AA63">
        <v>3.4470036209564001</v>
      </c>
      <c r="AB63">
        <v>9.6948764434807533</v>
      </c>
      <c r="AC63">
        <v>7.13000554075066</v>
      </c>
      <c r="AD63">
        <v>4.4828545519070095</v>
      </c>
      <c r="AE63">
        <v>12.130620974743888</v>
      </c>
      <c r="AF63">
        <v>0</v>
      </c>
      <c r="AG63">
        <v>0</v>
      </c>
      <c r="AH63">
        <v>37.526404974968557</v>
      </c>
      <c r="AI63">
        <v>0</v>
      </c>
      <c r="AJ63">
        <v>0</v>
      </c>
      <c r="AK63">
        <v>12.515940341753858</v>
      </c>
      <c r="AL63">
        <v>19.099462200000001</v>
      </c>
      <c r="AM63">
        <v>0</v>
      </c>
      <c r="AN63">
        <v>0</v>
      </c>
      <c r="AO63">
        <v>0.21641104800000005</v>
      </c>
      <c r="AP63">
        <v>1.8855527550263467</v>
      </c>
      <c r="AQ63">
        <v>0</v>
      </c>
      <c r="AR63">
        <v>8.9385911999999994</v>
      </c>
      <c r="AS63">
        <v>7.826908996168207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832.50978953667504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158.60942471079699</v>
      </c>
      <c r="L64">
        <v>63.14</v>
      </c>
      <c r="M64">
        <v>0</v>
      </c>
      <c r="N64">
        <v>29.132686535708341</v>
      </c>
      <c r="O64">
        <v>48.93014623917869</v>
      </c>
      <c r="P64">
        <v>58.874439361918952</v>
      </c>
      <c r="Q64">
        <v>5.3505120078558228</v>
      </c>
      <c r="R64">
        <v>10.398059166860602</v>
      </c>
      <c r="S64">
        <v>6.4785084236006067</v>
      </c>
      <c r="T64">
        <v>0</v>
      </c>
      <c r="U64">
        <v>273.19</v>
      </c>
      <c r="V64">
        <v>5.0888134450604836</v>
      </c>
      <c r="W64">
        <v>10.87112407990654</v>
      </c>
      <c r="X64">
        <v>36.389441169900884</v>
      </c>
      <c r="Y64">
        <v>0</v>
      </c>
      <c r="Z64">
        <v>1.5999696219999999</v>
      </c>
      <c r="AA64">
        <v>3.4470036209564001</v>
      </c>
      <c r="AB64">
        <v>9.6948764434807533</v>
      </c>
      <c r="AC64">
        <v>7.13000554075066</v>
      </c>
      <c r="AD64">
        <v>4.4828545519070095</v>
      </c>
      <c r="AE64">
        <v>12.130620974743888</v>
      </c>
      <c r="AF64">
        <v>0</v>
      </c>
      <c r="AG64">
        <v>0</v>
      </c>
      <c r="AH64">
        <v>37.526404974968557</v>
      </c>
      <c r="AI64">
        <v>0</v>
      </c>
      <c r="AJ64">
        <v>0</v>
      </c>
      <c r="AK64">
        <v>12.515940341753858</v>
      </c>
      <c r="AL64">
        <v>19.099462200000001</v>
      </c>
      <c r="AM64">
        <v>0</v>
      </c>
      <c r="AN64">
        <v>0</v>
      </c>
      <c r="AO64">
        <v>0.21641104800000005</v>
      </c>
      <c r="AP64">
        <v>1.8855527550263467</v>
      </c>
      <c r="AQ64">
        <v>0</v>
      </c>
      <c r="AR64">
        <v>8.9385911999999994</v>
      </c>
      <c r="AS64">
        <v>7.826908996168207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832.94775741054355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82.199093398137151</v>
      </c>
      <c r="L65">
        <v>64.878796113656975</v>
      </c>
      <c r="M65">
        <v>0</v>
      </c>
      <c r="N65">
        <v>29.132686535708341</v>
      </c>
      <c r="O65">
        <v>48.93014623917869</v>
      </c>
      <c r="P65">
        <v>58.874439361918952</v>
      </c>
      <c r="Q65">
        <v>5.3505120078558228</v>
      </c>
      <c r="R65">
        <v>10.398059166860602</v>
      </c>
      <c r="S65">
        <v>6.4785084236006067</v>
      </c>
      <c r="T65">
        <v>0</v>
      </c>
      <c r="U65">
        <v>273.19</v>
      </c>
      <c r="V65">
        <v>5.0997249899396371</v>
      </c>
      <c r="W65">
        <v>10.87112407990654</v>
      </c>
      <c r="X65">
        <v>36.389441169900884</v>
      </c>
      <c r="Y65">
        <v>0</v>
      </c>
      <c r="Z65">
        <v>1.5999696219999999</v>
      </c>
      <c r="AA65">
        <v>3.4470036209564001</v>
      </c>
      <c r="AB65">
        <v>9.6948764434807533</v>
      </c>
      <c r="AC65">
        <v>7.13000554075066</v>
      </c>
      <c r="AD65">
        <v>4.4828545519070095</v>
      </c>
      <c r="AE65">
        <v>8.0870807913022151</v>
      </c>
      <c r="AF65">
        <v>0</v>
      </c>
      <c r="AG65">
        <v>0</v>
      </c>
      <c r="AH65">
        <v>37.526404974968557</v>
      </c>
      <c r="AI65">
        <v>0</v>
      </c>
      <c r="AJ65">
        <v>0</v>
      </c>
      <c r="AK65">
        <v>12.515940341753858</v>
      </c>
      <c r="AL65">
        <v>19.099462200000001</v>
      </c>
      <c r="AM65">
        <v>0</v>
      </c>
      <c r="AN65">
        <v>0</v>
      </c>
      <c r="AO65">
        <v>0.21641104800000005</v>
      </c>
      <c r="AP65">
        <v>1.8855527550263467</v>
      </c>
      <c r="AQ65">
        <v>0</v>
      </c>
      <c r="AR65">
        <v>8.9385911999999994</v>
      </c>
      <c r="AS65">
        <v>7.826908996168207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754.24359357297817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84.497711065793553</v>
      </c>
      <c r="L66">
        <v>47.23</v>
      </c>
      <c r="M66">
        <v>0</v>
      </c>
      <c r="N66">
        <v>29.132686535708341</v>
      </c>
      <c r="O66">
        <v>48.93014623917869</v>
      </c>
      <c r="P66">
        <v>58.874439361918952</v>
      </c>
      <c r="Q66">
        <v>5.3505120078558228</v>
      </c>
      <c r="R66">
        <v>10.398059166860602</v>
      </c>
      <c r="S66">
        <v>6.4785084236006067</v>
      </c>
      <c r="T66">
        <v>0</v>
      </c>
      <c r="U66">
        <v>273.19</v>
      </c>
      <c r="V66">
        <v>5.0997249899396371</v>
      </c>
      <c r="W66">
        <v>10.87112407990654</v>
      </c>
      <c r="X66">
        <v>36.389441169900884</v>
      </c>
      <c r="Y66">
        <v>0</v>
      </c>
      <c r="Z66">
        <v>1.5999696219999999</v>
      </c>
      <c r="AA66">
        <v>3.4470036209564001</v>
      </c>
      <c r="AB66">
        <v>9.6948764434807533</v>
      </c>
      <c r="AC66">
        <v>7.13000554075066</v>
      </c>
      <c r="AD66">
        <v>4.4828545519070095</v>
      </c>
      <c r="AE66">
        <v>8.0870807913022151</v>
      </c>
      <c r="AF66">
        <v>0</v>
      </c>
      <c r="AG66">
        <v>0</v>
      </c>
      <c r="AH66">
        <v>37.526404974968557</v>
      </c>
      <c r="AI66">
        <v>0</v>
      </c>
      <c r="AJ66">
        <v>0</v>
      </c>
      <c r="AK66">
        <v>12.515940341753858</v>
      </c>
      <c r="AL66">
        <v>19.099462200000001</v>
      </c>
      <c r="AM66">
        <v>0</v>
      </c>
      <c r="AN66">
        <v>0</v>
      </c>
      <c r="AO66">
        <v>0.21641104800000005</v>
      </c>
      <c r="AP66">
        <v>1.8855527550263467</v>
      </c>
      <c r="AQ66">
        <v>0</v>
      </c>
      <c r="AR66">
        <v>8.9385911999999994</v>
      </c>
      <c r="AS66">
        <v>7.826908996168207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738.89341512697774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86.801017683134589</v>
      </c>
      <c r="L67">
        <v>33.94</v>
      </c>
      <c r="M67">
        <v>0</v>
      </c>
      <c r="N67">
        <v>29.132686535708341</v>
      </c>
      <c r="O67">
        <v>48.93014623917869</v>
      </c>
      <c r="P67">
        <v>58.888997194812319</v>
      </c>
      <c r="Q67">
        <v>5.3505120078558228</v>
      </c>
      <c r="R67">
        <v>10.398059166860602</v>
      </c>
      <c r="S67">
        <v>6.4785084236006067</v>
      </c>
      <c r="T67">
        <v>0</v>
      </c>
      <c r="U67">
        <v>273.19</v>
      </c>
      <c r="V67">
        <v>5.0997249899396371</v>
      </c>
      <c r="W67">
        <v>10.87112407990654</v>
      </c>
      <c r="X67">
        <v>36.389441169900884</v>
      </c>
      <c r="Y67">
        <v>0</v>
      </c>
      <c r="Z67">
        <v>1.5999696219999999</v>
      </c>
      <c r="AA67">
        <v>10.341010608884202</v>
      </c>
      <c r="AB67">
        <v>9.6948764434807533</v>
      </c>
      <c r="AC67">
        <v>7.13000554075066</v>
      </c>
      <c r="AD67">
        <v>4.4828545519070095</v>
      </c>
      <c r="AE67">
        <v>8.0870807913022151</v>
      </c>
      <c r="AF67">
        <v>0</v>
      </c>
      <c r="AG67">
        <v>0</v>
      </c>
      <c r="AH67">
        <v>37.526404974968557</v>
      </c>
      <c r="AI67">
        <v>0</v>
      </c>
      <c r="AJ67">
        <v>0</v>
      </c>
      <c r="AK67">
        <v>12.515940341753858</v>
      </c>
      <c r="AL67">
        <v>19.099462200000001</v>
      </c>
      <c r="AM67">
        <v>0</v>
      </c>
      <c r="AN67">
        <v>0</v>
      </c>
      <c r="AO67">
        <v>0.21641104800000005</v>
      </c>
      <c r="AP67">
        <v>1.8855527550263467</v>
      </c>
      <c r="AQ67">
        <v>0</v>
      </c>
      <c r="AR67">
        <v>8.9385911999999994</v>
      </c>
      <c r="AS67">
        <v>7.826908996168207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734.81528656514001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89.971009246871517</v>
      </c>
      <c r="L68">
        <v>33.939576559801807</v>
      </c>
      <c r="M68">
        <v>0</v>
      </c>
      <c r="N68">
        <v>29.132686535708341</v>
      </c>
      <c r="O68">
        <v>48.93014623917869</v>
      </c>
      <c r="P68">
        <v>58.888997194812319</v>
      </c>
      <c r="Q68">
        <v>5.3505120078558228</v>
      </c>
      <c r="R68">
        <v>10.398059166860602</v>
      </c>
      <c r="S68">
        <v>6.4785084236006067</v>
      </c>
      <c r="T68">
        <v>0</v>
      </c>
      <c r="U68">
        <v>273.19</v>
      </c>
      <c r="V68">
        <v>5.0997249899396371</v>
      </c>
      <c r="W68">
        <v>10.87112407990654</v>
      </c>
      <c r="X68">
        <v>36.389441169900884</v>
      </c>
      <c r="Y68">
        <v>0</v>
      </c>
      <c r="Z68">
        <v>1.5999696219999999</v>
      </c>
      <c r="AA68">
        <v>10.341010608884202</v>
      </c>
      <c r="AB68">
        <v>9.6948764434807533</v>
      </c>
      <c r="AC68">
        <v>7.13000554075066</v>
      </c>
      <c r="AD68">
        <v>4.4828545519070095</v>
      </c>
      <c r="AE68">
        <v>8.0870807913022151</v>
      </c>
      <c r="AF68">
        <v>0</v>
      </c>
      <c r="AG68">
        <v>0</v>
      </c>
      <c r="AH68">
        <v>37.526404974968557</v>
      </c>
      <c r="AI68">
        <v>0</v>
      </c>
      <c r="AJ68">
        <v>0</v>
      </c>
      <c r="AK68">
        <v>12.515940341753858</v>
      </c>
      <c r="AL68">
        <v>19.099462200000001</v>
      </c>
      <c r="AM68">
        <v>0</v>
      </c>
      <c r="AN68">
        <v>0</v>
      </c>
      <c r="AO68">
        <v>0.21641104800000005</v>
      </c>
      <c r="AP68">
        <v>1.8855527550263467</v>
      </c>
      <c r="AQ68">
        <v>0</v>
      </c>
      <c r="AR68">
        <v>8.9385911999999994</v>
      </c>
      <c r="AS68">
        <v>7.826908996168207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737.98485468867875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86.941163771252334</v>
      </c>
      <c r="L69">
        <v>32.839844843014966</v>
      </c>
      <c r="M69">
        <v>0</v>
      </c>
      <c r="N69">
        <v>29.132686535708341</v>
      </c>
      <c r="O69">
        <v>48.93014623917869</v>
      </c>
      <c r="P69">
        <v>58.888997194812319</v>
      </c>
      <c r="Q69">
        <v>5.3518049682264595</v>
      </c>
      <c r="R69">
        <v>10.398916098981077</v>
      </c>
      <c r="S69">
        <v>6.4811080983916751</v>
      </c>
      <c r="T69">
        <v>0</v>
      </c>
      <c r="U69">
        <v>273.19</v>
      </c>
      <c r="V69">
        <v>5.0997249899396371</v>
      </c>
      <c r="W69">
        <v>10.87112407990654</v>
      </c>
      <c r="X69">
        <v>36.389441169900884</v>
      </c>
      <c r="Y69">
        <v>0</v>
      </c>
      <c r="Z69">
        <v>1.5999696219999999</v>
      </c>
      <c r="AA69">
        <v>10.341010608884202</v>
      </c>
      <c r="AB69">
        <v>9.6948764434807533</v>
      </c>
      <c r="AC69">
        <v>7.13000554075066</v>
      </c>
      <c r="AD69">
        <v>4.4828545519070095</v>
      </c>
      <c r="AE69">
        <v>8.0870807913022151</v>
      </c>
      <c r="AF69">
        <v>0</v>
      </c>
      <c r="AG69">
        <v>0</v>
      </c>
      <c r="AH69">
        <v>37.526404974968557</v>
      </c>
      <c r="AI69">
        <v>0</v>
      </c>
      <c r="AJ69">
        <v>0</v>
      </c>
      <c r="AK69">
        <v>12.515940341753858</v>
      </c>
      <c r="AL69">
        <v>19.099462200000001</v>
      </c>
      <c r="AM69">
        <v>0</v>
      </c>
      <c r="AN69">
        <v>0</v>
      </c>
      <c r="AO69">
        <v>0.21641104800000005</v>
      </c>
      <c r="AP69">
        <v>2.9854585287917157</v>
      </c>
      <c r="AQ69">
        <v>0</v>
      </c>
      <c r="AR69">
        <v>8.9385911999999994</v>
      </c>
      <c r="AS69">
        <v>7.826908996168207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734.95993283732037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86.940670264746785</v>
      </c>
      <c r="L70">
        <v>32.839844843014966</v>
      </c>
      <c r="M70">
        <v>0</v>
      </c>
      <c r="N70">
        <v>29.132686535708341</v>
      </c>
      <c r="O70">
        <v>48.93014623917869</v>
      </c>
      <c r="P70">
        <v>58.888997194812319</v>
      </c>
      <c r="Q70">
        <v>5.3518049682264595</v>
      </c>
      <c r="R70">
        <v>10.398916098981077</v>
      </c>
      <c r="S70">
        <v>6.4811080983916751</v>
      </c>
      <c r="T70">
        <v>0</v>
      </c>
      <c r="U70">
        <v>273.19</v>
      </c>
      <c r="V70">
        <v>5.0997249899396371</v>
      </c>
      <c r="W70">
        <v>10.87112407990654</v>
      </c>
      <c r="X70">
        <v>36.389441169900884</v>
      </c>
      <c r="Y70">
        <v>0</v>
      </c>
      <c r="Z70">
        <v>1.5999696219999999</v>
      </c>
      <c r="AA70">
        <v>10.341010608884202</v>
      </c>
      <c r="AB70">
        <v>9.6948764434807533</v>
      </c>
      <c r="AC70">
        <v>7.13000554075066</v>
      </c>
      <c r="AD70">
        <v>4.4828545519070095</v>
      </c>
      <c r="AE70">
        <v>8.0870807913022151</v>
      </c>
      <c r="AF70">
        <v>0</v>
      </c>
      <c r="AG70">
        <v>0</v>
      </c>
      <c r="AH70">
        <v>37.526404974968557</v>
      </c>
      <c r="AI70">
        <v>0</v>
      </c>
      <c r="AJ70">
        <v>0</v>
      </c>
      <c r="AK70">
        <v>12.515940341753858</v>
      </c>
      <c r="AL70">
        <v>19.099462200000001</v>
      </c>
      <c r="AM70">
        <v>0</v>
      </c>
      <c r="AN70">
        <v>0</v>
      </c>
      <c r="AO70">
        <v>0.21641104800000005</v>
      </c>
      <c r="AP70">
        <v>2.9854585287917157</v>
      </c>
      <c r="AQ70">
        <v>0</v>
      </c>
      <c r="AR70">
        <v>8.9385911999999994</v>
      </c>
      <c r="AS70">
        <v>7.826908996168207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734.9594393308148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86.941099502572897</v>
      </c>
      <c r="L71">
        <v>32.83999201944107</v>
      </c>
      <c r="M71">
        <v>0</v>
      </c>
      <c r="N71">
        <v>29.132686535708341</v>
      </c>
      <c r="O71">
        <v>48.93014623917869</v>
      </c>
      <c r="P71">
        <v>58.888997194812319</v>
      </c>
      <c r="Q71">
        <v>5.3518049682264595</v>
      </c>
      <c r="R71">
        <v>10.398916098981077</v>
      </c>
      <c r="S71">
        <v>6.4811080983916751</v>
      </c>
      <c r="T71">
        <v>0</v>
      </c>
      <c r="U71">
        <v>275.47000000000003</v>
      </c>
      <c r="V71">
        <v>5.0997249899396371</v>
      </c>
      <c r="W71">
        <v>10.87112407990654</v>
      </c>
      <c r="X71">
        <v>36.389441169900884</v>
      </c>
      <c r="Y71">
        <v>0</v>
      </c>
      <c r="Z71">
        <v>1.5999696219999999</v>
      </c>
      <c r="AA71">
        <v>10.341010608884202</v>
      </c>
      <c r="AB71">
        <v>9.6948764434807533</v>
      </c>
      <c r="AC71">
        <v>7.13000554075066</v>
      </c>
      <c r="AD71">
        <v>4.4828545519070095</v>
      </c>
      <c r="AE71">
        <v>8.0870807913022151</v>
      </c>
      <c r="AF71">
        <v>0</v>
      </c>
      <c r="AG71">
        <v>0</v>
      </c>
      <c r="AH71">
        <v>37.526404974968557</v>
      </c>
      <c r="AI71">
        <v>0</v>
      </c>
      <c r="AJ71">
        <v>0</v>
      </c>
      <c r="AK71">
        <v>12.515940341753858</v>
      </c>
      <c r="AL71">
        <v>19.099462200000001</v>
      </c>
      <c r="AM71">
        <v>0</v>
      </c>
      <c r="AN71">
        <v>0</v>
      </c>
      <c r="AO71">
        <v>0.21641104800000005</v>
      </c>
      <c r="AP71">
        <v>2.9854585287917157</v>
      </c>
      <c r="AQ71">
        <v>0</v>
      </c>
      <c r="AR71">
        <v>8.9385911999999994</v>
      </c>
      <c r="AS71">
        <v>7.826908996168207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737.24001574506701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86.937284496674891</v>
      </c>
      <c r="L72">
        <v>32.932303325384247</v>
      </c>
      <c r="M72">
        <v>0</v>
      </c>
      <c r="N72">
        <v>29.132686535708341</v>
      </c>
      <c r="O72">
        <v>48.93014623917869</v>
      </c>
      <c r="P72">
        <v>58.888997194812319</v>
      </c>
      <c r="Q72">
        <v>5.3518049682264595</v>
      </c>
      <c r="R72">
        <v>10.398916098981077</v>
      </c>
      <c r="S72">
        <v>6.4811080983916751</v>
      </c>
      <c r="T72">
        <v>0</v>
      </c>
      <c r="U72">
        <v>275.47000000000003</v>
      </c>
      <c r="V72">
        <v>5.0997249899396371</v>
      </c>
      <c r="W72">
        <v>10.87112407990654</v>
      </c>
      <c r="X72">
        <v>36.389441169900884</v>
      </c>
      <c r="Y72">
        <v>0</v>
      </c>
      <c r="Z72">
        <v>1.5999696219999999</v>
      </c>
      <c r="AA72">
        <v>10.341010608884202</v>
      </c>
      <c r="AB72">
        <v>9.6948764434807533</v>
      </c>
      <c r="AC72">
        <v>7.13000554075066</v>
      </c>
      <c r="AD72">
        <v>4.4828545519070095</v>
      </c>
      <c r="AE72">
        <v>8.0870807913022151</v>
      </c>
      <c r="AF72">
        <v>0</v>
      </c>
      <c r="AG72">
        <v>0</v>
      </c>
      <c r="AH72">
        <v>37.526404974968557</v>
      </c>
      <c r="AI72">
        <v>0</v>
      </c>
      <c r="AJ72">
        <v>0</v>
      </c>
      <c r="AK72">
        <v>12.515940341753858</v>
      </c>
      <c r="AL72">
        <v>19.099462200000001</v>
      </c>
      <c r="AM72">
        <v>0</v>
      </c>
      <c r="AN72">
        <v>0</v>
      </c>
      <c r="AO72">
        <v>0.21641104800000005</v>
      </c>
      <c r="AP72">
        <v>2.9854585287917157</v>
      </c>
      <c r="AQ72">
        <v>0</v>
      </c>
      <c r="AR72">
        <v>8.9385911999999994</v>
      </c>
      <c r="AS72">
        <v>7.826908996168207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737.32851204511212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86.937229607116748</v>
      </c>
      <c r="L73">
        <v>32.839339899497489</v>
      </c>
      <c r="M73">
        <v>0</v>
      </c>
      <c r="N73">
        <v>29.132686535708341</v>
      </c>
      <c r="O73">
        <v>48.93014623917869</v>
      </c>
      <c r="P73">
        <v>58.888997194812319</v>
      </c>
      <c r="Q73">
        <v>5.3518049682264595</v>
      </c>
      <c r="R73">
        <v>10.398916098981077</v>
      </c>
      <c r="S73">
        <v>6.4811080983916751</v>
      </c>
      <c r="T73">
        <v>0</v>
      </c>
      <c r="U73">
        <v>269.39039877141596</v>
      </c>
      <c r="V73">
        <v>5.0997249899396371</v>
      </c>
      <c r="W73">
        <v>10.87112407990654</v>
      </c>
      <c r="X73">
        <v>36.389441169900884</v>
      </c>
      <c r="Y73">
        <v>0</v>
      </c>
      <c r="Z73">
        <v>1.5999696219999999</v>
      </c>
      <c r="AA73">
        <v>10.341010608884202</v>
      </c>
      <c r="AB73">
        <v>9.6948764434807533</v>
      </c>
      <c r="AC73">
        <v>7.13000554075066</v>
      </c>
      <c r="AD73">
        <v>4.4828545519070095</v>
      </c>
      <c r="AE73">
        <v>8.0870807913022151</v>
      </c>
      <c r="AF73">
        <v>0</v>
      </c>
      <c r="AG73">
        <v>0</v>
      </c>
      <c r="AH73">
        <v>37.526404974968557</v>
      </c>
      <c r="AI73">
        <v>0.87446173710320263</v>
      </c>
      <c r="AJ73">
        <v>0</v>
      </c>
      <c r="AK73">
        <v>12.515940341753858</v>
      </c>
      <c r="AL73">
        <v>19.099462200000001</v>
      </c>
      <c r="AM73">
        <v>1.1120979581232064</v>
      </c>
      <c r="AN73">
        <v>0</v>
      </c>
      <c r="AO73">
        <v>0.21641104800000005</v>
      </c>
      <c r="AP73">
        <v>1.0999057737653688</v>
      </c>
      <c r="AQ73">
        <v>0</v>
      </c>
      <c r="AR73">
        <v>8.9385911999999994</v>
      </c>
      <c r="AS73">
        <v>7.826908996168207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731.25689944128317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86.937174972631226</v>
      </c>
      <c r="L74">
        <v>32.83983886980797</v>
      </c>
      <c r="M74">
        <v>0</v>
      </c>
      <c r="N74">
        <v>29.132686535708341</v>
      </c>
      <c r="O74">
        <v>48.93014623917869</v>
      </c>
      <c r="P74">
        <v>58.888997194812319</v>
      </c>
      <c r="Q74">
        <v>5.3518049682264595</v>
      </c>
      <c r="R74">
        <v>10.398916098981077</v>
      </c>
      <c r="S74">
        <v>6.4811080983916751</v>
      </c>
      <c r="T74">
        <v>0</v>
      </c>
      <c r="U74">
        <v>269.39039877141596</v>
      </c>
      <c r="V74">
        <v>5.0997249899396371</v>
      </c>
      <c r="W74">
        <v>10.87112407990654</v>
      </c>
      <c r="X74">
        <v>36.389441169900884</v>
      </c>
      <c r="Y74">
        <v>0</v>
      </c>
      <c r="Z74">
        <v>1.5999696219999999</v>
      </c>
      <c r="AA74">
        <v>10.341010608884202</v>
      </c>
      <c r="AB74">
        <v>9.6948764434807533</v>
      </c>
      <c r="AC74">
        <v>7.13000554075066</v>
      </c>
      <c r="AD74">
        <v>4.4828545519070095</v>
      </c>
      <c r="AE74">
        <v>8.0870807913022151</v>
      </c>
      <c r="AF74">
        <v>0</v>
      </c>
      <c r="AG74">
        <v>0</v>
      </c>
      <c r="AH74">
        <v>37.526404974968557</v>
      </c>
      <c r="AI74">
        <v>1.5615389978810381</v>
      </c>
      <c r="AJ74">
        <v>0</v>
      </c>
      <c r="AK74">
        <v>12.515940341753858</v>
      </c>
      <c r="AL74">
        <v>19.099462200000001</v>
      </c>
      <c r="AM74">
        <v>1.1120979581232064</v>
      </c>
      <c r="AN74">
        <v>0</v>
      </c>
      <c r="AO74">
        <v>0.21641104800000005</v>
      </c>
      <c r="AP74">
        <v>1.0999057737653688</v>
      </c>
      <c r="AQ74">
        <v>0</v>
      </c>
      <c r="AR74">
        <v>8.9385911999999994</v>
      </c>
      <c r="AS74">
        <v>7.826908996168207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731.94442103788606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158.47151271536671</v>
      </c>
      <c r="L75">
        <v>46.7</v>
      </c>
      <c r="M75">
        <v>0</v>
      </c>
      <c r="N75">
        <v>29.132686535708341</v>
      </c>
      <c r="O75">
        <v>48.93014623917869</v>
      </c>
      <c r="P75">
        <v>58.888783302551253</v>
      </c>
      <c r="Q75">
        <v>5.3518049682264595</v>
      </c>
      <c r="R75">
        <v>10.398916098981077</v>
      </c>
      <c r="S75">
        <v>6.4811080983916751</v>
      </c>
      <c r="T75">
        <v>0</v>
      </c>
      <c r="U75">
        <v>269.39039877141596</v>
      </c>
      <c r="V75">
        <v>5.0997249899396371</v>
      </c>
      <c r="W75">
        <v>10.87112407990654</v>
      </c>
      <c r="X75">
        <v>36.389441169900884</v>
      </c>
      <c r="Y75">
        <v>0</v>
      </c>
      <c r="Z75">
        <v>1.5999696219999999</v>
      </c>
      <c r="AA75">
        <v>10.341010608884202</v>
      </c>
      <c r="AB75">
        <v>9.6948764434807533</v>
      </c>
      <c r="AC75">
        <v>7.13000554075066</v>
      </c>
      <c r="AD75">
        <v>4.4828545519070095</v>
      </c>
      <c r="AE75">
        <v>8.0870807913022151</v>
      </c>
      <c r="AF75">
        <v>0</v>
      </c>
      <c r="AG75">
        <v>0</v>
      </c>
      <c r="AH75">
        <v>37.526404974968557</v>
      </c>
      <c r="AI75">
        <v>2.4984624389889021</v>
      </c>
      <c r="AJ75">
        <v>0</v>
      </c>
      <c r="AK75">
        <v>12.515940341753858</v>
      </c>
      <c r="AL75">
        <v>19.099462200000001</v>
      </c>
      <c r="AM75">
        <v>1.1120979581232064</v>
      </c>
      <c r="AN75">
        <v>0</v>
      </c>
      <c r="AO75">
        <v>0.21641104800000005</v>
      </c>
      <c r="AP75">
        <v>1.0999057737653688</v>
      </c>
      <c r="AQ75">
        <v>0</v>
      </c>
      <c r="AR75">
        <v>8.9385911999999994</v>
      </c>
      <c r="AS75">
        <v>7.826908996168207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818.27562945966019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158.47151271536671</v>
      </c>
      <c r="L76">
        <v>62.319207850101272</v>
      </c>
      <c r="M76">
        <v>0</v>
      </c>
      <c r="N76">
        <v>29.132686535708341</v>
      </c>
      <c r="O76">
        <v>48.93014623917869</v>
      </c>
      <c r="P76">
        <v>58.888783302551253</v>
      </c>
      <c r="Q76">
        <v>5.3518049682264595</v>
      </c>
      <c r="R76">
        <v>10.398916098981077</v>
      </c>
      <c r="S76">
        <v>6.4811080983916751</v>
      </c>
      <c r="T76">
        <v>0</v>
      </c>
      <c r="U76">
        <v>269.39039877141596</v>
      </c>
      <c r="V76">
        <v>5.0997249899396371</v>
      </c>
      <c r="W76">
        <v>8.5393463586083858</v>
      </c>
      <c r="X76">
        <v>36.389441169900884</v>
      </c>
      <c r="Y76">
        <v>0</v>
      </c>
      <c r="Z76">
        <v>1.5999696219999999</v>
      </c>
      <c r="AA76">
        <v>10.341010608884202</v>
      </c>
      <c r="AB76">
        <v>9.6948764434807533</v>
      </c>
      <c r="AC76">
        <v>7.13000554075066</v>
      </c>
      <c r="AD76">
        <v>6.7242815080823046</v>
      </c>
      <c r="AE76">
        <v>8.0870807913022151</v>
      </c>
      <c r="AF76">
        <v>0</v>
      </c>
      <c r="AG76">
        <v>0</v>
      </c>
      <c r="AH76">
        <v>37.526404974968557</v>
      </c>
      <c r="AI76">
        <v>12.180004098713617</v>
      </c>
      <c r="AJ76">
        <v>0</v>
      </c>
      <c r="AK76">
        <v>12.515940341753858</v>
      </c>
      <c r="AL76">
        <v>19.099462200000001</v>
      </c>
      <c r="AM76">
        <v>2.5839921134960373</v>
      </c>
      <c r="AN76">
        <v>0</v>
      </c>
      <c r="AO76">
        <v>0</v>
      </c>
      <c r="AP76">
        <v>1.0999057737653688</v>
      </c>
      <c r="AQ76">
        <v>0</v>
      </c>
      <c r="AR76">
        <v>8.9385911999999994</v>
      </c>
      <c r="AS76">
        <v>7.826908996168207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844.74151131173642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158.47151271536671</v>
      </c>
      <c r="L77">
        <v>63.139125701157134</v>
      </c>
      <c r="M77">
        <v>0</v>
      </c>
      <c r="N77">
        <v>29.132686535708341</v>
      </c>
      <c r="O77">
        <v>48.93014623917869</v>
      </c>
      <c r="P77">
        <v>58.888783302551253</v>
      </c>
      <c r="Q77">
        <v>5.3518049682264595</v>
      </c>
      <c r="R77">
        <v>10.398916098981077</v>
      </c>
      <c r="S77">
        <v>6.4811080983916751</v>
      </c>
      <c r="T77">
        <v>0</v>
      </c>
      <c r="U77">
        <v>269.39039877141596</v>
      </c>
      <c r="V77">
        <v>5.0997249899396371</v>
      </c>
      <c r="W77">
        <v>8.5393463586083858</v>
      </c>
      <c r="X77">
        <v>36.389441169900884</v>
      </c>
      <c r="Y77">
        <v>0</v>
      </c>
      <c r="Z77">
        <v>1.5999696219999999</v>
      </c>
      <c r="AA77">
        <v>10.341010608884202</v>
      </c>
      <c r="AB77">
        <v>9.6948764434807533</v>
      </c>
      <c r="AC77">
        <v>7.13000554075066</v>
      </c>
      <c r="AD77">
        <v>6.7242815080823046</v>
      </c>
      <c r="AE77">
        <v>12.130620974743888</v>
      </c>
      <c r="AF77">
        <v>0</v>
      </c>
      <c r="AG77">
        <v>0</v>
      </c>
      <c r="AH77">
        <v>37.526404974968557</v>
      </c>
      <c r="AI77">
        <v>12.180004098713617</v>
      </c>
      <c r="AJ77">
        <v>0</v>
      </c>
      <c r="AK77">
        <v>12.515940341753858</v>
      </c>
      <c r="AL77">
        <v>19.099462200000001</v>
      </c>
      <c r="AM77">
        <v>2.5839921134960373</v>
      </c>
      <c r="AN77">
        <v>0</v>
      </c>
      <c r="AO77">
        <v>0</v>
      </c>
      <c r="AP77">
        <v>1.0999057737653688</v>
      </c>
      <c r="AQ77">
        <v>0</v>
      </c>
      <c r="AR77">
        <v>8.9385911999999994</v>
      </c>
      <c r="AS77">
        <v>7.826908996168207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849.60496934623382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158.47151271536671</v>
      </c>
      <c r="L78">
        <v>63.139125701157134</v>
      </c>
      <c r="M78">
        <v>0</v>
      </c>
      <c r="N78">
        <v>29.132686535708341</v>
      </c>
      <c r="O78">
        <v>48.93014623917869</v>
      </c>
      <c r="P78">
        <v>58.888783302551253</v>
      </c>
      <c r="Q78">
        <v>5.3518049682264595</v>
      </c>
      <c r="R78">
        <v>10.398916098981077</v>
      </c>
      <c r="S78">
        <v>6.4811080983916751</v>
      </c>
      <c r="T78">
        <v>0</v>
      </c>
      <c r="U78">
        <v>269.39039877141596</v>
      </c>
      <c r="V78">
        <v>5.0997249899396371</v>
      </c>
      <c r="W78">
        <v>8.5393463586083858</v>
      </c>
      <c r="X78">
        <v>36.389441169900884</v>
      </c>
      <c r="Y78">
        <v>0</v>
      </c>
      <c r="Z78">
        <v>4.8241996480000005</v>
      </c>
      <c r="AA78">
        <v>10.341010608884202</v>
      </c>
      <c r="AB78">
        <v>9.9761720525589368</v>
      </c>
      <c r="AC78">
        <v>7.13000554075066</v>
      </c>
      <c r="AD78">
        <v>9.1449322130558475</v>
      </c>
      <c r="AE78">
        <v>12.130620974743888</v>
      </c>
      <c r="AF78">
        <v>0</v>
      </c>
      <c r="AG78">
        <v>0</v>
      </c>
      <c r="AH78">
        <v>37.956274058604066</v>
      </c>
      <c r="AI78">
        <v>12.180004098713617</v>
      </c>
      <c r="AJ78">
        <v>0</v>
      </c>
      <c r="AK78">
        <v>12.515940341753858</v>
      </c>
      <c r="AL78">
        <v>19.099462200000001</v>
      </c>
      <c r="AM78">
        <v>3.8858005958075283</v>
      </c>
      <c r="AN78">
        <v>0</v>
      </c>
      <c r="AO78">
        <v>0</v>
      </c>
      <c r="AP78">
        <v>1.0999057737653688</v>
      </c>
      <c r="AQ78">
        <v>0</v>
      </c>
      <c r="AR78">
        <v>8.9385911999999994</v>
      </c>
      <c r="AS78">
        <v>8.1530303379899323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857.58894459405428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90.979857333281657</v>
      </c>
      <c r="L79">
        <v>33.809595599027467</v>
      </c>
      <c r="M79">
        <v>0</v>
      </c>
      <c r="N79">
        <v>29.132686535708341</v>
      </c>
      <c r="O79">
        <v>48.93014623917869</v>
      </c>
      <c r="P79">
        <v>58.888783302551253</v>
      </c>
      <c r="Q79">
        <v>5.2896354623655917</v>
      </c>
      <c r="R79">
        <v>10.398059166860602</v>
      </c>
      <c r="S79">
        <v>6.4785084236006067</v>
      </c>
      <c r="T79">
        <v>0</v>
      </c>
      <c r="U79">
        <v>269.39039877141596</v>
      </c>
      <c r="V79">
        <v>5.0997249899396371</v>
      </c>
      <c r="W79">
        <v>8.5393463586083858</v>
      </c>
      <c r="X79">
        <v>36.389441169900884</v>
      </c>
      <c r="Y79">
        <v>0</v>
      </c>
      <c r="Z79">
        <v>4.8241996480000005</v>
      </c>
      <c r="AA79">
        <v>10.341010608884202</v>
      </c>
      <c r="AB79">
        <v>9.9761720525589368</v>
      </c>
      <c r="AC79">
        <v>7.13000554075066</v>
      </c>
      <c r="AD79">
        <v>9.1449322130558475</v>
      </c>
      <c r="AE79">
        <v>12.130620974743888</v>
      </c>
      <c r="AF79">
        <v>0</v>
      </c>
      <c r="AG79">
        <v>0</v>
      </c>
      <c r="AH79">
        <v>37.956274058604066</v>
      </c>
      <c r="AI79">
        <v>12.180004098713617</v>
      </c>
      <c r="AJ79">
        <v>0</v>
      </c>
      <c r="AK79">
        <v>12.515940341753858</v>
      </c>
      <c r="AL79">
        <v>19.099462200000001</v>
      </c>
      <c r="AM79">
        <v>3.8858005958075283</v>
      </c>
      <c r="AN79">
        <v>0</v>
      </c>
      <c r="AO79">
        <v>0</v>
      </c>
      <c r="AP79">
        <v>2.9854585287917157</v>
      </c>
      <c r="AQ79">
        <v>0</v>
      </c>
      <c r="AR79">
        <v>8.9385911999999994</v>
      </c>
      <c r="AS79">
        <v>8.1530303379899323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762.58768575209342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85.010472188246439</v>
      </c>
      <c r="L80">
        <v>33.809595599027467</v>
      </c>
      <c r="M80">
        <v>0</v>
      </c>
      <c r="N80">
        <v>29.132686535708341</v>
      </c>
      <c r="O80">
        <v>48.93014623917869</v>
      </c>
      <c r="P80">
        <v>58.888783302551253</v>
      </c>
      <c r="Q80">
        <v>5.3505120078558228</v>
      </c>
      <c r="R80">
        <v>10.398059166860602</v>
      </c>
      <c r="S80">
        <v>6.4785084236006067</v>
      </c>
      <c r="T80">
        <v>0</v>
      </c>
      <c r="U80">
        <v>269.39039877141596</v>
      </c>
      <c r="V80">
        <v>5.0997249899396371</v>
      </c>
      <c r="W80">
        <v>8.5393463586083858</v>
      </c>
      <c r="X80">
        <v>36.389441169900884</v>
      </c>
      <c r="Y80">
        <v>0</v>
      </c>
      <c r="Z80">
        <v>4.8241996480000005</v>
      </c>
      <c r="AA80">
        <v>10.341010608884202</v>
      </c>
      <c r="AB80">
        <v>9.9761720525589368</v>
      </c>
      <c r="AC80">
        <v>7.13000554075066</v>
      </c>
      <c r="AD80">
        <v>9.1449322130558475</v>
      </c>
      <c r="AE80">
        <v>12.130620974743888</v>
      </c>
      <c r="AF80">
        <v>0</v>
      </c>
      <c r="AG80">
        <v>0</v>
      </c>
      <c r="AH80">
        <v>37.956274058604066</v>
      </c>
      <c r="AI80">
        <v>12.180004098713617</v>
      </c>
      <c r="AJ80">
        <v>0</v>
      </c>
      <c r="AK80">
        <v>12.515940341753858</v>
      </c>
      <c r="AL80">
        <v>19.099462200000001</v>
      </c>
      <c r="AM80">
        <v>3.8858005958075283</v>
      </c>
      <c r="AN80">
        <v>0</v>
      </c>
      <c r="AO80">
        <v>0</v>
      </c>
      <c r="AP80">
        <v>2.9854585287917157</v>
      </c>
      <c r="AQ80">
        <v>0</v>
      </c>
      <c r="AR80">
        <v>8.9385911999999994</v>
      </c>
      <c r="AS80">
        <v>8.1530303379899323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756.67917715254839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151.93635735417553</v>
      </c>
      <c r="L81">
        <v>63.139125701157134</v>
      </c>
      <c r="M81">
        <v>0</v>
      </c>
      <c r="N81">
        <v>29.132686535708341</v>
      </c>
      <c r="O81">
        <v>48.93014623917869</v>
      </c>
      <c r="P81">
        <v>58.888783302551253</v>
      </c>
      <c r="Q81">
        <v>5.3505120078558228</v>
      </c>
      <c r="R81">
        <v>10.398059166860602</v>
      </c>
      <c r="S81">
        <v>6.4785084236006067</v>
      </c>
      <c r="T81">
        <v>0</v>
      </c>
      <c r="U81">
        <v>269.39039877141596</v>
      </c>
      <c r="V81">
        <v>5.0997249899396371</v>
      </c>
      <c r="W81">
        <v>8.5393463586083858</v>
      </c>
      <c r="X81">
        <v>36.389441169900884</v>
      </c>
      <c r="Y81">
        <v>0</v>
      </c>
      <c r="Z81">
        <v>4.8241996480000005</v>
      </c>
      <c r="AA81">
        <v>10.341010608884202</v>
      </c>
      <c r="AB81">
        <v>9.9761720525589368</v>
      </c>
      <c r="AC81">
        <v>7.13000554075066</v>
      </c>
      <c r="AD81">
        <v>9.1449322130558475</v>
      </c>
      <c r="AE81">
        <v>12.130620974743888</v>
      </c>
      <c r="AF81">
        <v>0</v>
      </c>
      <c r="AG81">
        <v>0</v>
      </c>
      <c r="AH81">
        <v>37.956274058604066</v>
      </c>
      <c r="AI81">
        <v>12.180004098713617</v>
      </c>
      <c r="AJ81">
        <v>0</v>
      </c>
      <c r="AK81">
        <v>12.515940341753858</v>
      </c>
      <c r="AL81">
        <v>19.099462200000001</v>
      </c>
      <c r="AM81">
        <v>3.8858005958075283</v>
      </c>
      <c r="AN81">
        <v>0</v>
      </c>
      <c r="AO81">
        <v>0</v>
      </c>
      <c r="AP81">
        <v>1.0999057737653688</v>
      </c>
      <c r="AQ81">
        <v>0</v>
      </c>
      <c r="AR81">
        <v>8.9385911999999994</v>
      </c>
      <c r="AS81">
        <v>8.1530303379899323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851.04903966558072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158.47065643347355</v>
      </c>
      <c r="L82">
        <v>63.139125701157134</v>
      </c>
      <c r="M82">
        <v>0</v>
      </c>
      <c r="N82">
        <v>29.132686535708341</v>
      </c>
      <c r="O82">
        <v>48.93014623917869</v>
      </c>
      <c r="P82">
        <v>58.888783302551253</v>
      </c>
      <c r="Q82">
        <v>5.3505120078558228</v>
      </c>
      <c r="R82">
        <v>10.398059166860602</v>
      </c>
      <c r="S82">
        <v>6.4785084236006067</v>
      </c>
      <c r="T82">
        <v>0</v>
      </c>
      <c r="U82">
        <v>269.39039877141596</v>
      </c>
      <c r="V82">
        <v>5.0997249899396371</v>
      </c>
      <c r="W82">
        <v>10.87112407990654</v>
      </c>
      <c r="X82">
        <v>36.389441169900884</v>
      </c>
      <c r="Y82">
        <v>0</v>
      </c>
      <c r="Z82">
        <v>4.8241996480000005</v>
      </c>
      <c r="AA82">
        <v>10.341010608884202</v>
      </c>
      <c r="AB82">
        <v>9.9761720525589368</v>
      </c>
      <c r="AC82">
        <v>7.13000554075066</v>
      </c>
      <c r="AD82">
        <v>9.1449322130558475</v>
      </c>
      <c r="AE82">
        <v>12.130620974743888</v>
      </c>
      <c r="AF82">
        <v>0</v>
      </c>
      <c r="AG82">
        <v>0</v>
      </c>
      <c r="AH82">
        <v>37.956274058604066</v>
      </c>
      <c r="AI82">
        <v>1.5615389978810381</v>
      </c>
      <c r="AJ82">
        <v>0</v>
      </c>
      <c r="AK82">
        <v>12.515940341753858</v>
      </c>
      <c r="AL82">
        <v>19.099462200000001</v>
      </c>
      <c r="AM82">
        <v>3.8858005958075283</v>
      </c>
      <c r="AN82">
        <v>0</v>
      </c>
      <c r="AO82">
        <v>0</v>
      </c>
      <c r="AP82">
        <v>1.0999057737653688</v>
      </c>
      <c r="AQ82">
        <v>0</v>
      </c>
      <c r="AR82">
        <v>8.9385911999999994</v>
      </c>
      <c r="AS82">
        <v>8.1530303379899323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849.29665136534425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158.47060229855896</v>
      </c>
      <c r="L83">
        <v>63.138429266052732</v>
      </c>
      <c r="M83">
        <v>0</v>
      </c>
      <c r="N83">
        <v>29.132686535708341</v>
      </c>
      <c r="O83">
        <v>48.93014623917869</v>
      </c>
      <c r="P83">
        <v>58.888783302551253</v>
      </c>
      <c r="Q83">
        <v>5.3505120078558228</v>
      </c>
      <c r="R83">
        <v>10.398059166860602</v>
      </c>
      <c r="S83">
        <v>6.4785084236006067</v>
      </c>
      <c r="T83">
        <v>0</v>
      </c>
      <c r="U83">
        <v>269.39039877141596</v>
      </c>
      <c r="V83">
        <v>5.0997249899396371</v>
      </c>
      <c r="W83">
        <v>10.87112407990654</v>
      </c>
      <c r="X83">
        <v>36.389441169900884</v>
      </c>
      <c r="Y83">
        <v>0</v>
      </c>
      <c r="Z83">
        <v>4.8241996480000005</v>
      </c>
      <c r="AA83">
        <v>10.341010608884202</v>
      </c>
      <c r="AB83">
        <v>9.9761720525589368</v>
      </c>
      <c r="AC83">
        <v>7.13000554075066</v>
      </c>
      <c r="AD83">
        <v>9.1449322130558475</v>
      </c>
      <c r="AE83">
        <v>12.130620974743888</v>
      </c>
      <c r="AF83">
        <v>0</v>
      </c>
      <c r="AG83">
        <v>0</v>
      </c>
      <c r="AH83">
        <v>37.956274058604066</v>
      </c>
      <c r="AI83">
        <v>0.87446173710320263</v>
      </c>
      <c r="AJ83">
        <v>0</v>
      </c>
      <c r="AK83">
        <v>12.515940341753858</v>
      </c>
      <c r="AL83">
        <v>19.099462200000001</v>
      </c>
      <c r="AM83">
        <v>3.8858005958075283</v>
      </c>
      <c r="AN83">
        <v>0</v>
      </c>
      <c r="AO83">
        <v>0</v>
      </c>
      <c r="AP83">
        <v>1.0999057737653688</v>
      </c>
      <c r="AQ83">
        <v>0</v>
      </c>
      <c r="AR83">
        <v>8.9385911999999994</v>
      </c>
      <c r="AS83">
        <v>8.1530303379899323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848.60882353454747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158.47055641222121</v>
      </c>
      <c r="L84">
        <v>63.138429266052732</v>
      </c>
      <c r="M84">
        <v>0</v>
      </c>
      <c r="N84">
        <v>29.132686535708341</v>
      </c>
      <c r="O84">
        <v>48.93014623917869</v>
      </c>
      <c r="P84">
        <v>58.888783302551253</v>
      </c>
      <c r="Q84">
        <v>5.3505120078558228</v>
      </c>
      <c r="R84">
        <v>10.398059166860602</v>
      </c>
      <c r="S84">
        <v>6.4785084236006067</v>
      </c>
      <c r="T84">
        <v>0</v>
      </c>
      <c r="U84">
        <v>269.39039877141596</v>
      </c>
      <c r="V84">
        <v>5.0997249899396371</v>
      </c>
      <c r="W84">
        <v>10.87112407990654</v>
      </c>
      <c r="X84">
        <v>36.389441169900884</v>
      </c>
      <c r="Y84">
        <v>0</v>
      </c>
      <c r="Z84">
        <v>4.8241996480000005</v>
      </c>
      <c r="AA84">
        <v>10.341010608884202</v>
      </c>
      <c r="AB84">
        <v>9.9761720525589368</v>
      </c>
      <c r="AC84">
        <v>7.13000554075066</v>
      </c>
      <c r="AD84">
        <v>9.1449322130558475</v>
      </c>
      <c r="AE84">
        <v>12.130620974743888</v>
      </c>
      <c r="AF84">
        <v>0</v>
      </c>
      <c r="AG84">
        <v>0</v>
      </c>
      <c r="AH84">
        <v>37.956274058604066</v>
      </c>
      <c r="AI84">
        <v>0.87446173710320263</v>
      </c>
      <c r="AJ84">
        <v>0</v>
      </c>
      <c r="AK84">
        <v>12.515940341753858</v>
      </c>
      <c r="AL84">
        <v>19.099462200000001</v>
      </c>
      <c r="AM84">
        <v>3.8858005958075283</v>
      </c>
      <c r="AN84">
        <v>0</v>
      </c>
      <c r="AO84">
        <v>0</v>
      </c>
      <c r="AP84">
        <v>1.0999057737653688</v>
      </c>
      <c r="AQ84">
        <v>0</v>
      </c>
      <c r="AR84">
        <v>8.9385911999999994</v>
      </c>
      <c r="AS84">
        <v>8.1530303379899323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848.60877764820964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158.47000119200567</v>
      </c>
      <c r="L85">
        <v>63.137920210701843</v>
      </c>
      <c r="M85">
        <v>0</v>
      </c>
      <c r="N85">
        <v>29.132686535708341</v>
      </c>
      <c r="O85">
        <v>48.93014623917869</v>
      </c>
      <c r="P85">
        <v>58.888783302551253</v>
      </c>
      <c r="Q85">
        <v>5.3505120078558228</v>
      </c>
      <c r="R85">
        <v>10.398059166860602</v>
      </c>
      <c r="S85">
        <v>6.4785084236006067</v>
      </c>
      <c r="T85">
        <v>0</v>
      </c>
      <c r="U85">
        <v>269.39039877141596</v>
      </c>
      <c r="V85">
        <v>5.0997249899396371</v>
      </c>
      <c r="W85">
        <v>10.87112407990654</v>
      </c>
      <c r="X85">
        <v>36.389441169900884</v>
      </c>
      <c r="Y85">
        <v>0</v>
      </c>
      <c r="Z85">
        <v>4.8241996480000005</v>
      </c>
      <c r="AA85">
        <v>10.341010608884202</v>
      </c>
      <c r="AB85">
        <v>9.9761720525589368</v>
      </c>
      <c r="AC85">
        <v>7.13000554075066</v>
      </c>
      <c r="AD85">
        <v>9.1449322130558475</v>
      </c>
      <c r="AE85">
        <v>12.130620974743888</v>
      </c>
      <c r="AF85">
        <v>0</v>
      </c>
      <c r="AG85">
        <v>0</v>
      </c>
      <c r="AH85">
        <v>37.956274058604066</v>
      </c>
      <c r="AI85">
        <v>3.4353858800967663</v>
      </c>
      <c r="AJ85">
        <v>0</v>
      </c>
      <c r="AK85">
        <v>12.515940341753858</v>
      </c>
      <c r="AL85">
        <v>19.099462200000001</v>
      </c>
      <c r="AM85">
        <v>3.8858005958075283</v>
      </c>
      <c r="AN85">
        <v>0</v>
      </c>
      <c r="AO85">
        <v>0</v>
      </c>
      <c r="AP85">
        <v>1.2570351700175646</v>
      </c>
      <c r="AQ85">
        <v>0</v>
      </c>
      <c r="AR85">
        <v>8.9385911999999994</v>
      </c>
      <c r="AS85">
        <v>8.1530303379899323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851.32576691188899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158.47000119200567</v>
      </c>
      <c r="L86">
        <v>63.137920210701843</v>
      </c>
      <c r="M86">
        <v>0</v>
      </c>
      <c r="N86">
        <v>29.132686535708341</v>
      </c>
      <c r="O86">
        <v>48.93014623917869</v>
      </c>
      <c r="P86">
        <v>58.888783302551253</v>
      </c>
      <c r="Q86">
        <v>5.3505120078558228</v>
      </c>
      <c r="R86">
        <v>10.398059166860602</v>
      </c>
      <c r="S86">
        <v>6.4785084236006067</v>
      </c>
      <c r="T86">
        <v>0</v>
      </c>
      <c r="U86">
        <v>269.39039877141596</v>
      </c>
      <c r="V86">
        <v>5.0997249899396371</v>
      </c>
      <c r="W86">
        <v>10.87112407990654</v>
      </c>
      <c r="X86">
        <v>36.389441169900884</v>
      </c>
      <c r="Y86">
        <v>0</v>
      </c>
      <c r="Z86">
        <v>0.8097011999999999</v>
      </c>
      <c r="AA86">
        <v>10.341010608884202</v>
      </c>
      <c r="AB86">
        <v>9.6948764434807533</v>
      </c>
      <c r="AC86">
        <v>7.13000554075066</v>
      </c>
      <c r="AD86">
        <v>8.9657086774430734</v>
      </c>
      <c r="AE86">
        <v>12.130620974743888</v>
      </c>
      <c r="AF86">
        <v>0</v>
      </c>
      <c r="AG86">
        <v>0</v>
      </c>
      <c r="AH86">
        <v>37.526404974968557</v>
      </c>
      <c r="AI86">
        <v>3.4353858800967663</v>
      </c>
      <c r="AJ86">
        <v>0</v>
      </c>
      <c r="AK86">
        <v>12.515940341753858</v>
      </c>
      <c r="AL86">
        <v>19.099462200000001</v>
      </c>
      <c r="AM86">
        <v>3.8779506980621754</v>
      </c>
      <c r="AN86">
        <v>0</v>
      </c>
      <c r="AO86">
        <v>0</v>
      </c>
      <c r="AP86">
        <v>1.2570351700175646</v>
      </c>
      <c r="AQ86">
        <v>0</v>
      </c>
      <c r="AR86">
        <v>8.9385911999999994</v>
      </c>
      <c r="AS86">
        <v>7.826908996168207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846.08690899599537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158.47000119200567</v>
      </c>
      <c r="L87">
        <v>63.137920210701843</v>
      </c>
      <c r="M87">
        <v>0</v>
      </c>
      <c r="N87">
        <v>29.132686535708341</v>
      </c>
      <c r="O87">
        <v>48.93014623917869</v>
      </c>
      <c r="P87">
        <v>58.888783302551253</v>
      </c>
      <c r="Q87">
        <v>5.3505120078558228</v>
      </c>
      <c r="R87">
        <v>10.398059166860602</v>
      </c>
      <c r="S87">
        <v>6.4785084236006067</v>
      </c>
      <c r="T87">
        <v>0</v>
      </c>
      <c r="U87">
        <v>269.39039877141596</v>
      </c>
      <c r="V87">
        <v>5.0997249899396371</v>
      </c>
      <c r="W87">
        <v>10.87112407990654</v>
      </c>
      <c r="X87">
        <v>36.389441169900884</v>
      </c>
      <c r="Y87">
        <v>0</v>
      </c>
      <c r="Z87">
        <v>0.8097011999999999</v>
      </c>
      <c r="AA87">
        <v>10.341010608884202</v>
      </c>
      <c r="AB87">
        <v>9.6948764434807533</v>
      </c>
      <c r="AC87">
        <v>7.13000554075066</v>
      </c>
      <c r="AD87">
        <v>8.9657086774430734</v>
      </c>
      <c r="AE87">
        <v>12.130620974743888</v>
      </c>
      <c r="AF87">
        <v>0</v>
      </c>
      <c r="AG87">
        <v>0</v>
      </c>
      <c r="AH87">
        <v>37.526404974968557</v>
      </c>
      <c r="AI87">
        <v>3.4353858800967663</v>
      </c>
      <c r="AJ87">
        <v>0</v>
      </c>
      <c r="AK87">
        <v>12.515940341753858</v>
      </c>
      <c r="AL87">
        <v>19.099462200000001</v>
      </c>
      <c r="AM87">
        <v>3.8779506980621754</v>
      </c>
      <c r="AN87">
        <v>0</v>
      </c>
      <c r="AO87">
        <v>0</v>
      </c>
      <c r="AP87">
        <v>1.2570351700175646</v>
      </c>
      <c r="AQ87">
        <v>0</v>
      </c>
      <c r="AR87">
        <v>8.9385911999999994</v>
      </c>
      <c r="AS87">
        <v>7.826908996168207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846.08690899599537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158.47000119200567</v>
      </c>
      <c r="L88">
        <v>63.137920210701843</v>
      </c>
      <c r="M88">
        <v>0</v>
      </c>
      <c r="N88">
        <v>29.132686535708341</v>
      </c>
      <c r="O88">
        <v>48.93014623917869</v>
      </c>
      <c r="P88">
        <v>58.888783302551253</v>
      </c>
      <c r="Q88">
        <v>5.3505120078558228</v>
      </c>
      <c r="R88">
        <v>10.398059166860602</v>
      </c>
      <c r="S88">
        <v>6.4785084236006067</v>
      </c>
      <c r="T88">
        <v>0</v>
      </c>
      <c r="U88">
        <v>269.39039877141596</v>
      </c>
      <c r="V88">
        <v>5.0997249899396371</v>
      </c>
      <c r="W88">
        <v>10.87112407990654</v>
      </c>
      <c r="X88">
        <v>36.389441169900884</v>
      </c>
      <c r="Y88">
        <v>0</v>
      </c>
      <c r="Z88">
        <v>0.8097011999999999</v>
      </c>
      <c r="AA88">
        <v>10.341010608884202</v>
      </c>
      <c r="AB88">
        <v>9.6948764434807533</v>
      </c>
      <c r="AC88">
        <v>7.13000554075066</v>
      </c>
      <c r="AD88">
        <v>8.9657086774430734</v>
      </c>
      <c r="AE88">
        <v>12.130620974743888</v>
      </c>
      <c r="AF88">
        <v>0</v>
      </c>
      <c r="AG88">
        <v>0</v>
      </c>
      <c r="AH88">
        <v>37.526404974968557</v>
      </c>
      <c r="AI88">
        <v>3.4353858800967663</v>
      </c>
      <c r="AJ88">
        <v>0</v>
      </c>
      <c r="AK88">
        <v>12.515940341753858</v>
      </c>
      <c r="AL88">
        <v>19.099462200000001</v>
      </c>
      <c r="AM88">
        <v>3.8779506980621754</v>
      </c>
      <c r="AN88">
        <v>0</v>
      </c>
      <c r="AO88">
        <v>0</v>
      </c>
      <c r="AP88">
        <v>1.2570351700175646</v>
      </c>
      <c r="AQ88">
        <v>0</v>
      </c>
      <c r="AR88">
        <v>8.9385911999999994</v>
      </c>
      <c r="AS88">
        <v>7.826908996168207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846.08690899599537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158.47000119200567</v>
      </c>
      <c r="L89">
        <v>63.137920210701843</v>
      </c>
      <c r="M89">
        <v>0</v>
      </c>
      <c r="N89">
        <v>29.132686535708341</v>
      </c>
      <c r="O89">
        <v>48.93014623917869</v>
      </c>
      <c r="P89">
        <v>58.888783302551253</v>
      </c>
      <c r="Q89">
        <v>5.3505120078558228</v>
      </c>
      <c r="R89">
        <v>10.398059166860602</v>
      </c>
      <c r="S89">
        <v>6.4785084236006067</v>
      </c>
      <c r="T89">
        <v>0</v>
      </c>
      <c r="U89">
        <v>269.39039877141596</v>
      </c>
      <c r="V89">
        <v>5.0997249899396371</v>
      </c>
      <c r="W89">
        <v>10.87112407990654</v>
      </c>
      <c r="X89">
        <v>36.389441169900884</v>
      </c>
      <c r="Y89">
        <v>0</v>
      </c>
      <c r="Z89">
        <v>0.8097011999999999</v>
      </c>
      <c r="AA89">
        <v>10.341010608884202</v>
      </c>
      <c r="AB89">
        <v>9.6948764434807533</v>
      </c>
      <c r="AC89">
        <v>7.13000554075066</v>
      </c>
      <c r="AD89">
        <v>8.9657086774430734</v>
      </c>
      <c r="AE89">
        <v>12.130620974743888</v>
      </c>
      <c r="AF89">
        <v>0</v>
      </c>
      <c r="AG89">
        <v>0</v>
      </c>
      <c r="AH89">
        <v>37.526404974968557</v>
      </c>
      <c r="AI89">
        <v>3.4353858800967663</v>
      </c>
      <c r="AJ89">
        <v>0</v>
      </c>
      <c r="AK89">
        <v>12.515940341753858</v>
      </c>
      <c r="AL89">
        <v>19.099462200000001</v>
      </c>
      <c r="AM89">
        <v>3.8779506980621754</v>
      </c>
      <c r="AN89">
        <v>0</v>
      </c>
      <c r="AO89">
        <v>0</v>
      </c>
      <c r="AP89">
        <v>1.2570351700175646</v>
      </c>
      <c r="AQ89">
        <v>0</v>
      </c>
      <c r="AR89">
        <v>8.9385911999999994</v>
      </c>
      <c r="AS89">
        <v>7.826908996168207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846.08690899599537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158.47000119200567</v>
      </c>
      <c r="L90">
        <v>63.137920210701843</v>
      </c>
      <c r="M90">
        <v>0</v>
      </c>
      <c r="N90">
        <v>29.132686535708341</v>
      </c>
      <c r="O90">
        <v>48.93014623917869</v>
      </c>
      <c r="P90">
        <v>58.888783302551253</v>
      </c>
      <c r="Q90">
        <v>5.3505120078558228</v>
      </c>
      <c r="R90">
        <v>10.398059166860602</v>
      </c>
      <c r="S90">
        <v>6.4785084236006067</v>
      </c>
      <c r="T90">
        <v>0</v>
      </c>
      <c r="U90">
        <v>269.39039877141596</v>
      </c>
      <c r="V90">
        <v>5.0997249899396371</v>
      </c>
      <c r="W90">
        <v>10.87112407990654</v>
      </c>
      <c r="X90">
        <v>36.389441169900884</v>
      </c>
      <c r="Y90">
        <v>0</v>
      </c>
      <c r="Z90">
        <v>4.8241996480000005</v>
      </c>
      <c r="AA90">
        <v>10.341010608884202</v>
      </c>
      <c r="AB90">
        <v>9.9761720525589368</v>
      </c>
      <c r="AC90">
        <v>7.13000554075066</v>
      </c>
      <c r="AD90">
        <v>9.1449322130558475</v>
      </c>
      <c r="AE90">
        <v>12.130620974743888</v>
      </c>
      <c r="AF90">
        <v>0</v>
      </c>
      <c r="AG90">
        <v>0</v>
      </c>
      <c r="AH90">
        <v>37.956274058604066</v>
      </c>
      <c r="AI90">
        <v>3.4353858800967663</v>
      </c>
      <c r="AJ90">
        <v>0</v>
      </c>
      <c r="AK90">
        <v>12.515940341753858</v>
      </c>
      <c r="AL90">
        <v>19.099462200000001</v>
      </c>
      <c r="AM90">
        <v>3.8858005958075283</v>
      </c>
      <c r="AN90">
        <v>0</v>
      </c>
      <c r="AO90">
        <v>0</v>
      </c>
      <c r="AP90">
        <v>1.2570351700175646</v>
      </c>
      <c r="AQ90">
        <v>0</v>
      </c>
      <c r="AR90">
        <v>8.9385911999999994</v>
      </c>
      <c r="AS90">
        <v>8.1530303379899323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851.32576691188899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158.47000119200567</v>
      </c>
      <c r="L91">
        <v>63.137920210701843</v>
      </c>
      <c r="M91">
        <v>0</v>
      </c>
      <c r="N91">
        <v>29.132686535708341</v>
      </c>
      <c r="O91">
        <v>48.93014623917869</v>
      </c>
      <c r="P91">
        <v>58.888783302551253</v>
      </c>
      <c r="Q91">
        <v>5.3505120078558228</v>
      </c>
      <c r="R91">
        <v>10.398059166860602</v>
      </c>
      <c r="S91">
        <v>6.4785084236006067</v>
      </c>
      <c r="T91">
        <v>0</v>
      </c>
      <c r="U91">
        <v>269.39039877141596</v>
      </c>
      <c r="V91">
        <v>5.0997249899396371</v>
      </c>
      <c r="W91">
        <v>10.87112407990654</v>
      </c>
      <c r="X91">
        <v>36.389441169900884</v>
      </c>
      <c r="Y91">
        <v>0</v>
      </c>
      <c r="Z91">
        <v>4.8241996480000005</v>
      </c>
      <c r="AA91">
        <v>10.341010608884202</v>
      </c>
      <c r="AB91">
        <v>9.9761720525589368</v>
      </c>
      <c r="AC91">
        <v>7.13000554075066</v>
      </c>
      <c r="AD91">
        <v>9.1449322130558475</v>
      </c>
      <c r="AE91">
        <v>12.130620974743888</v>
      </c>
      <c r="AF91">
        <v>0</v>
      </c>
      <c r="AG91">
        <v>0</v>
      </c>
      <c r="AH91">
        <v>37.956274058604066</v>
      </c>
      <c r="AI91">
        <v>0.87446173710320263</v>
      </c>
      <c r="AJ91">
        <v>0</v>
      </c>
      <c r="AK91">
        <v>12.515940341753858</v>
      </c>
      <c r="AL91">
        <v>19.099462200000001</v>
      </c>
      <c r="AM91">
        <v>3.8858005958075283</v>
      </c>
      <c r="AN91">
        <v>0</v>
      </c>
      <c r="AO91">
        <v>0</v>
      </c>
      <c r="AP91">
        <v>1.2570351700175646</v>
      </c>
      <c r="AQ91">
        <v>0</v>
      </c>
      <c r="AR91">
        <v>8.9385911999999994</v>
      </c>
      <c r="AS91">
        <v>8.1530303379899323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848.76484276889539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158.47000119200567</v>
      </c>
      <c r="L92">
        <v>63.137920210701843</v>
      </c>
      <c r="M92">
        <v>0</v>
      </c>
      <c r="N92">
        <v>29.132686535708341</v>
      </c>
      <c r="O92">
        <v>48.93014623917869</v>
      </c>
      <c r="P92">
        <v>58.888783302551253</v>
      </c>
      <c r="Q92">
        <v>5.3505120078558228</v>
      </c>
      <c r="R92">
        <v>10.398059166860602</v>
      </c>
      <c r="S92">
        <v>6.4785084236006067</v>
      </c>
      <c r="T92">
        <v>0</v>
      </c>
      <c r="U92">
        <v>269.39039877141596</v>
      </c>
      <c r="V92">
        <v>5.0997249899396371</v>
      </c>
      <c r="W92">
        <v>10.87112407990654</v>
      </c>
      <c r="X92">
        <v>36.389441169900884</v>
      </c>
      <c r="Y92">
        <v>0</v>
      </c>
      <c r="Z92">
        <v>4.8241996480000005</v>
      </c>
      <c r="AA92">
        <v>10.341010608884202</v>
      </c>
      <c r="AB92">
        <v>9.9761720525589368</v>
      </c>
      <c r="AC92">
        <v>7.13000554075066</v>
      </c>
      <c r="AD92">
        <v>9.1449322130558475</v>
      </c>
      <c r="AE92">
        <v>12.130620974743888</v>
      </c>
      <c r="AF92">
        <v>0</v>
      </c>
      <c r="AG92">
        <v>0</v>
      </c>
      <c r="AH92">
        <v>37.956274058604066</v>
      </c>
      <c r="AI92">
        <v>0.87446173710320263</v>
      </c>
      <c r="AJ92">
        <v>0</v>
      </c>
      <c r="AK92">
        <v>12.515940341753858</v>
      </c>
      <c r="AL92">
        <v>19.099462200000001</v>
      </c>
      <c r="AM92">
        <v>3.8858005958075283</v>
      </c>
      <c r="AN92">
        <v>0</v>
      </c>
      <c r="AO92">
        <v>0</v>
      </c>
      <c r="AP92">
        <v>1.2570351700175646</v>
      </c>
      <c r="AQ92">
        <v>0</v>
      </c>
      <c r="AR92">
        <v>8.9385911999999994</v>
      </c>
      <c r="AS92">
        <v>8.1530303379899323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848.76484276889539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158.47000119200567</v>
      </c>
      <c r="L93">
        <v>63.137920210701843</v>
      </c>
      <c r="M93">
        <v>0</v>
      </c>
      <c r="N93">
        <v>29.132686535708341</v>
      </c>
      <c r="O93">
        <v>48.93014623917869</v>
      </c>
      <c r="P93">
        <v>58.888783302551253</v>
      </c>
      <c r="Q93">
        <v>5.3505120078558228</v>
      </c>
      <c r="R93">
        <v>10.398059166860602</v>
      </c>
      <c r="S93">
        <v>6.4785084236006067</v>
      </c>
      <c r="T93">
        <v>0</v>
      </c>
      <c r="U93">
        <v>269.39039877141596</v>
      </c>
      <c r="V93">
        <v>5.0997249899396371</v>
      </c>
      <c r="W93">
        <v>10.87112407990654</v>
      </c>
      <c r="X93">
        <v>36.389441169900884</v>
      </c>
      <c r="Y93">
        <v>0</v>
      </c>
      <c r="Z93">
        <v>4.8241996480000005</v>
      </c>
      <c r="AA93">
        <v>10.341010608884202</v>
      </c>
      <c r="AB93">
        <v>9.9761720525589368</v>
      </c>
      <c r="AC93">
        <v>7.13000554075066</v>
      </c>
      <c r="AD93">
        <v>9.1449322130558475</v>
      </c>
      <c r="AE93">
        <v>12.130620974743888</v>
      </c>
      <c r="AF93">
        <v>0</v>
      </c>
      <c r="AG93">
        <v>0</v>
      </c>
      <c r="AH93">
        <v>37.956274058604066</v>
      </c>
      <c r="AI93">
        <v>0.87446173710320263</v>
      </c>
      <c r="AJ93">
        <v>0</v>
      </c>
      <c r="AK93">
        <v>12.515940341753858</v>
      </c>
      <c r="AL93">
        <v>19.099462200000001</v>
      </c>
      <c r="AM93">
        <v>3.8858005958075283</v>
      </c>
      <c r="AN93">
        <v>0</v>
      </c>
      <c r="AO93">
        <v>0</v>
      </c>
      <c r="AP93">
        <v>2.9854585287917157</v>
      </c>
      <c r="AQ93">
        <v>0</v>
      </c>
      <c r="AR93">
        <v>8.9385911999999994</v>
      </c>
      <c r="AS93">
        <v>8.1530303379899323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850.49326612766947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158.47000119200567</v>
      </c>
      <c r="L94">
        <v>63.137920210701843</v>
      </c>
      <c r="M94">
        <v>0</v>
      </c>
      <c r="N94">
        <v>29.132686535708341</v>
      </c>
      <c r="O94">
        <v>48.93014623917869</v>
      </c>
      <c r="P94">
        <v>58.888783302551253</v>
      </c>
      <c r="Q94">
        <v>5.3505120078558228</v>
      </c>
      <c r="R94">
        <v>10.398059166860602</v>
      </c>
      <c r="S94">
        <v>6.4785084236006067</v>
      </c>
      <c r="T94">
        <v>0</v>
      </c>
      <c r="U94">
        <v>269.39039877141596</v>
      </c>
      <c r="V94">
        <v>5.0997249899396371</v>
      </c>
      <c r="W94">
        <v>10.87112407990654</v>
      </c>
      <c r="X94">
        <v>36.389441169900884</v>
      </c>
      <c r="Y94">
        <v>0</v>
      </c>
      <c r="Z94">
        <v>1.5999696219999999</v>
      </c>
      <c r="AA94">
        <v>10.341010608884202</v>
      </c>
      <c r="AB94">
        <v>9.6948764434807533</v>
      </c>
      <c r="AC94">
        <v>7.13000554075066</v>
      </c>
      <c r="AD94">
        <v>8.9657086774430734</v>
      </c>
      <c r="AE94">
        <v>12.130620974743888</v>
      </c>
      <c r="AF94">
        <v>0</v>
      </c>
      <c r="AG94">
        <v>0</v>
      </c>
      <c r="AH94">
        <v>37.526404974968557</v>
      </c>
      <c r="AI94">
        <v>0.87446173710320263</v>
      </c>
      <c r="AJ94">
        <v>0</v>
      </c>
      <c r="AK94">
        <v>12.515940341753858</v>
      </c>
      <c r="AL94">
        <v>19.099462200000001</v>
      </c>
      <c r="AM94">
        <v>3.8779506980621754</v>
      </c>
      <c r="AN94">
        <v>0</v>
      </c>
      <c r="AO94">
        <v>0</v>
      </c>
      <c r="AP94">
        <v>2.9854585287917157</v>
      </c>
      <c r="AQ94">
        <v>0</v>
      </c>
      <c r="AR94">
        <v>8.9385911999999994</v>
      </c>
      <c r="AS94">
        <v>7.826908996168207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846.04467663377591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158.47000119200567</v>
      </c>
      <c r="L95">
        <v>63.137920210701843</v>
      </c>
      <c r="M95">
        <v>0</v>
      </c>
      <c r="N95">
        <v>29.132686535708341</v>
      </c>
      <c r="O95">
        <v>48.93014623917869</v>
      </c>
      <c r="P95">
        <v>58.888783302551253</v>
      </c>
      <c r="Q95">
        <v>5.3505120078558228</v>
      </c>
      <c r="R95">
        <v>10.398059166860602</v>
      </c>
      <c r="S95">
        <v>6.4785084236006067</v>
      </c>
      <c r="T95">
        <v>0</v>
      </c>
      <c r="U95">
        <v>269.39039877141596</v>
      </c>
      <c r="V95">
        <v>5.0997249899396371</v>
      </c>
      <c r="W95">
        <v>10.87112407990654</v>
      </c>
      <c r="X95">
        <v>36.389441169900884</v>
      </c>
      <c r="Y95">
        <v>0</v>
      </c>
      <c r="Z95">
        <v>1.5999696219999999</v>
      </c>
      <c r="AA95">
        <v>10.341010608884202</v>
      </c>
      <c r="AB95">
        <v>9.6948764434807533</v>
      </c>
      <c r="AC95">
        <v>7.13000554075066</v>
      </c>
      <c r="AD95">
        <v>8.9657086774430734</v>
      </c>
      <c r="AE95">
        <v>12.130620974743888</v>
      </c>
      <c r="AF95">
        <v>0</v>
      </c>
      <c r="AG95">
        <v>0</v>
      </c>
      <c r="AH95">
        <v>37.526404974968557</v>
      </c>
      <c r="AI95">
        <v>0</v>
      </c>
      <c r="AJ95">
        <v>0</v>
      </c>
      <c r="AK95">
        <v>12.515940341753858</v>
      </c>
      <c r="AL95">
        <v>19.099462200000001</v>
      </c>
      <c r="AM95">
        <v>3.8779506980621754</v>
      </c>
      <c r="AN95">
        <v>0</v>
      </c>
      <c r="AO95">
        <v>0</v>
      </c>
      <c r="AP95">
        <v>2.9854585287917157</v>
      </c>
      <c r="AQ95">
        <v>0</v>
      </c>
      <c r="AR95">
        <v>8.9385911999999994</v>
      </c>
      <c r="AS95">
        <v>7.826908996168207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845.17021489667275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158.47000119200567</v>
      </c>
      <c r="L96">
        <v>63.137920210701843</v>
      </c>
      <c r="M96">
        <v>0</v>
      </c>
      <c r="N96">
        <v>29.132686535708341</v>
      </c>
      <c r="O96">
        <v>48.93014623917869</v>
      </c>
      <c r="P96">
        <v>58.888783302551253</v>
      </c>
      <c r="Q96">
        <v>5.3505120078558228</v>
      </c>
      <c r="R96">
        <v>10.398059166860602</v>
      </c>
      <c r="S96">
        <v>6.4785084236006067</v>
      </c>
      <c r="T96">
        <v>0</v>
      </c>
      <c r="U96">
        <v>269.39039877141596</v>
      </c>
      <c r="V96">
        <v>5.0997249899396371</v>
      </c>
      <c r="W96">
        <v>10.87112407990654</v>
      </c>
      <c r="X96">
        <v>36.389441169900884</v>
      </c>
      <c r="Y96">
        <v>0</v>
      </c>
      <c r="Z96">
        <v>1.5999696219999999</v>
      </c>
      <c r="AA96">
        <v>10.341010608884202</v>
      </c>
      <c r="AB96">
        <v>9.6948764434807533</v>
      </c>
      <c r="AC96">
        <v>7.13000554075066</v>
      </c>
      <c r="AD96">
        <v>8.9657086774430734</v>
      </c>
      <c r="AE96">
        <v>12.130620974743888</v>
      </c>
      <c r="AF96">
        <v>0</v>
      </c>
      <c r="AG96">
        <v>0</v>
      </c>
      <c r="AH96">
        <v>37.526404974968557</v>
      </c>
      <c r="AI96">
        <v>0</v>
      </c>
      <c r="AJ96">
        <v>0</v>
      </c>
      <c r="AK96">
        <v>12.515940341753858</v>
      </c>
      <c r="AL96">
        <v>19.099462200000001</v>
      </c>
      <c r="AM96">
        <v>3.2708759957294573</v>
      </c>
      <c r="AN96">
        <v>0</v>
      </c>
      <c r="AO96">
        <v>0</v>
      </c>
      <c r="AP96">
        <v>1.2570351700175646</v>
      </c>
      <c r="AQ96">
        <v>0</v>
      </c>
      <c r="AR96">
        <v>8.9385911999999994</v>
      </c>
      <c r="AS96">
        <v>7.826908996168207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842.83471683556604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158.47000119200567</v>
      </c>
      <c r="L97">
        <v>63.137920210701843</v>
      </c>
      <c r="M97">
        <v>0</v>
      </c>
      <c r="N97">
        <v>29.132686535708341</v>
      </c>
      <c r="O97">
        <v>48.93014623917869</v>
      </c>
      <c r="P97">
        <v>58.888783302551253</v>
      </c>
      <c r="Q97">
        <v>5.3505120078558228</v>
      </c>
      <c r="R97">
        <v>10.398059166860602</v>
      </c>
      <c r="S97">
        <v>6.4785084236006067</v>
      </c>
      <c r="T97">
        <v>0</v>
      </c>
      <c r="U97">
        <v>269.39039877141596</v>
      </c>
      <c r="V97">
        <v>5.0997249899396371</v>
      </c>
      <c r="W97">
        <v>10.87112407990654</v>
      </c>
      <c r="X97">
        <v>36.389441169900884</v>
      </c>
      <c r="Y97">
        <v>0</v>
      </c>
      <c r="Z97">
        <v>1.5999696219999999</v>
      </c>
      <c r="AA97">
        <v>10.341010608884202</v>
      </c>
      <c r="AB97">
        <v>9.6948764434807533</v>
      </c>
      <c r="AC97">
        <v>7.13000554075066</v>
      </c>
      <c r="AD97">
        <v>8.9657086774430734</v>
      </c>
      <c r="AE97">
        <v>12.130620974743888</v>
      </c>
      <c r="AF97">
        <v>0</v>
      </c>
      <c r="AG97">
        <v>0</v>
      </c>
      <c r="AH97">
        <v>37.526404974968557</v>
      </c>
      <c r="AI97">
        <v>0</v>
      </c>
      <c r="AJ97">
        <v>0</v>
      </c>
      <c r="AK97">
        <v>12.515940341753858</v>
      </c>
      <c r="AL97">
        <v>19.099462200000001</v>
      </c>
      <c r="AM97">
        <v>3.2708759957294573</v>
      </c>
      <c r="AN97">
        <v>0</v>
      </c>
      <c r="AO97">
        <v>0</v>
      </c>
      <c r="AP97">
        <v>1.2570351700175646</v>
      </c>
      <c r="AQ97">
        <v>0</v>
      </c>
      <c r="AR97">
        <v>8.9385911999999994</v>
      </c>
      <c r="AS97">
        <v>7.826908996168207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842.83471683556604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158.47000119200567</v>
      </c>
      <c r="L98">
        <v>63.137920210701843</v>
      </c>
      <c r="M98">
        <v>0</v>
      </c>
      <c r="N98">
        <v>29.132686535708341</v>
      </c>
      <c r="O98">
        <v>48.93014623917869</v>
      </c>
      <c r="P98">
        <v>58.888783302551253</v>
      </c>
      <c r="Q98">
        <v>5.3505120078558228</v>
      </c>
      <c r="R98">
        <v>10.398059166860602</v>
      </c>
      <c r="S98">
        <v>6.4785084236006067</v>
      </c>
      <c r="T98">
        <v>0</v>
      </c>
      <c r="U98">
        <v>269.39039877141596</v>
      </c>
      <c r="V98">
        <v>5.0997249899396371</v>
      </c>
      <c r="W98">
        <v>10.87112407990654</v>
      </c>
      <c r="X98">
        <v>36.389441169900884</v>
      </c>
      <c r="Y98">
        <v>0</v>
      </c>
      <c r="Z98">
        <v>1.5999696219999999</v>
      </c>
      <c r="AA98">
        <v>10.341010608884202</v>
      </c>
      <c r="AB98">
        <v>9.6948764434807533</v>
      </c>
      <c r="AC98">
        <v>7.13000554075066</v>
      </c>
      <c r="AD98">
        <v>8.9657086774430734</v>
      </c>
      <c r="AE98">
        <v>12.130620974743888</v>
      </c>
      <c r="AF98">
        <v>0</v>
      </c>
      <c r="AG98">
        <v>0</v>
      </c>
      <c r="AH98">
        <v>37.526404974968557</v>
      </c>
      <c r="AI98">
        <v>0</v>
      </c>
      <c r="AJ98">
        <v>0</v>
      </c>
      <c r="AK98">
        <v>12.515940341753858</v>
      </c>
      <c r="AL98">
        <v>19.099462200000001</v>
      </c>
      <c r="AM98">
        <v>3.2708759957294573</v>
      </c>
      <c r="AN98">
        <v>0</v>
      </c>
      <c r="AO98">
        <v>0</v>
      </c>
      <c r="AP98">
        <v>1.2570351700175646</v>
      </c>
      <c r="AQ98">
        <v>0</v>
      </c>
      <c r="AR98">
        <v>8.9385911999999994</v>
      </c>
      <c r="AS98">
        <v>7.826908996168207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842.83471683556604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4.4460929721900348E-4</v>
      </c>
      <c r="H99">
        <f t="shared" si="2"/>
        <v>0</v>
      </c>
      <c r="I99">
        <f t="shared" si="2"/>
        <v>0</v>
      </c>
      <c r="J99">
        <f t="shared" si="2"/>
        <v>3.4503515308641967E-4</v>
      </c>
      <c r="K99">
        <f t="shared" si="2"/>
        <v>2.929844518025889</v>
      </c>
      <c r="L99">
        <f t="shared" si="2"/>
        <v>1.1673160661391766</v>
      </c>
      <c r="M99">
        <f t="shared" si="2"/>
        <v>0</v>
      </c>
      <c r="N99">
        <f t="shared" si="2"/>
        <v>0.69912813238672644</v>
      </c>
      <c r="O99">
        <f t="shared" si="2"/>
        <v>1.1739087240784107</v>
      </c>
      <c r="P99">
        <f t="shared" si="2"/>
        <v>1.4133245477689578</v>
      </c>
      <c r="Q99">
        <f t="shared" si="2"/>
        <v>0.10868170443169993</v>
      </c>
      <c r="R99">
        <f t="shared" si="2"/>
        <v>0.21217035747284968</v>
      </c>
      <c r="S99">
        <f t="shared" si="2"/>
        <v>0.13394473409326557</v>
      </c>
      <c r="T99">
        <f t="shared" si="2"/>
        <v>0</v>
      </c>
      <c r="U99">
        <f t="shared" si="2"/>
        <v>6.5937086263340179</v>
      </c>
      <c r="V99">
        <f t="shared" si="2"/>
        <v>0.10996453396598373</v>
      </c>
      <c r="W99">
        <f t="shared" si="2"/>
        <v>0.24468148058112466</v>
      </c>
      <c r="X99">
        <f t="shared" si="2"/>
        <v>0.84114996252876473</v>
      </c>
      <c r="Y99">
        <f t="shared" si="2"/>
        <v>0</v>
      </c>
      <c r="Z99">
        <f t="shared" si="2"/>
        <v>5.6081525505000021E-2</v>
      </c>
      <c r="AA99">
        <f t="shared" si="2"/>
        <v>0.19992620569772612</v>
      </c>
      <c r="AB99">
        <f t="shared" si="2"/>
        <v>0.23352092147077294</v>
      </c>
      <c r="AC99">
        <f t="shared" si="2"/>
        <v>0.1711201329780159</v>
      </c>
      <c r="AD99">
        <f t="shared" si="2"/>
        <v>0.13726473161529437</v>
      </c>
      <c r="AE99">
        <f t="shared" si="2"/>
        <v>0.27900428284352835</v>
      </c>
      <c r="AF99">
        <f t="shared" si="2"/>
        <v>0</v>
      </c>
      <c r="AG99">
        <f t="shared" si="2"/>
        <v>0</v>
      </c>
      <c r="AH99">
        <f t="shared" si="2"/>
        <v>0.90192332665015029</v>
      </c>
      <c r="AI99">
        <f t="shared" si="2"/>
        <v>4.7392708098328226E-2</v>
      </c>
      <c r="AJ99">
        <f t="shared" si="2"/>
        <v>0</v>
      </c>
      <c r="AK99">
        <f t="shared" si="2"/>
        <v>0.30038256820209253</v>
      </c>
      <c r="AL99">
        <f t="shared" si="2"/>
        <v>0.45495631645185081</v>
      </c>
      <c r="AM99">
        <f t="shared" si="2"/>
        <v>3.2705162345506571E-2</v>
      </c>
      <c r="AN99">
        <f t="shared" si="2"/>
        <v>0</v>
      </c>
      <c r="AO99">
        <f t="shared" si="2"/>
        <v>1.4445437453999987E-2</v>
      </c>
      <c r="AP99">
        <f t="shared" si="2"/>
        <v>4.3210583969353789E-2</v>
      </c>
      <c r="AQ99">
        <f t="shared" si="2"/>
        <v>0</v>
      </c>
      <c r="AR99">
        <f t="shared" si="2"/>
        <v>0.22021438320000022</v>
      </c>
      <c r="AS99">
        <f t="shared" si="2"/>
        <v>0.18882417993350178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18.909585498672303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sqref="A1:XFD1048576"/>
      <selection pane="topRight" sqref="A1:XFD1048576"/>
      <selection pane="bottomLeft" sqref="A1:XFD1048576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2.1481123348783315</v>
      </c>
      <c r="H3">
        <v>0</v>
      </c>
      <c r="I3">
        <v>0</v>
      </c>
      <c r="J3">
        <v>1.6701701613168722</v>
      </c>
      <c r="K3">
        <v>9.040000067998557</v>
      </c>
      <c r="L3">
        <v>318.2998912063515</v>
      </c>
      <c r="M3">
        <v>27.258848951151876</v>
      </c>
      <c r="N3">
        <v>35.19324542367238</v>
      </c>
      <c r="O3">
        <v>0</v>
      </c>
      <c r="P3">
        <v>36.449891432826469</v>
      </c>
      <c r="Q3">
        <v>5.7994665313827278</v>
      </c>
      <c r="R3">
        <v>11.587560417020272</v>
      </c>
      <c r="S3">
        <v>7.7263995390683702</v>
      </c>
      <c r="T3">
        <v>0</v>
      </c>
      <c r="U3">
        <v>61.679616513305156</v>
      </c>
      <c r="V3">
        <v>6.1608585365853665</v>
      </c>
      <c r="W3">
        <v>13.131061443925233</v>
      </c>
      <c r="X3">
        <v>43.949325073293316</v>
      </c>
      <c r="Y3">
        <v>0</v>
      </c>
      <c r="Z3">
        <v>1.9326762613636363</v>
      </c>
      <c r="AA3">
        <v>12.489383002109705</v>
      </c>
      <c r="AB3">
        <v>11.710586135214491</v>
      </c>
      <c r="AC3">
        <v>8.6137698354090393</v>
      </c>
      <c r="AD3">
        <v>10.831003657131676</v>
      </c>
      <c r="AE3">
        <v>14.650544386803297</v>
      </c>
      <c r="AF3">
        <v>0</v>
      </c>
      <c r="AG3">
        <v>11.204874658277367</v>
      </c>
      <c r="AH3">
        <v>45.326854998866565</v>
      </c>
      <c r="AI3">
        <v>0</v>
      </c>
      <c r="AJ3">
        <v>0</v>
      </c>
      <c r="AK3">
        <v>15.117764737960831</v>
      </c>
      <c r="AL3">
        <v>0</v>
      </c>
      <c r="AM3">
        <v>4.6842345998447419</v>
      </c>
      <c r="AN3">
        <v>0.96068785389059752</v>
      </c>
      <c r="AO3">
        <v>2.1783106800000005</v>
      </c>
      <c r="AP3">
        <v>1.8982032054681026</v>
      </c>
      <c r="AQ3">
        <v>0</v>
      </c>
      <c r="AR3">
        <v>10.797078599999999</v>
      </c>
      <c r="AS3">
        <v>9.4532202011080475</v>
      </c>
      <c r="AT3">
        <v>0</v>
      </c>
      <c r="AU3">
        <v>0</v>
      </c>
      <c r="AV3">
        <v>0.19320000000000001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742.13684044622437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9.040000067998557</v>
      </c>
      <c r="L4">
        <v>318.2998912063515</v>
      </c>
      <c r="M4">
        <v>27.258848951151876</v>
      </c>
      <c r="N4">
        <v>35.19324542367238</v>
      </c>
      <c r="O4">
        <v>0</v>
      </c>
      <c r="P4">
        <v>36.449891432826469</v>
      </c>
      <c r="Q4">
        <v>5.7994665313827278</v>
      </c>
      <c r="R4">
        <v>11.587560417020272</v>
      </c>
      <c r="S4">
        <v>7.7263995390683702</v>
      </c>
      <c r="T4">
        <v>0</v>
      </c>
      <c r="U4">
        <v>61.679616513305156</v>
      </c>
      <c r="V4">
        <v>6.1608585365853665</v>
      </c>
      <c r="W4">
        <v>13.131061443925233</v>
      </c>
      <c r="X4">
        <v>43.949325073293316</v>
      </c>
      <c r="Y4">
        <v>0</v>
      </c>
      <c r="Z4">
        <v>1.9326762613636363</v>
      </c>
      <c r="AA4">
        <v>12.489383002109705</v>
      </c>
      <c r="AB4">
        <v>11.710586135214491</v>
      </c>
      <c r="AC4">
        <v>8.6137698354090393</v>
      </c>
      <c r="AD4">
        <v>10.831003657131676</v>
      </c>
      <c r="AE4">
        <v>14.650544386803297</v>
      </c>
      <c r="AF4">
        <v>0</v>
      </c>
      <c r="AG4">
        <v>11.204874658277367</v>
      </c>
      <c r="AH4">
        <v>45.326854998866565</v>
      </c>
      <c r="AI4">
        <v>0</v>
      </c>
      <c r="AJ4">
        <v>0</v>
      </c>
      <c r="AK4">
        <v>15.117764737960831</v>
      </c>
      <c r="AL4">
        <v>0</v>
      </c>
      <c r="AM4">
        <v>4.6842345998447419</v>
      </c>
      <c r="AN4">
        <v>0.96068785389059752</v>
      </c>
      <c r="AO4">
        <v>2.1783106800000005</v>
      </c>
      <c r="AP4">
        <v>1.8982032054681026</v>
      </c>
      <c r="AQ4">
        <v>0</v>
      </c>
      <c r="AR4">
        <v>10.797078599999999</v>
      </c>
      <c r="AS4">
        <v>9.4532202011080475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738.12535795002907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9.040000067998557</v>
      </c>
      <c r="L5">
        <v>318.2998912063515</v>
      </c>
      <c r="M5">
        <v>27.258848951151876</v>
      </c>
      <c r="N5">
        <v>35.19324542367238</v>
      </c>
      <c r="O5">
        <v>0</v>
      </c>
      <c r="P5">
        <v>36.449891432826469</v>
      </c>
      <c r="Q5">
        <v>5.7994665313827278</v>
      </c>
      <c r="R5">
        <v>11.587560417020272</v>
      </c>
      <c r="S5">
        <v>7.7263995390683702</v>
      </c>
      <c r="T5">
        <v>0</v>
      </c>
      <c r="U5">
        <v>61.679616513305156</v>
      </c>
      <c r="V5">
        <v>6.1608585365853665</v>
      </c>
      <c r="W5">
        <v>13.131061443925233</v>
      </c>
      <c r="X5">
        <v>43.949325073293316</v>
      </c>
      <c r="Y5">
        <v>0</v>
      </c>
      <c r="Z5">
        <v>1.9326762613636363</v>
      </c>
      <c r="AA5">
        <v>12.489383002109705</v>
      </c>
      <c r="AB5">
        <v>11.710586135214491</v>
      </c>
      <c r="AC5">
        <v>8.6137698354090393</v>
      </c>
      <c r="AD5">
        <v>10.831003657131676</v>
      </c>
      <c r="AE5">
        <v>14.650544386803297</v>
      </c>
      <c r="AF5">
        <v>0</v>
      </c>
      <c r="AG5">
        <v>11.204874658277367</v>
      </c>
      <c r="AH5">
        <v>45.326854998866565</v>
      </c>
      <c r="AI5">
        <v>0</v>
      </c>
      <c r="AJ5">
        <v>0</v>
      </c>
      <c r="AK5">
        <v>15.117764737960831</v>
      </c>
      <c r="AL5">
        <v>0</v>
      </c>
      <c r="AM5">
        <v>4.6842345998447419</v>
      </c>
      <c r="AN5">
        <v>0.96068785389059752</v>
      </c>
      <c r="AO5">
        <v>2.1783106800000005</v>
      </c>
      <c r="AP5">
        <v>1.8982032054681026</v>
      </c>
      <c r="AQ5">
        <v>0</v>
      </c>
      <c r="AR5">
        <v>10.797078599999999</v>
      </c>
      <c r="AS5">
        <v>9.4532202011080475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738.12535795002907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9.040000067998557</v>
      </c>
      <c r="L6">
        <v>318.2998912063515</v>
      </c>
      <c r="M6">
        <v>27.258848951151876</v>
      </c>
      <c r="N6">
        <v>35.19324542367238</v>
      </c>
      <c r="O6">
        <v>0</v>
      </c>
      <c r="P6">
        <v>36.449891432826469</v>
      </c>
      <c r="Q6">
        <v>5.7994665313827278</v>
      </c>
      <c r="R6">
        <v>11.587560417020272</v>
      </c>
      <c r="S6">
        <v>7.7263995390683702</v>
      </c>
      <c r="T6">
        <v>0</v>
      </c>
      <c r="U6">
        <v>61.679616513305156</v>
      </c>
      <c r="V6">
        <v>6.1608585365853665</v>
      </c>
      <c r="W6">
        <v>13.131061443925233</v>
      </c>
      <c r="X6">
        <v>43.949325073293316</v>
      </c>
      <c r="Y6">
        <v>0</v>
      </c>
      <c r="Z6">
        <v>1.9326762613636363</v>
      </c>
      <c r="AA6">
        <v>12.489383002109705</v>
      </c>
      <c r="AB6">
        <v>11.710586135214491</v>
      </c>
      <c r="AC6">
        <v>8.6137698354090393</v>
      </c>
      <c r="AD6">
        <v>10.831003657131676</v>
      </c>
      <c r="AE6">
        <v>14.650544386803297</v>
      </c>
      <c r="AF6">
        <v>0</v>
      </c>
      <c r="AG6">
        <v>11.204874658277367</v>
      </c>
      <c r="AH6">
        <v>45.326854998866565</v>
      </c>
      <c r="AI6">
        <v>0</v>
      </c>
      <c r="AJ6">
        <v>0</v>
      </c>
      <c r="AK6">
        <v>15.117764737960831</v>
      </c>
      <c r="AL6">
        <v>0</v>
      </c>
      <c r="AM6">
        <v>4.6842345998447419</v>
      </c>
      <c r="AN6">
        <v>0.96068785389059752</v>
      </c>
      <c r="AO6">
        <v>2.1783106800000005</v>
      </c>
      <c r="AP6">
        <v>1.8982032054681026</v>
      </c>
      <c r="AQ6">
        <v>0</v>
      </c>
      <c r="AR6">
        <v>10.797078599999999</v>
      </c>
      <c r="AS6">
        <v>9.4532202011080475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738.12535795002907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9.040000067998557</v>
      </c>
      <c r="L7">
        <v>318.2998912063515</v>
      </c>
      <c r="M7">
        <v>27.258848951151876</v>
      </c>
      <c r="N7">
        <v>35.19324542367238</v>
      </c>
      <c r="O7">
        <v>0</v>
      </c>
      <c r="P7">
        <v>36.449891432826469</v>
      </c>
      <c r="Q7">
        <v>5.7994665313827278</v>
      </c>
      <c r="R7">
        <v>11.587560417020272</v>
      </c>
      <c r="S7">
        <v>7.7263995390683702</v>
      </c>
      <c r="T7">
        <v>0</v>
      </c>
      <c r="U7">
        <v>61.679616513305156</v>
      </c>
      <c r="V7">
        <v>6.1608585365853665</v>
      </c>
      <c r="W7">
        <v>13.131061443925233</v>
      </c>
      <c r="X7">
        <v>43.949325073293316</v>
      </c>
      <c r="Y7">
        <v>0</v>
      </c>
      <c r="Z7">
        <v>1.9326762613636363</v>
      </c>
      <c r="AA7">
        <v>12.489383002109705</v>
      </c>
      <c r="AB7">
        <v>11.710586135214491</v>
      </c>
      <c r="AC7">
        <v>8.6137698354090393</v>
      </c>
      <c r="AD7">
        <v>5.4155020861040564</v>
      </c>
      <c r="AE7">
        <v>14.650544386803297</v>
      </c>
      <c r="AF7">
        <v>0</v>
      </c>
      <c r="AG7">
        <v>11.204874658277367</v>
      </c>
      <c r="AH7">
        <v>45.326854998866565</v>
      </c>
      <c r="AI7">
        <v>0</v>
      </c>
      <c r="AJ7">
        <v>0</v>
      </c>
      <c r="AK7">
        <v>15.117764737960831</v>
      </c>
      <c r="AL7">
        <v>0</v>
      </c>
      <c r="AM7">
        <v>4.6842345998447419</v>
      </c>
      <c r="AN7">
        <v>0.96068785389059752</v>
      </c>
      <c r="AO7">
        <v>2.5268403888000011</v>
      </c>
      <c r="AP7">
        <v>1.8982032054681026</v>
      </c>
      <c r="AQ7">
        <v>0</v>
      </c>
      <c r="AR7">
        <v>10.797078599999999</v>
      </c>
      <c r="AS7">
        <v>9.4532202011080475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733.05838608780152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9.040000067998557</v>
      </c>
      <c r="L8">
        <v>318.2998912063515</v>
      </c>
      <c r="M8">
        <v>27.258848951151876</v>
      </c>
      <c r="N8">
        <v>35.19324542367238</v>
      </c>
      <c r="O8">
        <v>0</v>
      </c>
      <c r="P8">
        <v>36.449891432826469</v>
      </c>
      <c r="Q8">
        <v>5.7994665313827278</v>
      </c>
      <c r="R8">
        <v>11.587560417020272</v>
      </c>
      <c r="S8">
        <v>7.7263995390683702</v>
      </c>
      <c r="T8">
        <v>0</v>
      </c>
      <c r="U8">
        <v>61.679616513305156</v>
      </c>
      <c r="V8">
        <v>6.1608585365853665</v>
      </c>
      <c r="W8">
        <v>13.131061443925233</v>
      </c>
      <c r="X8">
        <v>43.949325073293316</v>
      </c>
      <c r="Y8">
        <v>0</v>
      </c>
      <c r="Z8">
        <v>1.9326762613636363</v>
      </c>
      <c r="AA8">
        <v>12.489383002109705</v>
      </c>
      <c r="AB8">
        <v>11.710586135214491</v>
      </c>
      <c r="AC8">
        <v>8.6137698354090393</v>
      </c>
      <c r="AD8">
        <v>5.4155020861040564</v>
      </c>
      <c r="AE8">
        <v>14.650544386803297</v>
      </c>
      <c r="AF8">
        <v>0</v>
      </c>
      <c r="AG8">
        <v>11.204874658277367</v>
      </c>
      <c r="AH8">
        <v>45.326854998866565</v>
      </c>
      <c r="AI8">
        <v>0</v>
      </c>
      <c r="AJ8">
        <v>0</v>
      </c>
      <c r="AK8">
        <v>15.117764737960831</v>
      </c>
      <c r="AL8">
        <v>0</v>
      </c>
      <c r="AM8">
        <v>4.6842345998447419</v>
      </c>
      <c r="AN8">
        <v>0.96068785389059752</v>
      </c>
      <c r="AO8">
        <v>2.5268403888000011</v>
      </c>
      <c r="AP8">
        <v>3.6065860903893951</v>
      </c>
      <c r="AQ8">
        <v>0</v>
      </c>
      <c r="AR8">
        <v>10.797078599999999</v>
      </c>
      <c r="AS8">
        <v>9.4532202011080475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734.76676897272284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9.0401227193874174</v>
      </c>
      <c r="L9">
        <v>318.30273901706795</v>
      </c>
      <c r="M9">
        <v>27.258848951151876</v>
      </c>
      <c r="N9">
        <v>35.19324542367238</v>
      </c>
      <c r="O9">
        <v>0</v>
      </c>
      <c r="P9">
        <v>36.449891432826469</v>
      </c>
      <c r="Q9">
        <v>5.7994665313827278</v>
      </c>
      <c r="R9">
        <v>11.587560417020272</v>
      </c>
      <c r="S9">
        <v>7.7263995390683702</v>
      </c>
      <c r="T9">
        <v>0</v>
      </c>
      <c r="U9">
        <v>61.679616513305156</v>
      </c>
      <c r="V9">
        <v>6.1608585365853665</v>
      </c>
      <c r="W9">
        <v>13.131061443925233</v>
      </c>
      <c r="X9">
        <v>43.949325073293316</v>
      </c>
      <c r="Y9">
        <v>0</v>
      </c>
      <c r="Z9">
        <v>1.9326762613636363</v>
      </c>
      <c r="AA9">
        <v>12.489383002109705</v>
      </c>
      <c r="AB9">
        <v>11.710586135214491</v>
      </c>
      <c r="AC9">
        <v>8.6137698354090393</v>
      </c>
      <c r="AD9">
        <v>5.4155020861040564</v>
      </c>
      <c r="AE9">
        <v>14.650544386803297</v>
      </c>
      <c r="AF9">
        <v>0</v>
      </c>
      <c r="AG9">
        <v>11.204874658277367</v>
      </c>
      <c r="AH9">
        <v>45.326854998866565</v>
      </c>
      <c r="AI9">
        <v>0</v>
      </c>
      <c r="AJ9">
        <v>0</v>
      </c>
      <c r="AK9">
        <v>15.117764737960831</v>
      </c>
      <c r="AL9">
        <v>0</v>
      </c>
      <c r="AM9">
        <v>4.6842345998447419</v>
      </c>
      <c r="AN9">
        <v>0.96068785389059752</v>
      </c>
      <c r="AO9">
        <v>2.5268403888000011</v>
      </c>
      <c r="AP9">
        <v>1.7083828849212923</v>
      </c>
      <c r="AQ9">
        <v>0</v>
      </c>
      <c r="AR9">
        <v>10.797078599999999</v>
      </c>
      <c r="AS9">
        <v>9.4532202011080475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732.87153622936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9.0400033343234387</v>
      </c>
      <c r="L10">
        <v>318.30273901706795</v>
      </c>
      <c r="M10">
        <v>27.258848951151876</v>
      </c>
      <c r="N10">
        <v>35.19324542367238</v>
      </c>
      <c r="O10">
        <v>0</v>
      </c>
      <c r="P10">
        <v>36.449891432826469</v>
      </c>
      <c r="Q10">
        <v>5.7994665313827278</v>
      </c>
      <c r="R10">
        <v>11.587560417020272</v>
      </c>
      <c r="S10">
        <v>7.7263995390683702</v>
      </c>
      <c r="T10">
        <v>0</v>
      </c>
      <c r="U10">
        <v>61.679616513305156</v>
      </c>
      <c r="V10">
        <v>6.1608585365853665</v>
      </c>
      <c r="W10">
        <v>13.131061443925233</v>
      </c>
      <c r="X10">
        <v>43.949325073293316</v>
      </c>
      <c r="Y10">
        <v>0</v>
      </c>
      <c r="Z10">
        <v>1.9326762613636363</v>
      </c>
      <c r="AA10">
        <v>12.489383002109705</v>
      </c>
      <c r="AB10">
        <v>11.710586135214491</v>
      </c>
      <c r="AC10">
        <v>8.6137698354090393</v>
      </c>
      <c r="AD10">
        <v>5.4155020861040564</v>
      </c>
      <c r="AE10">
        <v>14.650544386803297</v>
      </c>
      <c r="AF10">
        <v>0</v>
      </c>
      <c r="AG10">
        <v>11.204874658277367</v>
      </c>
      <c r="AH10">
        <v>45.326854998866565</v>
      </c>
      <c r="AI10">
        <v>0</v>
      </c>
      <c r="AJ10">
        <v>0</v>
      </c>
      <c r="AK10">
        <v>15.117764737960831</v>
      </c>
      <c r="AL10">
        <v>0</v>
      </c>
      <c r="AM10">
        <v>4.6842345998447419</v>
      </c>
      <c r="AN10">
        <v>0.96068785389059752</v>
      </c>
      <c r="AO10">
        <v>2.5268403888000011</v>
      </c>
      <c r="AP10">
        <v>1.7083828849212923</v>
      </c>
      <c r="AQ10">
        <v>0</v>
      </c>
      <c r="AR10">
        <v>10.797078599999999</v>
      </c>
      <c r="AS10">
        <v>9.4532202011080475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732.87141684429605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9.0400034711339163</v>
      </c>
      <c r="L11">
        <v>318.30273901706795</v>
      </c>
      <c r="M11">
        <v>27.258848951151876</v>
      </c>
      <c r="N11">
        <v>35.19324542367238</v>
      </c>
      <c r="O11">
        <v>0</v>
      </c>
      <c r="P11">
        <v>36.449891432826469</v>
      </c>
      <c r="Q11">
        <v>5.7994665313827278</v>
      </c>
      <c r="R11">
        <v>11.58763965087223</v>
      </c>
      <c r="S11">
        <v>7.7264555830202859</v>
      </c>
      <c r="T11">
        <v>0</v>
      </c>
      <c r="U11">
        <v>61.679616513305156</v>
      </c>
      <c r="V11">
        <v>6.1608585365853665</v>
      </c>
      <c r="W11">
        <v>13.131061443925233</v>
      </c>
      <c r="X11">
        <v>43.949325073293316</v>
      </c>
      <c r="Y11">
        <v>0</v>
      </c>
      <c r="Z11">
        <v>1.9326762613636363</v>
      </c>
      <c r="AA11">
        <v>12.489383002109705</v>
      </c>
      <c r="AB11">
        <v>11.710586135214491</v>
      </c>
      <c r="AC11">
        <v>8.6137698354090393</v>
      </c>
      <c r="AD11">
        <v>5.4155020861040564</v>
      </c>
      <c r="AE11">
        <v>14.650544386803297</v>
      </c>
      <c r="AF11">
        <v>0</v>
      </c>
      <c r="AG11">
        <v>11.204874658277367</v>
      </c>
      <c r="AH11">
        <v>45.326854998866565</v>
      </c>
      <c r="AI11">
        <v>0</v>
      </c>
      <c r="AJ11">
        <v>0</v>
      </c>
      <c r="AK11">
        <v>15.117764737960831</v>
      </c>
      <c r="AL11">
        <v>0</v>
      </c>
      <c r="AM11">
        <v>4.6842345998447419</v>
      </c>
      <c r="AN11">
        <v>0.96068785389059752</v>
      </c>
      <c r="AO11">
        <v>2.5268403888000011</v>
      </c>
      <c r="AP11">
        <v>1.7083828849212923</v>
      </c>
      <c r="AQ11">
        <v>0</v>
      </c>
      <c r="AR11">
        <v>10.797078599999999</v>
      </c>
      <c r="AS11">
        <v>9.4532202011080475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732.87155225891047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9.0400672245508442</v>
      </c>
      <c r="L12">
        <v>318.30273901706795</v>
      </c>
      <c r="M12">
        <v>27.258848951151876</v>
      </c>
      <c r="N12">
        <v>35.19324542367238</v>
      </c>
      <c r="O12">
        <v>0</v>
      </c>
      <c r="P12">
        <v>36.449891432826469</v>
      </c>
      <c r="Q12">
        <v>5.7994665313827278</v>
      </c>
      <c r="R12">
        <v>11.58763965087223</v>
      </c>
      <c r="S12">
        <v>7.7264555830202859</v>
      </c>
      <c r="T12">
        <v>0</v>
      </c>
      <c r="U12">
        <v>61.679616513305156</v>
      </c>
      <c r="V12">
        <v>6.1608585365853665</v>
      </c>
      <c r="W12">
        <v>13.131061443925233</v>
      </c>
      <c r="X12">
        <v>43.949325073293316</v>
      </c>
      <c r="Y12">
        <v>0</v>
      </c>
      <c r="Z12">
        <v>1.9326762613636363</v>
      </c>
      <c r="AA12">
        <v>12.489383002109705</v>
      </c>
      <c r="AB12">
        <v>11.710586135214491</v>
      </c>
      <c r="AC12">
        <v>8.6137698354090393</v>
      </c>
      <c r="AD12">
        <v>5.4155020861040564</v>
      </c>
      <c r="AE12">
        <v>14.650544386803297</v>
      </c>
      <c r="AF12">
        <v>0</v>
      </c>
      <c r="AG12">
        <v>11.204874658277367</v>
      </c>
      <c r="AH12">
        <v>45.326854998866565</v>
      </c>
      <c r="AI12">
        <v>0</v>
      </c>
      <c r="AJ12">
        <v>0</v>
      </c>
      <c r="AK12">
        <v>15.117764737960831</v>
      </c>
      <c r="AL12">
        <v>0</v>
      </c>
      <c r="AM12">
        <v>4.6842345998447419</v>
      </c>
      <c r="AN12">
        <v>0.96068785389059752</v>
      </c>
      <c r="AO12">
        <v>2.5268403888000011</v>
      </c>
      <c r="AP12">
        <v>1.7083828849212923</v>
      </c>
      <c r="AQ12">
        <v>0</v>
      </c>
      <c r="AR12">
        <v>10.797078599999999</v>
      </c>
      <c r="AS12">
        <v>9.4532202011080475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732.87161601232742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9.0400037150234578</v>
      </c>
      <c r="L13">
        <v>318.30273901706795</v>
      </c>
      <c r="M13">
        <v>27.258848951151876</v>
      </c>
      <c r="N13">
        <v>35.19324542367238</v>
      </c>
      <c r="O13">
        <v>0</v>
      </c>
      <c r="P13">
        <v>36.449891432826469</v>
      </c>
      <c r="Q13">
        <v>5.7994665313827278</v>
      </c>
      <c r="R13">
        <v>11.58763965087223</v>
      </c>
      <c r="S13">
        <v>7.7264555830202859</v>
      </c>
      <c r="T13">
        <v>0</v>
      </c>
      <c r="U13">
        <v>61.679616513305156</v>
      </c>
      <c r="V13">
        <v>6.1608585365853665</v>
      </c>
      <c r="W13">
        <v>13.131061443925233</v>
      </c>
      <c r="X13">
        <v>43.949325073293316</v>
      </c>
      <c r="Y13">
        <v>0</v>
      </c>
      <c r="Z13">
        <v>1.9326762613636363</v>
      </c>
      <c r="AA13">
        <v>12.489383002109705</v>
      </c>
      <c r="AB13">
        <v>11.710586135214491</v>
      </c>
      <c r="AC13">
        <v>8.6137698354090393</v>
      </c>
      <c r="AD13">
        <v>5.4155020861040564</v>
      </c>
      <c r="AE13">
        <v>14.650544386803297</v>
      </c>
      <c r="AF13">
        <v>0</v>
      </c>
      <c r="AG13">
        <v>11.204874658277367</v>
      </c>
      <c r="AH13">
        <v>45.326854998866565</v>
      </c>
      <c r="AI13">
        <v>0</v>
      </c>
      <c r="AJ13">
        <v>0</v>
      </c>
      <c r="AK13">
        <v>15.117764737960831</v>
      </c>
      <c r="AL13">
        <v>0</v>
      </c>
      <c r="AM13">
        <v>3.1212426887769613</v>
      </c>
      <c r="AN13">
        <v>0.96068785389059752</v>
      </c>
      <c r="AO13">
        <v>2.5268403888000011</v>
      </c>
      <c r="AP13">
        <v>1.7083828849212923</v>
      </c>
      <c r="AQ13">
        <v>0</v>
      </c>
      <c r="AR13">
        <v>10.797078599999999</v>
      </c>
      <c r="AS13">
        <v>9.4532202011080475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731.3085605917322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9.0400367853173442</v>
      </c>
      <c r="L14">
        <v>318.30273901706795</v>
      </c>
      <c r="M14">
        <v>27.258848951151876</v>
      </c>
      <c r="N14">
        <v>35.19324542367238</v>
      </c>
      <c r="O14">
        <v>0</v>
      </c>
      <c r="P14">
        <v>36.449891432826469</v>
      </c>
      <c r="Q14">
        <v>5.7994665313827278</v>
      </c>
      <c r="R14">
        <v>11.58763965087223</v>
      </c>
      <c r="S14">
        <v>7.7264555830202859</v>
      </c>
      <c r="T14">
        <v>0</v>
      </c>
      <c r="U14">
        <v>61.679616513305156</v>
      </c>
      <c r="V14">
        <v>6.1608585365853665</v>
      </c>
      <c r="W14">
        <v>13.131061443925233</v>
      </c>
      <c r="X14">
        <v>43.949325073293316</v>
      </c>
      <c r="Y14">
        <v>0</v>
      </c>
      <c r="Z14">
        <v>1.9326762613636363</v>
      </c>
      <c r="AA14">
        <v>12.489383002109705</v>
      </c>
      <c r="AB14">
        <v>11.710586135214491</v>
      </c>
      <c r="AC14">
        <v>8.6137698354090393</v>
      </c>
      <c r="AD14">
        <v>5.4155020861040564</v>
      </c>
      <c r="AE14">
        <v>14.650544386803297</v>
      </c>
      <c r="AF14">
        <v>0</v>
      </c>
      <c r="AG14">
        <v>11.204874658277367</v>
      </c>
      <c r="AH14">
        <v>45.326854998866565</v>
      </c>
      <c r="AI14">
        <v>0</v>
      </c>
      <c r="AJ14">
        <v>0</v>
      </c>
      <c r="AK14">
        <v>15.117764737960831</v>
      </c>
      <c r="AL14">
        <v>0</v>
      </c>
      <c r="AM14">
        <v>1.5013571774059795</v>
      </c>
      <c r="AN14">
        <v>0.96068785389059752</v>
      </c>
      <c r="AO14">
        <v>2.5268403888000011</v>
      </c>
      <c r="AP14">
        <v>1.7083828849212923</v>
      </c>
      <c r="AQ14">
        <v>0</v>
      </c>
      <c r="AR14">
        <v>10.797078599999999</v>
      </c>
      <c r="AS14">
        <v>9.4532202011080475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729.68870815065509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9.36</v>
      </c>
      <c r="L15">
        <v>318.30273901706795</v>
      </c>
      <c r="M15">
        <v>27.258848951151876</v>
      </c>
      <c r="N15">
        <v>35.19324542367238</v>
      </c>
      <c r="O15">
        <v>0</v>
      </c>
      <c r="P15">
        <v>36.449891432826469</v>
      </c>
      <c r="Q15">
        <v>5.7994665313827278</v>
      </c>
      <c r="R15">
        <v>11.58763965087223</v>
      </c>
      <c r="S15">
        <v>7.7264555830202859</v>
      </c>
      <c r="T15">
        <v>0</v>
      </c>
      <c r="U15">
        <v>61.679616513305156</v>
      </c>
      <c r="V15">
        <v>6.1608585365853665</v>
      </c>
      <c r="W15">
        <v>13.131061443925233</v>
      </c>
      <c r="X15">
        <v>43.949325073293316</v>
      </c>
      <c r="Y15">
        <v>0</v>
      </c>
      <c r="Z15">
        <v>1.9326762613636363</v>
      </c>
      <c r="AA15">
        <v>12.489383002109705</v>
      </c>
      <c r="AB15">
        <v>11.710586135214491</v>
      </c>
      <c r="AC15">
        <v>8.6137698354090393</v>
      </c>
      <c r="AD15">
        <v>5.4155020861040564</v>
      </c>
      <c r="AE15">
        <v>14.650544386803297</v>
      </c>
      <c r="AF15">
        <v>0</v>
      </c>
      <c r="AG15">
        <v>11.204874658277367</v>
      </c>
      <c r="AH15">
        <v>45.326854998866565</v>
      </c>
      <c r="AI15">
        <v>0</v>
      </c>
      <c r="AJ15">
        <v>0</v>
      </c>
      <c r="AK15">
        <v>15.117764737960831</v>
      </c>
      <c r="AL15">
        <v>0</v>
      </c>
      <c r="AM15">
        <v>0</v>
      </c>
      <c r="AN15">
        <v>0.96068785389059752</v>
      </c>
      <c r="AO15">
        <v>3.0496349520000008</v>
      </c>
      <c r="AP15">
        <v>2.2778438465617232</v>
      </c>
      <c r="AQ15">
        <v>0</v>
      </c>
      <c r="AR15">
        <v>10.797078599999999</v>
      </c>
      <c r="AS15">
        <v>9.4532202011080475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729.59956971277222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4.8300441804561007</v>
      </c>
      <c r="L16">
        <v>241.49901520250114</v>
      </c>
      <c r="M16">
        <v>27.258848951151876</v>
      </c>
      <c r="N16">
        <v>35.19324542367238</v>
      </c>
      <c r="O16">
        <v>0</v>
      </c>
      <c r="P16">
        <v>36.449891432826469</v>
      </c>
      <c r="Q16">
        <v>5.7994665313827278</v>
      </c>
      <c r="R16">
        <v>11.58763965087223</v>
      </c>
      <c r="S16">
        <v>7.7264555830202859</v>
      </c>
      <c r="T16">
        <v>0</v>
      </c>
      <c r="U16">
        <v>61.679616513305156</v>
      </c>
      <c r="V16">
        <v>6.1608585365853665</v>
      </c>
      <c r="W16">
        <v>13.131061443925233</v>
      </c>
      <c r="X16">
        <v>43.949325073293316</v>
      </c>
      <c r="Y16">
        <v>0</v>
      </c>
      <c r="Z16">
        <v>1.9326762613636363</v>
      </c>
      <c r="AA16">
        <v>12.489383002109705</v>
      </c>
      <c r="AB16">
        <v>11.710586135214491</v>
      </c>
      <c r="AC16">
        <v>8.6137698354090393</v>
      </c>
      <c r="AD16">
        <v>5.4155020861040564</v>
      </c>
      <c r="AE16">
        <v>14.650544386803297</v>
      </c>
      <c r="AF16">
        <v>0</v>
      </c>
      <c r="AG16">
        <v>11.204874658277367</v>
      </c>
      <c r="AH16">
        <v>45.326854998866565</v>
      </c>
      <c r="AI16">
        <v>0</v>
      </c>
      <c r="AJ16">
        <v>0</v>
      </c>
      <c r="AK16">
        <v>15.117764737960831</v>
      </c>
      <c r="AL16">
        <v>0</v>
      </c>
      <c r="AM16">
        <v>0</v>
      </c>
      <c r="AN16">
        <v>0.96068785389059752</v>
      </c>
      <c r="AO16">
        <v>3.0496349520000008</v>
      </c>
      <c r="AP16">
        <v>2.2778438465617232</v>
      </c>
      <c r="AQ16">
        <v>0</v>
      </c>
      <c r="AR16">
        <v>10.797078599999999</v>
      </c>
      <c r="AS16">
        <v>9.4532202011080475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648.26589007866153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4.8300441804561007</v>
      </c>
      <c r="L17">
        <v>173.87686461723891</v>
      </c>
      <c r="M17">
        <v>27.258848951151876</v>
      </c>
      <c r="N17">
        <v>35.19324542367238</v>
      </c>
      <c r="O17">
        <v>0</v>
      </c>
      <c r="P17">
        <v>36.449891432826469</v>
      </c>
      <c r="Q17">
        <v>5.794180902612827</v>
      </c>
      <c r="R17">
        <v>11.588559822485207</v>
      </c>
      <c r="S17">
        <v>7.729214666823089</v>
      </c>
      <c r="T17">
        <v>0</v>
      </c>
      <c r="U17">
        <v>61.679616513305156</v>
      </c>
      <c r="V17">
        <v>6.1608585365853665</v>
      </c>
      <c r="W17">
        <v>13.131061443925233</v>
      </c>
      <c r="X17">
        <v>43.949325073293316</v>
      </c>
      <c r="Y17">
        <v>0</v>
      </c>
      <c r="Z17">
        <v>3.8653525227272727</v>
      </c>
      <c r="AA17">
        <v>12.489383002109705</v>
      </c>
      <c r="AB17">
        <v>11.710586135214491</v>
      </c>
      <c r="AC17">
        <v>8.6137698354090393</v>
      </c>
      <c r="AD17">
        <v>5.4155020861040564</v>
      </c>
      <c r="AE17">
        <v>14.650544386803297</v>
      </c>
      <c r="AF17">
        <v>0</v>
      </c>
      <c r="AG17">
        <v>11.204874658277367</v>
      </c>
      <c r="AH17">
        <v>45.326854998866565</v>
      </c>
      <c r="AI17">
        <v>0</v>
      </c>
      <c r="AJ17">
        <v>0</v>
      </c>
      <c r="AK17">
        <v>15.117764737960831</v>
      </c>
      <c r="AL17">
        <v>0</v>
      </c>
      <c r="AM17">
        <v>0</v>
      </c>
      <c r="AN17">
        <v>0.96068785389059752</v>
      </c>
      <c r="AO17">
        <v>3.0496349520000008</v>
      </c>
      <c r="AP17">
        <v>2.2778438465617232</v>
      </c>
      <c r="AQ17">
        <v>0</v>
      </c>
      <c r="AR17">
        <v>10.797078599999999</v>
      </c>
      <c r="AS17">
        <v>9.4532202011080475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582.57480938140895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4.8300441804561007</v>
      </c>
      <c r="L18">
        <v>106.2573820667389</v>
      </c>
      <c r="M18">
        <v>27.258848951151876</v>
      </c>
      <c r="N18">
        <v>35.19324542367238</v>
      </c>
      <c r="O18">
        <v>0</v>
      </c>
      <c r="P18">
        <v>36.449891432826469</v>
      </c>
      <c r="Q18">
        <v>5.794180902612827</v>
      </c>
      <c r="R18">
        <v>11.588559822485207</v>
      </c>
      <c r="S18">
        <v>7.729214666823089</v>
      </c>
      <c r="T18">
        <v>0</v>
      </c>
      <c r="U18">
        <v>61.679616513305156</v>
      </c>
      <c r="V18">
        <v>6.1689757493796531</v>
      </c>
      <c r="W18">
        <v>13.131061443925233</v>
      </c>
      <c r="X18">
        <v>43.949325073293316</v>
      </c>
      <c r="Y18">
        <v>0</v>
      </c>
      <c r="Z18">
        <v>3.8653525227272727</v>
      </c>
      <c r="AA18">
        <v>12.489383002109705</v>
      </c>
      <c r="AB18">
        <v>11.710586135214491</v>
      </c>
      <c r="AC18">
        <v>8.6137698354090393</v>
      </c>
      <c r="AD18">
        <v>5.4155020861040564</v>
      </c>
      <c r="AE18">
        <v>14.650544386803297</v>
      </c>
      <c r="AF18">
        <v>0</v>
      </c>
      <c r="AG18">
        <v>11.204874658277367</v>
      </c>
      <c r="AH18">
        <v>45.326854998866565</v>
      </c>
      <c r="AI18">
        <v>0</v>
      </c>
      <c r="AJ18">
        <v>0</v>
      </c>
      <c r="AK18">
        <v>15.117764737960831</v>
      </c>
      <c r="AL18">
        <v>0</v>
      </c>
      <c r="AM18">
        <v>0</v>
      </c>
      <c r="AN18">
        <v>0.96068785389059752</v>
      </c>
      <c r="AO18">
        <v>3.0496349520000008</v>
      </c>
      <c r="AP18">
        <v>2.2778438465617232</v>
      </c>
      <c r="AQ18">
        <v>0</v>
      </c>
      <c r="AR18">
        <v>10.797078599999999</v>
      </c>
      <c r="AS18">
        <v>9.4532202011080475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514.96344404370325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4.8300441804561007</v>
      </c>
      <c r="L19">
        <v>67.617893013428343</v>
      </c>
      <c r="M19">
        <v>27.258848951151876</v>
      </c>
      <c r="N19">
        <v>35.19324542367238</v>
      </c>
      <c r="O19">
        <v>0</v>
      </c>
      <c r="P19">
        <v>36.449891432826469</v>
      </c>
      <c r="Q19">
        <v>5.794180902612827</v>
      </c>
      <c r="R19">
        <v>11.588559822485207</v>
      </c>
      <c r="S19">
        <v>7.729214666823089</v>
      </c>
      <c r="T19">
        <v>0</v>
      </c>
      <c r="U19">
        <v>61.679616513305156</v>
      </c>
      <c r="V19">
        <v>6.1689757493796531</v>
      </c>
      <c r="W19">
        <v>13.131061443925233</v>
      </c>
      <c r="X19">
        <v>43.949325073293316</v>
      </c>
      <c r="Y19">
        <v>0</v>
      </c>
      <c r="Z19">
        <v>3.8653525227272727</v>
      </c>
      <c r="AA19">
        <v>12.489383002109705</v>
      </c>
      <c r="AB19">
        <v>11.710586135214491</v>
      </c>
      <c r="AC19">
        <v>8.6137698354090393</v>
      </c>
      <c r="AD19">
        <v>5.4155020861040564</v>
      </c>
      <c r="AE19">
        <v>14.650544386803297</v>
      </c>
      <c r="AF19">
        <v>0</v>
      </c>
      <c r="AG19">
        <v>11.204874658277367</v>
      </c>
      <c r="AH19">
        <v>45.326854998866565</v>
      </c>
      <c r="AI19">
        <v>0</v>
      </c>
      <c r="AJ19">
        <v>0</v>
      </c>
      <c r="AK19">
        <v>15.117764737960831</v>
      </c>
      <c r="AL19">
        <v>0</v>
      </c>
      <c r="AM19">
        <v>0</v>
      </c>
      <c r="AN19">
        <v>0.96068785389059752</v>
      </c>
      <c r="AO19">
        <v>3.0496349520000008</v>
      </c>
      <c r="AP19">
        <v>2.2778438465617232</v>
      </c>
      <c r="AQ19">
        <v>0</v>
      </c>
      <c r="AR19">
        <v>10.797078599999999</v>
      </c>
      <c r="AS19">
        <v>9.4532202011080475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476.32395499039268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4.8300441804561007</v>
      </c>
      <c r="L20">
        <v>67.617893013428343</v>
      </c>
      <c r="M20">
        <v>27.258848951151876</v>
      </c>
      <c r="N20">
        <v>35.19324542367238</v>
      </c>
      <c r="O20">
        <v>0</v>
      </c>
      <c r="P20">
        <v>36.449891432826469</v>
      </c>
      <c r="Q20">
        <v>5.794180902612827</v>
      </c>
      <c r="R20">
        <v>11.588559822485207</v>
      </c>
      <c r="S20">
        <v>7.729214666823089</v>
      </c>
      <c r="T20">
        <v>0</v>
      </c>
      <c r="U20">
        <v>61.679616513305156</v>
      </c>
      <c r="V20">
        <v>6.1689757493796531</v>
      </c>
      <c r="W20">
        <v>13.131061443925233</v>
      </c>
      <c r="X20">
        <v>43.949325073293316</v>
      </c>
      <c r="Y20">
        <v>0</v>
      </c>
      <c r="Z20">
        <v>3.8653525227272727</v>
      </c>
      <c r="AA20">
        <v>12.489383002109705</v>
      </c>
      <c r="AB20">
        <v>11.710586135214491</v>
      </c>
      <c r="AC20">
        <v>8.6137698354090393</v>
      </c>
      <c r="AD20">
        <v>5.4155020861040564</v>
      </c>
      <c r="AE20">
        <v>14.650544386803297</v>
      </c>
      <c r="AF20">
        <v>0</v>
      </c>
      <c r="AG20">
        <v>11.204874658277367</v>
      </c>
      <c r="AH20">
        <v>45.326854998866565</v>
      </c>
      <c r="AI20">
        <v>0</v>
      </c>
      <c r="AJ20">
        <v>0</v>
      </c>
      <c r="AK20">
        <v>15.117764737960831</v>
      </c>
      <c r="AL20">
        <v>0</v>
      </c>
      <c r="AM20">
        <v>0</v>
      </c>
      <c r="AN20">
        <v>0.96068785389059752</v>
      </c>
      <c r="AO20">
        <v>3.0496349520000008</v>
      </c>
      <c r="AP20">
        <v>2.2778438465617232</v>
      </c>
      <c r="AQ20">
        <v>0</v>
      </c>
      <c r="AR20">
        <v>10.797078599999999</v>
      </c>
      <c r="AS20">
        <v>9.4532202011080475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476.32395499039268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4.8600236331373772</v>
      </c>
      <c r="L21">
        <v>67.687135247883916</v>
      </c>
      <c r="M21">
        <v>27.258848951151876</v>
      </c>
      <c r="N21">
        <v>35.19324542367238</v>
      </c>
      <c r="O21">
        <v>0</v>
      </c>
      <c r="P21">
        <v>36.449891432826469</v>
      </c>
      <c r="Q21">
        <v>5.794180902612827</v>
      </c>
      <c r="R21">
        <v>11.588559822485207</v>
      </c>
      <c r="S21">
        <v>7.729214666823089</v>
      </c>
      <c r="T21">
        <v>0</v>
      </c>
      <c r="U21">
        <v>61.679616513305156</v>
      </c>
      <c r="V21">
        <v>6.1689757493796531</v>
      </c>
      <c r="W21">
        <v>13.130127705882352</v>
      </c>
      <c r="X21">
        <v>43.950403786323299</v>
      </c>
      <c r="Y21">
        <v>0</v>
      </c>
      <c r="Z21">
        <v>3.8653525227272727</v>
      </c>
      <c r="AA21">
        <v>12.489383002109705</v>
      </c>
      <c r="AB21">
        <v>11.710586135214491</v>
      </c>
      <c r="AC21">
        <v>8.6137698354090393</v>
      </c>
      <c r="AD21">
        <v>5.4155020861040564</v>
      </c>
      <c r="AE21">
        <v>14.650544386803297</v>
      </c>
      <c r="AF21">
        <v>0</v>
      </c>
      <c r="AG21">
        <v>11.204874658277367</v>
      </c>
      <c r="AH21">
        <v>45.326854998866565</v>
      </c>
      <c r="AI21">
        <v>0</v>
      </c>
      <c r="AJ21">
        <v>0</v>
      </c>
      <c r="AK21">
        <v>15.117764737960831</v>
      </c>
      <c r="AL21">
        <v>0</v>
      </c>
      <c r="AM21">
        <v>0</v>
      </c>
      <c r="AN21">
        <v>0.96068785389059752</v>
      </c>
      <c r="AO21">
        <v>3.0496349520000008</v>
      </c>
      <c r="AP21">
        <v>2.2778438465617232</v>
      </c>
      <c r="AQ21">
        <v>0</v>
      </c>
      <c r="AR21">
        <v>10.797078599999999</v>
      </c>
      <c r="AS21">
        <v>9.4532202011080475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476.42332165251656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4.8300505019756379</v>
      </c>
      <c r="L22">
        <v>67.687135247883916</v>
      </c>
      <c r="M22">
        <v>27.258848951151876</v>
      </c>
      <c r="N22">
        <v>35.19324542367238</v>
      </c>
      <c r="O22">
        <v>0</v>
      </c>
      <c r="P22">
        <v>36.449891432826469</v>
      </c>
      <c r="Q22">
        <v>5.794180902612827</v>
      </c>
      <c r="R22">
        <v>11.588559822485207</v>
      </c>
      <c r="S22">
        <v>7.729214666823089</v>
      </c>
      <c r="T22">
        <v>0</v>
      </c>
      <c r="U22">
        <v>61.679616513305156</v>
      </c>
      <c r="V22">
        <v>6.1689757493796531</v>
      </c>
      <c r="W22">
        <v>13.130127705882352</v>
      </c>
      <c r="X22">
        <v>43.950403786323299</v>
      </c>
      <c r="Y22">
        <v>0</v>
      </c>
      <c r="Z22">
        <v>3.8653525227272727</v>
      </c>
      <c r="AA22">
        <v>12.489383002109705</v>
      </c>
      <c r="AB22">
        <v>11.710586135214491</v>
      </c>
      <c r="AC22">
        <v>8.6137698354090393</v>
      </c>
      <c r="AD22">
        <v>5.4155020861040564</v>
      </c>
      <c r="AE22">
        <v>14.650544386803297</v>
      </c>
      <c r="AF22">
        <v>0</v>
      </c>
      <c r="AG22">
        <v>11.204874658277367</v>
      </c>
      <c r="AH22">
        <v>45.326854998866565</v>
      </c>
      <c r="AI22">
        <v>0</v>
      </c>
      <c r="AJ22">
        <v>0</v>
      </c>
      <c r="AK22">
        <v>15.117764737960831</v>
      </c>
      <c r="AL22">
        <v>0</v>
      </c>
      <c r="AM22">
        <v>0</v>
      </c>
      <c r="AN22">
        <v>0.96068785389059752</v>
      </c>
      <c r="AO22">
        <v>3.0496349520000008</v>
      </c>
      <c r="AP22">
        <v>2.2778438465617232</v>
      </c>
      <c r="AQ22">
        <v>0</v>
      </c>
      <c r="AR22">
        <v>10.797078599999999</v>
      </c>
      <c r="AS22">
        <v>9.4532202011080475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476.39334852135482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4.8300505019756379</v>
      </c>
      <c r="L23">
        <v>67.687135247883916</v>
      </c>
      <c r="M23">
        <v>27.258848951151876</v>
      </c>
      <c r="N23">
        <v>35.19324542367238</v>
      </c>
      <c r="O23">
        <v>0</v>
      </c>
      <c r="P23">
        <v>36.449891432826469</v>
      </c>
      <c r="Q23">
        <v>5.794180902612827</v>
      </c>
      <c r="R23">
        <v>11.588559822485207</v>
      </c>
      <c r="S23">
        <v>7.729214666823089</v>
      </c>
      <c r="T23">
        <v>0</v>
      </c>
      <c r="U23">
        <v>61.679616513305156</v>
      </c>
      <c r="V23">
        <v>6.1689757493796531</v>
      </c>
      <c r="W23">
        <v>13.130127705882352</v>
      </c>
      <c r="X23">
        <v>43.950403786323299</v>
      </c>
      <c r="Y23">
        <v>0</v>
      </c>
      <c r="Z23">
        <v>3.8653525227272727</v>
      </c>
      <c r="AA23">
        <v>12.489383002109705</v>
      </c>
      <c r="AB23">
        <v>11.710586135214491</v>
      </c>
      <c r="AC23">
        <v>8.6137698354090393</v>
      </c>
      <c r="AD23">
        <v>5.4155020861040564</v>
      </c>
      <c r="AE23">
        <v>14.650544386803297</v>
      </c>
      <c r="AF23">
        <v>0</v>
      </c>
      <c r="AG23">
        <v>11.204874658277367</v>
      </c>
      <c r="AH23">
        <v>45.326854998866565</v>
      </c>
      <c r="AI23">
        <v>0</v>
      </c>
      <c r="AJ23">
        <v>0</v>
      </c>
      <c r="AK23">
        <v>15.117764737960831</v>
      </c>
      <c r="AL23">
        <v>0</v>
      </c>
      <c r="AM23">
        <v>0</v>
      </c>
      <c r="AN23">
        <v>0.96068785389059752</v>
      </c>
      <c r="AO23">
        <v>2.3525755344000006</v>
      </c>
      <c r="AP23">
        <v>2.2778438465617232</v>
      </c>
      <c r="AQ23">
        <v>0</v>
      </c>
      <c r="AR23">
        <v>10.797078599999999</v>
      </c>
      <c r="AS23">
        <v>9.4532202011080475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475.69628910375479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4.8300505019756379</v>
      </c>
      <c r="L24">
        <v>67.687135247883916</v>
      </c>
      <c r="M24">
        <v>27.258848951151876</v>
      </c>
      <c r="N24">
        <v>35.19324542367238</v>
      </c>
      <c r="O24">
        <v>0</v>
      </c>
      <c r="P24">
        <v>36.449891432826469</v>
      </c>
      <c r="Q24">
        <v>5.794180902612827</v>
      </c>
      <c r="R24">
        <v>11.588559822485207</v>
      </c>
      <c r="S24">
        <v>7.729214666823089</v>
      </c>
      <c r="T24">
        <v>0</v>
      </c>
      <c r="U24">
        <v>61.679616513305156</v>
      </c>
      <c r="V24">
        <v>6.1689757493796531</v>
      </c>
      <c r="W24">
        <v>13.130127705882352</v>
      </c>
      <c r="X24">
        <v>43.950403786323299</v>
      </c>
      <c r="Y24">
        <v>0</v>
      </c>
      <c r="Z24">
        <v>3.8653525227272727</v>
      </c>
      <c r="AA24">
        <v>12.489383002109705</v>
      </c>
      <c r="AB24">
        <v>11.710586135214491</v>
      </c>
      <c r="AC24">
        <v>8.6137698354090393</v>
      </c>
      <c r="AD24">
        <v>5.4155020861040564</v>
      </c>
      <c r="AE24">
        <v>14.650544386803297</v>
      </c>
      <c r="AF24">
        <v>0</v>
      </c>
      <c r="AG24">
        <v>11.204874658277367</v>
      </c>
      <c r="AH24">
        <v>45.326854998866565</v>
      </c>
      <c r="AI24">
        <v>0.75463914777482755</v>
      </c>
      <c r="AJ24">
        <v>0</v>
      </c>
      <c r="AK24">
        <v>15.117764737960831</v>
      </c>
      <c r="AL24">
        <v>0</v>
      </c>
      <c r="AM24">
        <v>0</v>
      </c>
      <c r="AN24">
        <v>0.96068785389059752</v>
      </c>
      <c r="AO24">
        <v>2.3525755344000006</v>
      </c>
      <c r="AP24">
        <v>2.2778438465617232</v>
      </c>
      <c r="AQ24">
        <v>0</v>
      </c>
      <c r="AR24">
        <v>10.797078599999999</v>
      </c>
      <c r="AS24">
        <v>9.4532202011080475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476.4509282515296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4.8300505019756379</v>
      </c>
      <c r="L25">
        <v>67.687135247883916</v>
      </c>
      <c r="M25">
        <v>27.258848951151876</v>
      </c>
      <c r="N25">
        <v>35.19324542367238</v>
      </c>
      <c r="O25">
        <v>0</v>
      </c>
      <c r="P25">
        <v>36.449891432826469</v>
      </c>
      <c r="Q25">
        <v>5.794180902612827</v>
      </c>
      <c r="R25">
        <v>11.588559822485207</v>
      </c>
      <c r="S25">
        <v>7.729214666823089</v>
      </c>
      <c r="T25">
        <v>0</v>
      </c>
      <c r="U25">
        <v>61.679616513305156</v>
      </c>
      <c r="V25">
        <v>6.1689757493796531</v>
      </c>
      <c r="W25">
        <v>13.130127705882352</v>
      </c>
      <c r="X25">
        <v>43.950403786323299</v>
      </c>
      <c r="Y25">
        <v>0</v>
      </c>
      <c r="Z25">
        <v>3.8653525227272727</v>
      </c>
      <c r="AA25">
        <v>12.489383002109705</v>
      </c>
      <c r="AB25">
        <v>11.710586135214491</v>
      </c>
      <c r="AC25">
        <v>8.6137698354090393</v>
      </c>
      <c r="AD25">
        <v>5.4155020861040564</v>
      </c>
      <c r="AE25">
        <v>14.650544386803297</v>
      </c>
      <c r="AF25">
        <v>0</v>
      </c>
      <c r="AG25">
        <v>11.204874658277367</v>
      </c>
      <c r="AH25">
        <v>45.326854998866565</v>
      </c>
      <c r="AI25">
        <v>2.2639176993302299</v>
      </c>
      <c r="AJ25">
        <v>0</v>
      </c>
      <c r="AK25">
        <v>15.117764737960831</v>
      </c>
      <c r="AL25">
        <v>0</v>
      </c>
      <c r="AM25">
        <v>0</v>
      </c>
      <c r="AN25">
        <v>0.96068785389059752</v>
      </c>
      <c r="AO25">
        <v>2.3525755344000006</v>
      </c>
      <c r="AP25">
        <v>2.2778438465617232</v>
      </c>
      <c r="AQ25">
        <v>0</v>
      </c>
      <c r="AR25">
        <v>10.797078599999999</v>
      </c>
      <c r="AS25">
        <v>9.4532202011080475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477.96020680308504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4.8300505019756379</v>
      </c>
      <c r="L26">
        <v>67.687135247883916</v>
      </c>
      <c r="M26">
        <v>27.258848951151876</v>
      </c>
      <c r="N26">
        <v>35.19324542367238</v>
      </c>
      <c r="O26">
        <v>0</v>
      </c>
      <c r="P26">
        <v>36.449891432826469</v>
      </c>
      <c r="Q26">
        <v>5.794180902612827</v>
      </c>
      <c r="R26">
        <v>11.588559822485207</v>
      </c>
      <c r="S26">
        <v>7.729214666823089</v>
      </c>
      <c r="T26">
        <v>0</v>
      </c>
      <c r="U26">
        <v>61.679616513305156</v>
      </c>
      <c r="V26">
        <v>6.1689757493796531</v>
      </c>
      <c r="W26">
        <v>13.130127705882352</v>
      </c>
      <c r="X26">
        <v>43.950403786323299</v>
      </c>
      <c r="Y26">
        <v>0</v>
      </c>
      <c r="Z26">
        <v>3.8653525227272727</v>
      </c>
      <c r="AA26">
        <v>12.489383002109705</v>
      </c>
      <c r="AB26">
        <v>11.710586135214491</v>
      </c>
      <c r="AC26">
        <v>8.6137698354090393</v>
      </c>
      <c r="AD26">
        <v>5.4155020861040564</v>
      </c>
      <c r="AE26">
        <v>14.650544386803297</v>
      </c>
      <c r="AF26">
        <v>0</v>
      </c>
      <c r="AG26">
        <v>11.204874658277367</v>
      </c>
      <c r="AH26">
        <v>45.326854998866565</v>
      </c>
      <c r="AI26">
        <v>14.715464277629254</v>
      </c>
      <c r="AJ26">
        <v>0</v>
      </c>
      <c r="AK26">
        <v>15.117764737960831</v>
      </c>
      <c r="AL26">
        <v>0</v>
      </c>
      <c r="AM26">
        <v>0</v>
      </c>
      <c r="AN26">
        <v>0.96068785389059752</v>
      </c>
      <c r="AO26">
        <v>2.3525755344000006</v>
      </c>
      <c r="AP26">
        <v>2.2778438465617232</v>
      </c>
      <c r="AQ26">
        <v>0</v>
      </c>
      <c r="AR26">
        <v>10.797078599999999</v>
      </c>
      <c r="AS26">
        <v>9.4532202011080475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490.41175338138407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4.8300505019756379</v>
      </c>
      <c r="L27">
        <v>67.61798931527052</v>
      </c>
      <c r="M27">
        <v>27.258848951151876</v>
      </c>
      <c r="N27">
        <v>35.19324542367238</v>
      </c>
      <c r="O27">
        <v>0</v>
      </c>
      <c r="P27">
        <v>36.449891432826469</v>
      </c>
      <c r="Q27">
        <v>5.7945626509368493</v>
      </c>
      <c r="R27">
        <v>12.000742910798122</v>
      </c>
      <c r="S27">
        <v>8.0028618516723231</v>
      </c>
      <c r="T27">
        <v>0</v>
      </c>
      <c r="U27">
        <v>61.679616513305156</v>
      </c>
      <c r="V27">
        <v>6.1689757493796531</v>
      </c>
      <c r="W27">
        <v>13.130127705882352</v>
      </c>
      <c r="X27">
        <v>43.950403786323299</v>
      </c>
      <c r="Y27">
        <v>0</v>
      </c>
      <c r="Z27">
        <v>3.8653525227272727</v>
      </c>
      <c r="AA27">
        <v>12.489383002109705</v>
      </c>
      <c r="AB27">
        <v>11.710586135214491</v>
      </c>
      <c r="AC27">
        <v>8.6137698354090393</v>
      </c>
      <c r="AD27">
        <v>5.4155020861040564</v>
      </c>
      <c r="AE27">
        <v>14.650544386803297</v>
      </c>
      <c r="AF27">
        <v>0</v>
      </c>
      <c r="AG27">
        <v>11.204874658277367</v>
      </c>
      <c r="AH27">
        <v>45.326854998866565</v>
      </c>
      <c r="AI27">
        <v>14.715464277629254</v>
      </c>
      <c r="AJ27">
        <v>0</v>
      </c>
      <c r="AK27">
        <v>15.117764737960831</v>
      </c>
      <c r="AL27">
        <v>0</v>
      </c>
      <c r="AM27">
        <v>0</v>
      </c>
      <c r="AN27">
        <v>0.96068785389059752</v>
      </c>
      <c r="AO27">
        <v>0</v>
      </c>
      <c r="AP27">
        <v>2.2778438465617232</v>
      </c>
      <c r="AQ27">
        <v>0</v>
      </c>
      <c r="AR27">
        <v>10.797078599999999</v>
      </c>
      <c r="AS27">
        <v>9.4532202011080475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488.67624393585692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4.8299210821316612</v>
      </c>
      <c r="L28">
        <v>67.620151388059696</v>
      </c>
      <c r="M28">
        <v>27.258848951151876</v>
      </c>
      <c r="N28">
        <v>35.19324542367238</v>
      </c>
      <c r="O28">
        <v>0</v>
      </c>
      <c r="P28">
        <v>36.449891432826469</v>
      </c>
      <c r="Q28">
        <v>5.7945626509368493</v>
      </c>
      <c r="R28">
        <v>11.585458863356164</v>
      </c>
      <c r="S28">
        <v>7.7317875366506152</v>
      </c>
      <c r="T28">
        <v>0</v>
      </c>
      <c r="U28">
        <v>61.679616513305156</v>
      </c>
      <c r="V28">
        <v>6.1689757493796531</v>
      </c>
      <c r="W28">
        <v>13.130127705882352</v>
      </c>
      <c r="X28">
        <v>43.950403786323299</v>
      </c>
      <c r="Y28">
        <v>0</v>
      </c>
      <c r="Z28">
        <v>3.8653525227272727</v>
      </c>
      <c r="AA28">
        <v>12.489383002109705</v>
      </c>
      <c r="AB28">
        <v>11.710586135214491</v>
      </c>
      <c r="AC28">
        <v>8.6137698354090393</v>
      </c>
      <c r="AD28">
        <v>5.4155020861040564</v>
      </c>
      <c r="AE28">
        <v>14.650544386803297</v>
      </c>
      <c r="AF28">
        <v>0</v>
      </c>
      <c r="AG28">
        <v>11.204874658277367</v>
      </c>
      <c r="AH28">
        <v>45.326854998866565</v>
      </c>
      <c r="AI28">
        <v>14.715464277629254</v>
      </c>
      <c r="AJ28">
        <v>0</v>
      </c>
      <c r="AK28">
        <v>15.117764737960831</v>
      </c>
      <c r="AL28">
        <v>0</v>
      </c>
      <c r="AM28">
        <v>0</v>
      </c>
      <c r="AN28">
        <v>0.96068785389059752</v>
      </c>
      <c r="AO28">
        <v>0</v>
      </c>
      <c r="AP28">
        <v>2.2778438465617232</v>
      </c>
      <c r="AQ28">
        <v>0</v>
      </c>
      <c r="AR28">
        <v>10.797078599999999</v>
      </c>
      <c r="AS28">
        <v>9.4532202011080475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487.99191822633844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4.8299210821316612</v>
      </c>
      <c r="L29">
        <v>67.618149481875975</v>
      </c>
      <c r="M29">
        <v>27.258848951151876</v>
      </c>
      <c r="N29">
        <v>35.19324542367238</v>
      </c>
      <c r="O29">
        <v>0</v>
      </c>
      <c r="P29">
        <v>36.449891432826469</v>
      </c>
      <c r="Q29">
        <v>5.7945626509368493</v>
      </c>
      <c r="R29">
        <v>11.585458863356164</v>
      </c>
      <c r="S29">
        <v>7.7317875366506152</v>
      </c>
      <c r="T29">
        <v>0</v>
      </c>
      <c r="U29">
        <v>61.679616513305156</v>
      </c>
      <c r="V29">
        <v>6.1689757493796531</v>
      </c>
      <c r="W29">
        <v>13.130127705882352</v>
      </c>
      <c r="X29">
        <v>43.950403786323299</v>
      </c>
      <c r="Y29">
        <v>0</v>
      </c>
      <c r="Z29">
        <v>3.8653525227272727</v>
      </c>
      <c r="AA29">
        <v>12.489383002109705</v>
      </c>
      <c r="AB29">
        <v>11.710586135214491</v>
      </c>
      <c r="AC29">
        <v>8.6137698354090393</v>
      </c>
      <c r="AD29">
        <v>5.4155020861040564</v>
      </c>
      <c r="AE29">
        <v>14.650544386803297</v>
      </c>
      <c r="AF29">
        <v>0</v>
      </c>
      <c r="AG29">
        <v>11.204874658277367</v>
      </c>
      <c r="AH29">
        <v>45.326854998866565</v>
      </c>
      <c r="AI29">
        <v>14.715464277629254</v>
      </c>
      <c r="AJ29">
        <v>0</v>
      </c>
      <c r="AK29">
        <v>15.117764737960831</v>
      </c>
      <c r="AL29">
        <v>0</v>
      </c>
      <c r="AM29">
        <v>0</v>
      </c>
      <c r="AN29">
        <v>0.96068785389059752</v>
      </c>
      <c r="AO29">
        <v>0</v>
      </c>
      <c r="AP29">
        <v>2.2778438465617232</v>
      </c>
      <c r="AQ29">
        <v>0</v>
      </c>
      <c r="AR29">
        <v>10.797078599999999</v>
      </c>
      <c r="AS29">
        <v>9.4532202011080475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487.98991632015475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4.8299210821316612</v>
      </c>
      <c r="L30">
        <v>67.618149481875975</v>
      </c>
      <c r="M30">
        <v>27.258848951151876</v>
      </c>
      <c r="N30">
        <v>35.19324542367238</v>
      </c>
      <c r="O30">
        <v>0</v>
      </c>
      <c r="P30">
        <v>36.449891432826469</v>
      </c>
      <c r="Q30">
        <v>5.7945626509368493</v>
      </c>
      <c r="R30">
        <v>11.585458863356164</v>
      </c>
      <c r="S30">
        <v>7.7317875366506152</v>
      </c>
      <c r="T30">
        <v>0</v>
      </c>
      <c r="U30">
        <v>61.679616513305156</v>
      </c>
      <c r="V30">
        <v>6.1689757493796531</v>
      </c>
      <c r="W30">
        <v>13.130127705882352</v>
      </c>
      <c r="X30">
        <v>43.950403786323299</v>
      </c>
      <c r="Y30">
        <v>0</v>
      </c>
      <c r="Z30">
        <v>3.8653525227272727</v>
      </c>
      <c r="AA30">
        <v>12.489383002109705</v>
      </c>
      <c r="AB30">
        <v>11.710586135214491</v>
      </c>
      <c r="AC30">
        <v>8.6137698354090393</v>
      </c>
      <c r="AD30">
        <v>5.4155020861040564</v>
      </c>
      <c r="AE30">
        <v>14.650544386803297</v>
      </c>
      <c r="AF30">
        <v>0</v>
      </c>
      <c r="AG30">
        <v>11.204874658277367</v>
      </c>
      <c r="AH30">
        <v>45.326854998866565</v>
      </c>
      <c r="AI30">
        <v>14.715464277629254</v>
      </c>
      <c r="AJ30">
        <v>0</v>
      </c>
      <c r="AK30">
        <v>15.117764737960831</v>
      </c>
      <c r="AL30">
        <v>0</v>
      </c>
      <c r="AM30">
        <v>0</v>
      </c>
      <c r="AN30">
        <v>0.96068785389059752</v>
      </c>
      <c r="AO30">
        <v>0</v>
      </c>
      <c r="AP30">
        <v>2.2778438465617232</v>
      </c>
      <c r="AQ30">
        <v>0</v>
      </c>
      <c r="AR30">
        <v>10.797078599999999</v>
      </c>
      <c r="AS30">
        <v>9.4532202011080475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487.98991632015475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4.8300000263531206</v>
      </c>
      <c r="L31">
        <v>67.614128533850135</v>
      </c>
      <c r="M31">
        <v>27.260323659752324</v>
      </c>
      <c r="N31">
        <v>35.190909099155682</v>
      </c>
      <c r="O31">
        <v>0</v>
      </c>
      <c r="P31">
        <v>36.451593336484741</v>
      </c>
      <c r="Q31">
        <v>6.469579256801592</v>
      </c>
      <c r="R31">
        <v>12.561777853876739</v>
      </c>
      <c r="S31">
        <v>7.8286936109632785</v>
      </c>
      <c r="T31">
        <v>0</v>
      </c>
      <c r="U31">
        <v>61.679616513305156</v>
      </c>
      <c r="V31">
        <v>6.1689757493796531</v>
      </c>
      <c r="W31">
        <v>13.130127705882352</v>
      </c>
      <c r="X31">
        <v>43.950403786323299</v>
      </c>
      <c r="Y31">
        <v>0</v>
      </c>
      <c r="Z31">
        <v>3.8653525227272727</v>
      </c>
      <c r="AA31">
        <v>12.489383002109705</v>
      </c>
      <c r="AB31">
        <v>11.710586135214491</v>
      </c>
      <c r="AC31">
        <v>8.6137698354090393</v>
      </c>
      <c r="AD31">
        <v>5.4155020861040564</v>
      </c>
      <c r="AE31">
        <v>14.650544386803297</v>
      </c>
      <c r="AF31">
        <v>0</v>
      </c>
      <c r="AG31">
        <v>11.204874658277367</v>
      </c>
      <c r="AH31">
        <v>45.326854998866565</v>
      </c>
      <c r="AI31">
        <v>14.715464277629254</v>
      </c>
      <c r="AJ31">
        <v>0</v>
      </c>
      <c r="AK31">
        <v>15.117764737960831</v>
      </c>
      <c r="AL31">
        <v>0</v>
      </c>
      <c r="AM31">
        <v>0</v>
      </c>
      <c r="AN31">
        <v>0.96068785389059752</v>
      </c>
      <c r="AO31">
        <v>0</v>
      </c>
      <c r="AP31">
        <v>2.2778438465617232</v>
      </c>
      <c r="AQ31">
        <v>0</v>
      </c>
      <c r="AR31">
        <v>10.797078599999999</v>
      </c>
      <c r="AS31">
        <v>9.4532202011080475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489.73505627479034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4.8299924885408716</v>
      </c>
      <c r="L32">
        <v>67.616837599137938</v>
      </c>
      <c r="M32">
        <v>27.260323659752324</v>
      </c>
      <c r="N32">
        <v>35.190909099155682</v>
      </c>
      <c r="O32">
        <v>0</v>
      </c>
      <c r="P32">
        <v>36.451593336484741</v>
      </c>
      <c r="Q32">
        <v>6.469579256801592</v>
      </c>
      <c r="R32">
        <v>12.561777853876739</v>
      </c>
      <c r="S32">
        <v>7.8286936109632785</v>
      </c>
      <c r="T32">
        <v>0</v>
      </c>
      <c r="U32">
        <v>61.679616513305156</v>
      </c>
      <c r="V32">
        <v>6.1689757493796531</v>
      </c>
      <c r="W32">
        <v>13.130127705882352</v>
      </c>
      <c r="X32">
        <v>43.950403786323299</v>
      </c>
      <c r="Y32">
        <v>0</v>
      </c>
      <c r="Z32">
        <v>3.8653525227272727</v>
      </c>
      <c r="AA32">
        <v>12.489383002109705</v>
      </c>
      <c r="AB32">
        <v>11.710586135214491</v>
      </c>
      <c r="AC32">
        <v>8.6137698354090393</v>
      </c>
      <c r="AD32">
        <v>5.4155020861040564</v>
      </c>
      <c r="AE32">
        <v>14.650544386803297</v>
      </c>
      <c r="AF32">
        <v>0</v>
      </c>
      <c r="AG32">
        <v>11.204874658277367</v>
      </c>
      <c r="AH32">
        <v>45.326854998866565</v>
      </c>
      <c r="AI32">
        <v>1.8865979974399423</v>
      </c>
      <c r="AJ32">
        <v>0</v>
      </c>
      <c r="AK32">
        <v>15.117764737960831</v>
      </c>
      <c r="AL32">
        <v>0</v>
      </c>
      <c r="AM32">
        <v>0</v>
      </c>
      <c r="AN32">
        <v>0.96068785389059752</v>
      </c>
      <c r="AO32">
        <v>0</v>
      </c>
      <c r="AP32">
        <v>2.2778438465617232</v>
      </c>
      <c r="AQ32">
        <v>0</v>
      </c>
      <c r="AR32">
        <v>10.797078599999999</v>
      </c>
      <c r="AS32">
        <v>9.4532202011080475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476.90889152207654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4.8499700527308001</v>
      </c>
      <c r="L33">
        <v>72.446933796856101</v>
      </c>
      <c r="M33">
        <v>27.260323659752324</v>
      </c>
      <c r="N33">
        <v>35.190909099155682</v>
      </c>
      <c r="O33">
        <v>0</v>
      </c>
      <c r="P33">
        <v>36.451593336484741</v>
      </c>
      <c r="Q33">
        <v>3.6459680232558136</v>
      </c>
      <c r="R33">
        <v>7.1000595138306783</v>
      </c>
      <c r="S33">
        <v>4.3208410619469024</v>
      </c>
      <c r="T33">
        <v>0</v>
      </c>
      <c r="U33">
        <v>61.679616513305156</v>
      </c>
      <c r="V33">
        <v>6.1689757493796531</v>
      </c>
      <c r="W33">
        <v>13.130127705882352</v>
      </c>
      <c r="X33">
        <v>43.950403786323299</v>
      </c>
      <c r="Y33">
        <v>0</v>
      </c>
      <c r="Z33">
        <v>3.8653525227272727</v>
      </c>
      <c r="AA33">
        <v>12.489383002109705</v>
      </c>
      <c r="AB33">
        <v>11.710586135214491</v>
      </c>
      <c r="AC33">
        <v>8.6137698354090393</v>
      </c>
      <c r="AD33">
        <v>5.4155020861040564</v>
      </c>
      <c r="AE33">
        <v>14.650544386803297</v>
      </c>
      <c r="AF33">
        <v>0</v>
      </c>
      <c r="AG33">
        <v>11.204874658277367</v>
      </c>
      <c r="AH33">
        <v>45.326854998866565</v>
      </c>
      <c r="AI33">
        <v>1.0564947556836093</v>
      </c>
      <c r="AJ33">
        <v>0</v>
      </c>
      <c r="AK33">
        <v>15.117764737960831</v>
      </c>
      <c r="AL33">
        <v>0</v>
      </c>
      <c r="AM33">
        <v>0</v>
      </c>
      <c r="AN33">
        <v>0.96068785389059752</v>
      </c>
      <c r="AO33">
        <v>0</v>
      </c>
      <c r="AP33">
        <v>2.2778438465617232</v>
      </c>
      <c r="AQ33">
        <v>0</v>
      </c>
      <c r="AR33">
        <v>10.797078599999999</v>
      </c>
      <c r="AS33">
        <v>9.4532202011080475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469.13567991962009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6.3599838433016149</v>
      </c>
      <c r="L34">
        <v>72.446933796856101</v>
      </c>
      <c r="M34">
        <v>27.260323659752324</v>
      </c>
      <c r="N34">
        <v>35.190909099155682</v>
      </c>
      <c r="O34">
        <v>0</v>
      </c>
      <c r="P34">
        <v>36.451593336484741</v>
      </c>
      <c r="Q34">
        <v>3.6459680232558136</v>
      </c>
      <c r="R34">
        <v>7.1000595138306783</v>
      </c>
      <c r="S34">
        <v>4.3208410619469024</v>
      </c>
      <c r="T34">
        <v>0</v>
      </c>
      <c r="U34">
        <v>61.679616513305156</v>
      </c>
      <c r="V34">
        <v>6.1689757493796531</v>
      </c>
      <c r="W34">
        <v>13.130127705882352</v>
      </c>
      <c r="X34">
        <v>43.950403786323299</v>
      </c>
      <c r="Y34">
        <v>0</v>
      </c>
      <c r="Z34">
        <v>3.8653525227272727</v>
      </c>
      <c r="AA34">
        <v>12.489383002109705</v>
      </c>
      <c r="AB34">
        <v>11.710586135214491</v>
      </c>
      <c r="AC34">
        <v>8.6137698354090393</v>
      </c>
      <c r="AD34">
        <v>5.4155020861040564</v>
      </c>
      <c r="AE34">
        <v>14.650544386803297</v>
      </c>
      <c r="AF34">
        <v>0</v>
      </c>
      <c r="AG34">
        <v>11.204874658277367</v>
      </c>
      <c r="AH34">
        <v>45.326854998866565</v>
      </c>
      <c r="AI34">
        <v>1.0564947556836093</v>
      </c>
      <c r="AJ34">
        <v>0</v>
      </c>
      <c r="AK34">
        <v>15.117764737960831</v>
      </c>
      <c r="AL34">
        <v>0</v>
      </c>
      <c r="AM34">
        <v>0</v>
      </c>
      <c r="AN34">
        <v>0.96068785389059752</v>
      </c>
      <c r="AO34">
        <v>0</v>
      </c>
      <c r="AP34">
        <v>2.2778438465617232</v>
      </c>
      <c r="AQ34">
        <v>0</v>
      </c>
      <c r="AR34">
        <v>10.797078599999999</v>
      </c>
      <c r="AS34">
        <v>9.4532202011080475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470.64569371019093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4.8499700527308001</v>
      </c>
      <c r="L35">
        <v>72.446933796856101</v>
      </c>
      <c r="M35">
        <v>27.260323659752324</v>
      </c>
      <c r="N35">
        <v>35.190909099155682</v>
      </c>
      <c r="O35">
        <v>0</v>
      </c>
      <c r="P35">
        <v>36.451593336484741</v>
      </c>
      <c r="Q35">
        <v>3.6459680232558136</v>
      </c>
      <c r="R35">
        <v>7.1000595138306783</v>
      </c>
      <c r="S35">
        <v>4.3208410619469024</v>
      </c>
      <c r="T35">
        <v>0</v>
      </c>
      <c r="U35">
        <v>60.01</v>
      </c>
      <c r="V35">
        <v>6.3789408883374685</v>
      </c>
      <c r="W35">
        <v>13.130127705882352</v>
      </c>
      <c r="X35">
        <v>43.950403786323299</v>
      </c>
      <c r="Y35">
        <v>0</v>
      </c>
      <c r="Z35">
        <v>3.8653525227272727</v>
      </c>
      <c r="AA35">
        <v>12.489383002109705</v>
      </c>
      <c r="AB35">
        <v>11.710586135214491</v>
      </c>
      <c r="AC35">
        <v>8.6137698354090393</v>
      </c>
      <c r="AD35">
        <v>5.4155020861040564</v>
      </c>
      <c r="AE35">
        <v>14.650544386803297</v>
      </c>
      <c r="AF35">
        <v>0</v>
      </c>
      <c r="AG35">
        <v>11.204874658277367</v>
      </c>
      <c r="AH35">
        <v>45.326854998866565</v>
      </c>
      <c r="AI35">
        <v>1.0564947556836093</v>
      </c>
      <c r="AJ35">
        <v>0</v>
      </c>
      <c r="AK35">
        <v>15.117764737960831</v>
      </c>
      <c r="AL35">
        <v>0</v>
      </c>
      <c r="AM35">
        <v>0</v>
      </c>
      <c r="AN35">
        <v>0.96068785389059752</v>
      </c>
      <c r="AO35">
        <v>0</v>
      </c>
      <c r="AP35">
        <v>2.2778438465617232</v>
      </c>
      <c r="AQ35">
        <v>0</v>
      </c>
      <c r="AR35">
        <v>10.797078599999999</v>
      </c>
      <c r="AS35">
        <v>9.4532202011080475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467.6760285452728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4.8499700527308001</v>
      </c>
      <c r="L36">
        <v>72.446933796856101</v>
      </c>
      <c r="M36">
        <v>27.260323659752324</v>
      </c>
      <c r="N36">
        <v>35.190909099155682</v>
      </c>
      <c r="O36">
        <v>0</v>
      </c>
      <c r="P36">
        <v>36.451593336484741</v>
      </c>
      <c r="Q36">
        <v>3.6459680232558136</v>
      </c>
      <c r="R36">
        <v>7.1000595138306783</v>
      </c>
      <c r="S36">
        <v>4.3208410619469024</v>
      </c>
      <c r="T36">
        <v>0</v>
      </c>
      <c r="U36">
        <v>60.01</v>
      </c>
      <c r="V36">
        <v>6.3789408883374685</v>
      </c>
      <c r="W36">
        <v>13.130127705882352</v>
      </c>
      <c r="X36">
        <v>43.950403786323299</v>
      </c>
      <c r="Y36">
        <v>0</v>
      </c>
      <c r="Z36">
        <v>3.8653525227272727</v>
      </c>
      <c r="AA36">
        <v>12.489383002109705</v>
      </c>
      <c r="AB36">
        <v>11.710586135214491</v>
      </c>
      <c r="AC36">
        <v>8.6137698354090393</v>
      </c>
      <c r="AD36">
        <v>5.4155020861040564</v>
      </c>
      <c r="AE36">
        <v>14.650544386803297</v>
      </c>
      <c r="AF36">
        <v>0</v>
      </c>
      <c r="AG36">
        <v>11.204874658277367</v>
      </c>
      <c r="AH36">
        <v>45.326854998866565</v>
      </c>
      <c r="AI36">
        <v>1.0564947556836093</v>
      </c>
      <c r="AJ36">
        <v>0</v>
      </c>
      <c r="AK36">
        <v>15.117764737960831</v>
      </c>
      <c r="AL36">
        <v>0</v>
      </c>
      <c r="AM36">
        <v>0</v>
      </c>
      <c r="AN36">
        <v>0.96068785389059752</v>
      </c>
      <c r="AO36">
        <v>0</v>
      </c>
      <c r="AP36">
        <v>2.2778438465617232</v>
      </c>
      <c r="AQ36">
        <v>0</v>
      </c>
      <c r="AR36">
        <v>10.797078599999999</v>
      </c>
      <c r="AS36">
        <v>9.4532202011080475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467.6760285452728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4.8499700527308001</v>
      </c>
      <c r="L37">
        <v>72.446933796856101</v>
      </c>
      <c r="M37">
        <v>27.260323659752324</v>
      </c>
      <c r="N37">
        <v>35.190909099155682</v>
      </c>
      <c r="O37">
        <v>0</v>
      </c>
      <c r="P37">
        <v>36.451593336484741</v>
      </c>
      <c r="Q37">
        <v>3.6459680232558136</v>
      </c>
      <c r="R37">
        <v>7.1000595138306783</v>
      </c>
      <c r="S37">
        <v>4.3208410619469024</v>
      </c>
      <c r="T37">
        <v>0</v>
      </c>
      <c r="U37">
        <v>60.01</v>
      </c>
      <c r="V37">
        <v>6.160775867721064</v>
      </c>
      <c r="W37">
        <v>13.231953434482758</v>
      </c>
      <c r="X37">
        <v>43.949810575677866</v>
      </c>
      <c r="Y37">
        <v>0</v>
      </c>
      <c r="Z37">
        <v>3.8653525227272727</v>
      </c>
      <c r="AA37">
        <v>12.489383002109705</v>
      </c>
      <c r="AB37">
        <v>11.710586135214491</v>
      </c>
      <c r="AC37">
        <v>8.6137698354090393</v>
      </c>
      <c r="AD37">
        <v>5.4155020861040564</v>
      </c>
      <c r="AE37">
        <v>14.650544386803297</v>
      </c>
      <c r="AF37">
        <v>0</v>
      </c>
      <c r="AG37">
        <v>11.204874658277367</v>
      </c>
      <c r="AH37">
        <v>45.326854998866565</v>
      </c>
      <c r="AI37">
        <v>1.0564947556836093</v>
      </c>
      <c r="AJ37">
        <v>0</v>
      </c>
      <c r="AK37">
        <v>15.117764737960831</v>
      </c>
      <c r="AL37">
        <v>0</v>
      </c>
      <c r="AM37">
        <v>0</v>
      </c>
      <c r="AN37">
        <v>0.96068785389059752</v>
      </c>
      <c r="AO37">
        <v>0</v>
      </c>
      <c r="AP37">
        <v>2.2778438465617232</v>
      </c>
      <c r="AQ37">
        <v>0</v>
      </c>
      <c r="AR37">
        <v>10.797078599999999</v>
      </c>
      <c r="AS37">
        <v>9.4532202011080475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467.55909604261137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4.8499700527308001</v>
      </c>
      <c r="L38">
        <v>72.446933796856101</v>
      </c>
      <c r="M38">
        <v>27.260323659752324</v>
      </c>
      <c r="N38">
        <v>35.190909099155682</v>
      </c>
      <c r="O38">
        <v>0</v>
      </c>
      <c r="P38">
        <v>36.451593336484741</v>
      </c>
      <c r="Q38">
        <v>3.6459680232558136</v>
      </c>
      <c r="R38">
        <v>7.1000595138306783</v>
      </c>
      <c r="S38">
        <v>4.3208410619469024</v>
      </c>
      <c r="T38">
        <v>0</v>
      </c>
      <c r="U38">
        <v>60.01</v>
      </c>
      <c r="V38">
        <v>6.160775867721064</v>
      </c>
      <c r="W38">
        <v>13.130127695004962</v>
      </c>
      <c r="X38">
        <v>43.949810575677866</v>
      </c>
      <c r="Y38">
        <v>0</v>
      </c>
      <c r="Z38">
        <v>3.8653525227272727</v>
      </c>
      <c r="AA38">
        <v>12.489383002109705</v>
      </c>
      <c r="AB38">
        <v>11.710586135214491</v>
      </c>
      <c r="AC38">
        <v>8.6137698354090393</v>
      </c>
      <c r="AD38">
        <v>5.4155020861040564</v>
      </c>
      <c r="AE38">
        <v>14.650544386803297</v>
      </c>
      <c r="AF38">
        <v>0</v>
      </c>
      <c r="AG38">
        <v>11.204874658277367</v>
      </c>
      <c r="AH38">
        <v>45.326854998866565</v>
      </c>
      <c r="AI38">
        <v>1.0564947556836093</v>
      </c>
      <c r="AJ38">
        <v>0</v>
      </c>
      <c r="AK38">
        <v>15.117764737960831</v>
      </c>
      <c r="AL38">
        <v>0</v>
      </c>
      <c r="AM38">
        <v>0</v>
      </c>
      <c r="AN38">
        <v>0.96068785389059752</v>
      </c>
      <c r="AO38">
        <v>0</v>
      </c>
      <c r="AP38">
        <v>2.2778438465617232</v>
      </c>
      <c r="AQ38">
        <v>0</v>
      </c>
      <c r="AR38">
        <v>10.797078599999999</v>
      </c>
      <c r="AS38">
        <v>9.4532202011080475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467.45727030313355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4.8600530987954436</v>
      </c>
      <c r="L39">
        <v>72.58</v>
      </c>
      <c r="M39">
        <v>27.260323659752324</v>
      </c>
      <c r="N39">
        <v>35.190909099155682</v>
      </c>
      <c r="O39">
        <v>0</v>
      </c>
      <c r="P39">
        <v>36.451593336484741</v>
      </c>
      <c r="Q39">
        <v>3.6459680232558136</v>
      </c>
      <c r="R39">
        <v>7.1000595138306783</v>
      </c>
      <c r="S39">
        <v>4.3208410619469024</v>
      </c>
      <c r="T39">
        <v>0</v>
      </c>
      <c r="U39">
        <v>60.01</v>
      </c>
      <c r="V39">
        <v>3.3893852962298028</v>
      </c>
      <c r="W39">
        <v>7.3236600000000003</v>
      </c>
      <c r="X39">
        <v>24.179113165549513</v>
      </c>
      <c r="Y39">
        <v>0</v>
      </c>
      <c r="Z39">
        <v>1.9326762613636363</v>
      </c>
      <c r="AA39">
        <v>4.1631277696202531</v>
      </c>
      <c r="AB39">
        <v>11.710586135214491</v>
      </c>
      <c r="AC39">
        <v>8.6137698354090393</v>
      </c>
      <c r="AD39">
        <v>5.4155020861040564</v>
      </c>
      <c r="AE39">
        <v>14.650544386803297</v>
      </c>
      <c r="AF39">
        <v>0</v>
      </c>
      <c r="AG39">
        <v>11.204874658277367</v>
      </c>
      <c r="AH39">
        <v>45.326854998866565</v>
      </c>
      <c r="AI39">
        <v>1.0564947556836093</v>
      </c>
      <c r="AJ39">
        <v>0</v>
      </c>
      <c r="AK39">
        <v>15.117764737960831</v>
      </c>
      <c r="AL39">
        <v>0</v>
      </c>
      <c r="AM39">
        <v>0</v>
      </c>
      <c r="AN39">
        <v>0.96068785389059752</v>
      </c>
      <c r="AO39">
        <v>0</v>
      </c>
      <c r="AP39">
        <v>2.2778438465617232</v>
      </c>
      <c r="AQ39">
        <v>0</v>
      </c>
      <c r="AR39">
        <v>13.087368000000001</v>
      </c>
      <c r="AS39">
        <v>9.4532202011080475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431.28322178186437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4.8600530987954436</v>
      </c>
      <c r="L40">
        <v>72.58</v>
      </c>
      <c r="M40">
        <v>27.260323659752324</v>
      </c>
      <c r="N40">
        <v>35.190909099155682</v>
      </c>
      <c r="O40">
        <v>0</v>
      </c>
      <c r="P40">
        <v>36.451593336484741</v>
      </c>
      <c r="Q40">
        <v>3.6459680232558136</v>
      </c>
      <c r="R40">
        <v>7.1000595138306783</v>
      </c>
      <c r="S40">
        <v>4.3208410619469024</v>
      </c>
      <c r="T40">
        <v>0</v>
      </c>
      <c r="U40">
        <v>60.01</v>
      </c>
      <c r="V40">
        <v>3.3893852962298028</v>
      </c>
      <c r="W40">
        <v>7.3236600000000003</v>
      </c>
      <c r="X40">
        <v>24.179113165549513</v>
      </c>
      <c r="Y40">
        <v>0</v>
      </c>
      <c r="Z40">
        <v>1.9326762613636363</v>
      </c>
      <c r="AA40">
        <v>4.1631277696202531</v>
      </c>
      <c r="AB40">
        <v>11.710586135214491</v>
      </c>
      <c r="AC40">
        <v>8.6137698354090393</v>
      </c>
      <c r="AD40">
        <v>5.4155020861040564</v>
      </c>
      <c r="AE40">
        <v>14.650544386803297</v>
      </c>
      <c r="AF40">
        <v>0</v>
      </c>
      <c r="AG40">
        <v>11.204874658277367</v>
      </c>
      <c r="AH40">
        <v>45.326854998866565</v>
      </c>
      <c r="AI40">
        <v>1.0564947556836093</v>
      </c>
      <c r="AJ40">
        <v>0</v>
      </c>
      <c r="AK40">
        <v>15.117764737960831</v>
      </c>
      <c r="AL40">
        <v>0</v>
      </c>
      <c r="AM40">
        <v>0</v>
      </c>
      <c r="AN40">
        <v>0.96068785389059752</v>
      </c>
      <c r="AO40">
        <v>0</v>
      </c>
      <c r="AP40">
        <v>2.2778438465617232</v>
      </c>
      <c r="AQ40">
        <v>0</v>
      </c>
      <c r="AR40">
        <v>13.087368000000001</v>
      </c>
      <c r="AS40">
        <v>9.4532202011080475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431.28322178186437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4.8600530987954436</v>
      </c>
      <c r="L41">
        <v>72.58</v>
      </c>
      <c r="M41">
        <v>27.260323659752324</v>
      </c>
      <c r="N41">
        <v>35.190909099155682</v>
      </c>
      <c r="O41">
        <v>0</v>
      </c>
      <c r="P41">
        <v>36.451593336484741</v>
      </c>
      <c r="Q41">
        <v>3.6459680232558136</v>
      </c>
      <c r="R41">
        <v>7.1000595138306783</v>
      </c>
      <c r="S41">
        <v>4.3208410619469024</v>
      </c>
      <c r="T41">
        <v>0</v>
      </c>
      <c r="U41">
        <v>60.01</v>
      </c>
      <c r="V41">
        <v>3.3893852962298028</v>
      </c>
      <c r="W41">
        <v>7.3236600000000003</v>
      </c>
      <c r="X41">
        <v>24.179113165549513</v>
      </c>
      <c r="Y41">
        <v>0</v>
      </c>
      <c r="Z41">
        <v>1.9326762613636363</v>
      </c>
      <c r="AA41">
        <v>4.1631277696202531</v>
      </c>
      <c r="AB41">
        <v>11.710586135214491</v>
      </c>
      <c r="AC41">
        <v>8.6137698354090393</v>
      </c>
      <c r="AD41">
        <v>5.4155020861040564</v>
      </c>
      <c r="AE41">
        <v>14.650544386803297</v>
      </c>
      <c r="AF41">
        <v>0</v>
      </c>
      <c r="AG41">
        <v>11.204874658277367</v>
      </c>
      <c r="AH41">
        <v>45.326854998866565</v>
      </c>
      <c r="AI41">
        <v>0</v>
      </c>
      <c r="AJ41">
        <v>0</v>
      </c>
      <c r="AK41">
        <v>15.117764737960831</v>
      </c>
      <c r="AL41">
        <v>0</v>
      </c>
      <c r="AM41">
        <v>0</v>
      </c>
      <c r="AN41">
        <v>0.96068785389059752</v>
      </c>
      <c r="AO41">
        <v>0</v>
      </c>
      <c r="AP41">
        <v>2.2778438465617232</v>
      </c>
      <c r="AQ41">
        <v>0</v>
      </c>
      <c r="AR41">
        <v>10.797078599999999</v>
      </c>
      <c r="AS41">
        <v>9.4532202011080475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427.93643762618075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4.8600530987954436</v>
      </c>
      <c r="L42">
        <v>72.58</v>
      </c>
      <c r="M42">
        <v>27.260323659752324</v>
      </c>
      <c r="N42">
        <v>35.190909099155682</v>
      </c>
      <c r="O42">
        <v>0</v>
      </c>
      <c r="P42">
        <v>36.451593336484741</v>
      </c>
      <c r="Q42">
        <v>3.6459680232558136</v>
      </c>
      <c r="R42">
        <v>7.1000595138306783</v>
      </c>
      <c r="S42">
        <v>4.3208410619469024</v>
      </c>
      <c r="T42">
        <v>0</v>
      </c>
      <c r="U42">
        <v>60.01</v>
      </c>
      <c r="V42">
        <v>3.3893852962298028</v>
      </c>
      <c r="W42">
        <v>7.3236600000000003</v>
      </c>
      <c r="X42">
        <v>24.179113165549513</v>
      </c>
      <c r="Y42">
        <v>0</v>
      </c>
      <c r="Z42">
        <v>1.9326762613636363</v>
      </c>
      <c r="AA42">
        <v>4.1631277696202531</v>
      </c>
      <c r="AB42">
        <v>11.710586135214491</v>
      </c>
      <c r="AC42">
        <v>8.6137698354090393</v>
      </c>
      <c r="AD42">
        <v>5.4155020861040564</v>
      </c>
      <c r="AE42">
        <v>14.650544386803297</v>
      </c>
      <c r="AF42">
        <v>0</v>
      </c>
      <c r="AG42">
        <v>11.204874658277367</v>
      </c>
      <c r="AH42">
        <v>45.326854998866565</v>
      </c>
      <c r="AI42">
        <v>0</v>
      </c>
      <c r="AJ42">
        <v>0</v>
      </c>
      <c r="AK42">
        <v>15.117764737960831</v>
      </c>
      <c r="AL42">
        <v>0</v>
      </c>
      <c r="AM42">
        <v>0</v>
      </c>
      <c r="AN42">
        <v>0.96068785389059752</v>
      </c>
      <c r="AO42">
        <v>0</v>
      </c>
      <c r="AP42">
        <v>2.2778438465617232</v>
      </c>
      <c r="AQ42">
        <v>0</v>
      </c>
      <c r="AR42">
        <v>10.797078599999999</v>
      </c>
      <c r="AS42">
        <v>9.4532202011080475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427.93643762618075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4.8600530987954436</v>
      </c>
      <c r="L43">
        <v>72.58</v>
      </c>
      <c r="M43">
        <v>27.260323659752324</v>
      </c>
      <c r="N43">
        <v>35.190909099155682</v>
      </c>
      <c r="O43">
        <v>0</v>
      </c>
      <c r="P43">
        <v>36.451593336484741</v>
      </c>
      <c r="Q43">
        <v>3.6459680232558136</v>
      </c>
      <c r="R43">
        <v>7.1000595138306783</v>
      </c>
      <c r="S43">
        <v>4.3208410619469024</v>
      </c>
      <c r="T43">
        <v>0</v>
      </c>
      <c r="U43">
        <v>60.01</v>
      </c>
      <c r="V43">
        <v>3.3893852962298028</v>
      </c>
      <c r="W43">
        <v>7.3236600000000003</v>
      </c>
      <c r="X43">
        <v>24.179113165549513</v>
      </c>
      <c r="Y43">
        <v>0</v>
      </c>
      <c r="Z43">
        <v>1.9326762613636363</v>
      </c>
      <c r="AA43">
        <v>4.1631277696202531</v>
      </c>
      <c r="AB43">
        <v>11.710586135214491</v>
      </c>
      <c r="AC43">
        <v>8.6137698354090393</v>
      </c>
      <c r="AD43">
        <v>5.4155020861040564</v>
      </c>
      <c r="AE43">
        <v>14.650544386803297</v>
      </c>
      <c r="AF43">
        <v>0</v>
      </c>
      <c r="AG43">
        <v>11.204874658277367</v>
      </c>
      <c r="AH43">
        <v>45.326854998866565</v>
      </c>
      <c r="AI43">
        <v>0</v>
      </c>
      <c r="AJ43">
        <v>0</v>
      </c>
      <c r="AK43">
        <v>15.117764737960831</v>
      </c>
      <c r="AL43">
        <v>0</v>
      </c>
      <c r="AM43">
        <v>0</v>
      </c>
      <c r="AN43">
        <v>0.96068785389059752</v>
      </c>
      <c r="AO43">
        <v>0</v>
      </c>
      <c r="AP43">
        <v>2.2778438465617232</v>
      </c>
      <c r="AQ43">
        <v>0</v>
      </c>
      <c r="AR43">
        <v>13.087368000000001</v>
      </c>
      <c r="AS43">
        <v>9.4532202011080475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430.22672702618075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4.8600530987954436</v>
      </c>
      <c r="L44">
        <v>72.58</v>
      </c>
      <c r="M44">
        <v>27.260323659752324</v>
      </c>
      <c r="N44">
        <v>35.190909099155682</v>
      </c>
      <c r="O44">
        <v>0</v>
      </c>
      <c r="P44">
        <v>36.451593336484741</v>
      </c>
      <c r="Q44">
        <v>3.6459680232558136</v>
      </c>
      <c r="R44">
        <v>7.1000595138306783</v>
      </c>
      <c r="S44">
        <v>4.3208410619469024</v>
      </c>
      <c r="T44">
        <v>0</v>
      </c>
      <c r="U44">
        <v>60.01</v>
      </c>
      <c r="V44">
        <v>3.3893852962298028</v>
      </c>
      <c r="W44">
        <v>7.3236600000000003</v>
      </c>
      <c r="X44">
        <v>24.179113165549513</v>
      </c>
      <c r="Y44">
        <v>0</v>
      </c>
      <c r="Z44">
        <v>1.9326762613636363</v>
      </c>
      <c r="AA44">
        <v>4.1631277696202531</v>
      </c>
      <c r="AB44">
        <v>11.710586135214491</v>
      </c>
      <c r="AC44">
        <v>8.6137698354090393</v>
      </c>
      <c r="AD44">
        <v>5.4155020861040564</v>
      </c>
      <c r="AE44">
        <v>14.650544386803297</v>
      </c>
      <c r="AF44">
        <v>0</v>
      </c>
      <c r="AG44">
        <v>11.204874658277367</v>
      </c>
      <c r="AH44">
        <v>45.326854998866565</v>
      </c>
      <c r="AI44">
        <v>0</v>
      </c>
      <c r="AJ44">
        <v>0</v>
      </c>
      <c r="AK44">
        <v>15.117764737960831</v>
      </c>
      <c r="AL44">
        <v>0</v>
      </c>
      <c r="AM44">
        <v>0</v>
      </c>
      <c r="AN44">
        <v>0.96068785389059752</v>
      </c>
      <c r="AO44">
        <v>0</v>
      </c>
      <c r="AP44">
        <v>2.2778438465617232</v>
      </c>
      <c r="AQ44">
        <v>0</v>
      </c>
      <c r="AR44">
        <v>13.087368000000001</v>
      </c>
      <c r="AS44">
        <v>9.4532202011080475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430.22672702618075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4.8600530987954436</v>
      </c>
      <c r="L45">
        <v>72.58</v>
      </c>
      <c r="M45">
        <v>27.260323659752324</v>
      </c>
      <c r="N45">
        <v>35.190909099155682</v>
      </c>
      <c r="O45">
        <v>0</v>
      </c>
      <c r="P45">
        <v>36.451593336484741</v>
      </c>
      <c r="Q45">
        <v>3.6459680232558136</v>
      </c>
      <c r="R45">
        <v>7.1000595138306783</v>
      </c>
      <c r="S45">
        <v>4.3208410619469024</v>
      </c>
      <c r="T45">
        <v>0</v>
      </c>
      <c r="U45">
        <v>60.01</v>
      </c>
      <c r="V45">
        <v>3.3893852962298028</v>
      </c>
      <c r="W45">
        <v>7.2284543459915618</v>
      </c>
      <c r="X45">
        <v>24.179639472312701</v>
      </c>
      <c r="Y45">
        <v>0</v>
      </c>
      <c r="Z45">
        <v>1.9326762613636363</v>
      </c>
      <c r="AA45">
        <v>4.1631277696202531</v>
      </c>
      <c r="AB45">
        <v>11.710586135214491</v>
      </c>
      <c r="AC45">
        <v>8.6137698354090393</v>
      </c>
      <c r="AD45">
        <v>5.4155020861040564</v>
      </c>
      <c r="AE45">
        <v>14.650544386803297</v>
      </c>
      <c r="AF45">
        <v>0</v>
      </c>
      <c r="AG45">
        <v>11.204874658277367</v>
      </c>
      <c r="AH45">
        <v>45.326854998866565</v>
      </c>
      <c r="AI45">
        <v>0</v>
      </c>
      <c r="AJ45">
        <v>0</v>
      </c>
      <c r="AK45">
        <v>15.117764737960831</v>
      </c>
      <c r="AL45">
        <v>0</v>
      </c>
      <c r="AM45">
        <v>0</v>
      </c>
      <c r="AN45">
        <v>0.96068785389059752</v>
      </c>
      <c r="AO45">
        <v>0</v>
      </c>
      <c r="AP45">
        <v>2.2778438465617232</v>
      </c>
      <c r="AQ45">
        <v>0</v>
      </c>
      <c r="AR45">
        <v>13.087368000000001</v>
      </c>
      <c r="AS45">
        <v>9.4532202011080475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430.13204767893552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4.8600530987954436</v>
      </c>
      <c r="L46">
        <v>72.58</v>
      </c>
      <c r="M46">
        <v>27.260323659752324</v>
      </c>
      <c r="N46">
        <v>35.190909099155682</v>
      </c>
      <c r="O46">
        <v>0</v>
      </c>
      <c r="P46">
        <v>36.451593336484741</v>
      </c>
      <c r="Q46">
        <v>3.6459680232558136</v>
      </c>
      <c r="R46">
        <v>7.1000595138306783</v>
      </c>
      <c r="S46">
        <v>4.3208410619469024</v>
      </c>
      <c r="T46">
        <v>0</v>
      </c>
      <c r="U46">
        <v>60.01</v>
      </c>
      <c r="V46">
        <v>3.3893852962298028</v>
      </c>
      <c r="W46">
        <v>7.2284543459915618</v>
      </c>
      <c r="X46">
        <v>24.179639472312701</v>
      </c>
      <c r="Y46">
        <v>0</v>
      </c>
      <c r="Z46">
        <v>1.9326762613636363</v>
      </c>
      <c r="AA46">
        <v>4.1631277696202531</v>
      </c>
      <c r="AB46">
        <v>11.710586135214491</v>
      </c>
      <c r="AC46">
        <v>8.6137698354090393</v>
      </c>
      <c r="AD46">
        <v>5.4155020861040564</v>
      </c>
      <c r="AE46">
        <v>14.650544386803297</v>
      </c>
      <c r="AF46">
        <v>0</v>
      </c>
      <c r="AG46">
        <v>11.204874658277367</v>
      </c>
      <c r="AH46">
        <v>45.326854998866565</v>
      </c>
      <c r="AI46">
        <v>0</v>
      </c>
      <c r="AJ46">
        <v>0</v>
      </c>
      <c r="AK46">
        <v>15.117764737960831</v>
      </c>
      <c r="AL46">
        <v>0</v>
      </c>
      <c r="AM46">
        <v>0</v>
      </c>
      <c r="AN46">
        <v>0.96068785389059752</v>
      </c>
      <c r="AO46">
        <v>0</v>
      </c>
      <c r="AP46">
        <v>2.2778438465617232</v>
      </c>
      <c r="AQ46">
        <v>0</v>
      </c>
      <c r="AR46">
        <v>13.087368000000001</v>
      </c>
      <c r="AS46">
        <v>9.4532202011080475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430.13204767893552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4.8300265253446097</v>
      </c>
      <c r="L47">
        <v>72.58</v>
      </c>
      <c r="M47">
        <v>27.260323659752324</v>
      </c>
      <c r="N47">
        <v>35.190909099155682</v>
      </c>
      <c r="O47">
        <v>0</v>
      </c>
      <c r="P47">
        <v>36.451593336484741</v>
      </c>
      <c r="Q47">
        <v>3.7194076433121017</v>
      </c>
      <c r="R47">
        <v>7.16</v>
      </c>
      <c r="S47">
        <v>4.4588460543337645</v>
      </c>
      <c r="T47">
        <v>0</v>
      </c>
      <c r="U47">
        <v>60.01</v>
      </c>
      <c r="V47">
        <v>3.3893852962298028</v>
      </c>
      <c r="W47">
        <v>7.2284543459915618</v>
      </c>
      <c r="X47">
        <v>24.179639472312701</v>
      </c>
      <c r="Y47">
        <v>0</v>
      </c>
      <c r="Z47">
        <v>1.9326762613636363</v>
      </c>
      <c r="AA47">
        <v>4.1631277696202531</v>
      </c>
      <c r="AB47">
        <v>11.710586135214491</v>
      </c>
      <c r="AC47">
        <v>8.6137698354090393</v>
      </c>
      <c r="AD47">
        <v>5.4155020861040564</v>
      </c>
      <c r="AE47">
        <v>14.650544386803297</v>
      </c>
      <c r="AF47">
        <v>0</v>
      </c>
      <c r="AG47">
        <v>11.204874658277367</v>
      </c>
      <c r="AH47">
        <v>45.326854998866565</v>
      </c>
      <c r="AI47">
        <v>0</v>
      </c>
      <c r="AJ47">
        <v>0</v>
      </c>
      <c r="AK47">
        <v>15.117764737960831</v>
      </c>
      <c r="AL47">
        <v>0</v>
      </c>
      <c r="AM47">
        <v>0</v>
      </c>
      <c r="AN47">
        <v>0.96068785389059752</v>
      </c>
      <c r="AO47">
        <v>0</v>
      </c>
      <c r="AP47">
        <v>2.2778438465617232</v>
      </c>
      <c r="AQ47">
        <v>0</v>
      </c>
      <c r="AR47">
        <v>13.087368000000001</v>
      </c>
      <c r="AS47">
        <v>9.4532202011080475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430.37340620409719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4.8300265253446097</v>
      </c>
      <c r="L48">
        <v>72.58</v>
      </c>
      <c r="M48">
        <v>27.260323659752324</v>
      </c>
      <c r="N48">
        <v>35.190909099155682</v>
      </c>
      <c r="O48">
        <v>0</v>
      </c>
      <c r="P48">
        <v>36.451593336484741</v>
      </c>
      <c r="Q48">
        <v>3.7194076433121017</v>
      </c>
      <c r="R48">
        <v>7.16</v>
      </c>
      <c r="S48">
        <v>4.4588460543337645</v>
      </c>
      <c r="T48">
        <v>0</v>
      </c>
      <c r="U48">
        <v>60.01</v>
      </c>
      <c r="V48">
        <v>3.3893852962298028</v>
      </c>
      <c r="W48">
        <v>7.2284543459915618</v>
      </c>
      <c r="X48">
        <v>24.179639472312701</v>
      </c>
      <c r="Y48">
        <v>0</v>
      </c>
      <c r="Z48">
        <v>1.9326762613636363</v>
      </c>
      <c r="AA48">
        <v>4.1631277696202531</v>
      </c>
      <c r="AB48">
        <v>11.710586135214491</v>
      </c>
      <c r="AC48">
        <v>8.6137698354090393</v>
      </c>
      <c r="AD48">
        <v>5.4155020861040564</v>
      </c>
      <c r="AE48">
        <v>14.650544386803297</v>
      </c>
      <c r="AF48">
        <v>0</v>
      </c>
      <c r="AG48">
        <v>11.204874658277367</v>
      </c>
      <c r="AH48">
        <v>45.326854998866565</v>
      </c>
      <c r="AI48">
        <v>0</v>
      </c>
      <c r="AJ48">
        <v>0</v>
      </c>
      <c r="AK48">
        <v>15.117764737960831</v>
      </c>
      <c r="AL48">
        <v>0</v>
      </c>
      <c r="AM48">
        <v>0</v>
      </c>
      <c r="AN48">
        <v>0.96068785389059752</v>
      </c>
      <c r="AO48">
        <v>0</v>
      </c>
      <c r="AP48">
        <v>2.2778438465617232</v>
      </c>
      <c r="AQ48">
        <v>0</v>
      </c>
      <c r="AR48">
        <v>13.087368000000001</v>
      </c>
      <c r="AS48">
        <v>9.4532202011080475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430.37340620409719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4.8299506707722486</v>
      </c>
      <c r="L49">
        <v>72.58</v>
      </c>
      <c r="M49">
        <v>27.260323659752324</v>
      </c>
      <c r="N49">
        <v>35.190909099155682</v>
      </c>
      <c r="O49">
        <v>0</v>
      </c>
      <c r="P49">
        <v>36.451593336484741</v>
      </c>
      <c r="Q49">
        <v>3.6794140127388535</v>
      </c>
      <c r="R49">
        <v>6.9137000934693882</v>
      </c>
      <c r="S49">
        <v>4.3588719275549801</v>
      </c>
      <c r="T49">
        <v>0</v>
      </c>
      <c r="U49">
        <v>60.01</v>
      </c>
      <c r="V49">
        <v>3.3893852962298028</v>
      </c>
      <c r="W49">
        <v>7.2284543459915618</v>
      </c>
      <c r="X49">
        <v>24.179639472312701</v>
      </c>
      <c r="Y49">
        <v>0</v>
      </c>
      <c r="Z49">
        <v>1.9326762613636363</v>
      </c>
      <c r="AA49">
        <v>4.1631277696202531</v>
      </c>
      <c r="AB49">
        <v>11.710586135214491</v>
      </c>
      <c r="AC49">
        <v>8.6137698354090393</v>
      </c>
      <c r="AD49">
        <v>5.4155020861040564</v>
      </c>
      <c r="AE49">
        <v>14.650544386803297</v>
      </c>
      <c r="AF49">
        <v>0</v>
      </c>
      <c r="AG49">
        <v>11.204874658277367</v>
      </c>
      <c r="AH49">
        <v>45.326854998866565</v>
      </c>
      <c r="AI49">
        <v>0</v>
      </c>
      <c r="AJ49">
        <v>0</v>
      </c>
      <c r="AK49">
        <v>15.117764737960831</v>
      </c>
      <c r="AL49">
        <v>0</v>
      </c>
      <c r="AM49">
        <v>0</v>
      </c>
      <c r="AN49">
        <v>0.90526302818380899</v>
      </c>
      <c r="AO49">
        <v>0.26139728160000003</v>
      </c>
      <c r="AP49">
        <v>2.2778438465617232</v>
      </c>
      <c r="AQ49">
        <v>0</v>
      </c>
      <c r="AR49">
        <v>13.087368000000001</v>
      </c>
      <c r="AS49">
        <v>9.4532202011080475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430.1930351415354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4.8299506707722486</v>
      </c>
      <c r="L50">
        <v>72.58</v>
      </c>
      <c r="M50">
        <v>27.260323659752324</v>
      </c>
      <c r="N50">
        <v>35.190909099155682</v>
      </c>
      <c r="O50">
        <v>0</v>
      </c>
      <c r="P50">
        <v>36.451593336484741</v>
      </c>
      <c r="Q50">
        <v>3.6794140127388535</v>
      </c>
      <c r="R50">
        <v>6.9137000934693882</v>
      </c>
      <c r="S50">
        <v>4.3588719275549801</v>
      </c>
      <c r="T50">
        <v>0</v>
      </c>
      <c r="U50">
        <v>60.01</v>
      </c>
      <c r="V50">
        <v>3.3893852962298028</v>
      </c>
      <c r="W50">
        <v>7.2284543459915618</v>
      </c>
      <c r="X50">
        <v>24.179639472312701</v>
      </c>
      <c r="Y50">
        <v>0</v>
      </c>
      <c r="Z50">
        <v>1.9326762613636363</v>
      </c>
      <c r="AA50">
        <v>4.1631277696202531</v>
      </c>
      <c r="AB50">
        <v>11.710586135214491</v>
      </c>
      <c r="AC50">
        <v>8.6137698354090393</v>
      </c>
      <c r="AD50">
        <v>5.4155020861040564</v>
      </c>
      <c r="AE50">
        <v>14.650544386803297</v>
      </c>
      <c r="AF50">
        <v>0</v>
      </c>
      <c r="AG50">
        <v>11.204874658277367</v>
      </c>
      <c r="AH50">
        <v>45.326854998866565</v>
      </c>
      <c r="AI50">
        <v>0</v>
      </c>
      <c r="AJ50">
        <v>0</v>
      </c>
      <c r="AK50">
        <v>15.117764737960831</v>
      </c>
      <c r="AL50">
        <v>0</v>
      </c>
      <c r="AM50">
        <v>0</v>
      </c>
      <c r="AN50">
        <v>0.90526302818380899</v>
      </c>
      <c r="AO50">
        <v>0.26139728160000003</v>
      </c>
      <c r="AP50">
        <v>2.2778438465617232</v>
      </c>
      <c r="AQ50">
        <v>0</v>
      </c>
      <c r="AR50">
        <v>13.087368000000001</v>
      </c>
      <c r="AS50">
        <v>9.4532202011080475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430.1930351415354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4.8299506707722486</v>
      </c>
      <c r="L51">
        <v>72.58</v>
      </c>
      <c r="M51">
        <v>27.260323659752324</v>
      </c>
      <c r="N51">
        <v>35.190909099155682</v>
      </c>
      <c r="O51">
        <v>0</v>
      </c>
      <c r="P51">
        <v>36.451593336484741</v>
      </c>
      <c r="Q51">
        <v>3.6794140127388535</v>
      </c>
      <c r="R51">
        <v>6.9137000934693882</v>
      </c>
      <c r="S51">
        <v>4.3588719275549801</v>
      </c>
      <c r="T51">
        <v>0</v>
      </c>
      <c r="U51">
        <v>60.01</v>
      </c>
      <c r="V51">
        <v>3.3893852962298028</v>
      </c>
      <c r="W51">
        <v>7.701061695392192</v>
      </c>
      <c r="X51">
        <v>24.179639472312701</v>
      </c>
      <c r="Y51">
        <v>0</v>
      </c>
      <c r="Z51">
        <v>1.9326762613636363</v>
      </c>
      <c r="AA51">
        <v>4.1631277696202531</v>
      </c>
      <c r="AB51">
        <v>11.710586135214491</v>
      </c>
      <c r="AC51">
        <v>8.6137698354090393</v>
      </c>
      <c r="AD51">
        <v>5.4155020861040564</v>
      </c>
      <c r="AE51">
        <v>14.650544386803297</v>
      </c>
      <c r="AF51">
        <v>0</v>
      </c>
      <c r="AG51">
        <v>11.204874658277367</v>
      </c>
      <c r="AH51">
        <v>45.326854998866565</v>
      </c>
      <c r="AI51">
        <v>0</v>
      </c>
      <c r="AJ51">
        <v>0</v>
      </c>
      <c r="AK51">
        <v>15.117764737960831</v>
      </c>
      <c r="AL51">
        <v>0</v>
      </c>
      <c r="AM51">
        <v>0</v>
      </c>
      <c r="AN51">
        <v>0.90526302818380899</v>
      </c>
      <c r="AO51">
        <v>0.26139728160000003</v>
      </c>
      <c r="AP51">
        <v>2.2778438465617232</v>
      </c>
      <c r="AQ51">
        <v>0</v>
      </c>
      <c r="AR51">
        <v>13.087368000000001</v>
      </c>
      <c r="AS51">
        <v>9.4532202011080475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430.66564249093602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4.8299506707722486</v>
      </c>
      <c r="L52">
        <v>72.58</v>
      </c>
      <c r="M52">
        <v>27.260323659752324</v>
      </c>
      <c r="N52">
        <v>35.190909099155682</v>
      </c>
      <c r="O52">
        <v>0</v>
      </c>
      <c r="P52">
        <v>36.451593336484741</v>
      </c>
      <c r="Q52">
        <v>3.6794140127388535</v>
      </c>
      <c r="R52">
        <v>6.9137000934693882</v>
      </c>
      <c r="S52">
        <v>4.3588719275549801</v>
      </c>
      <c r="T52">
        <v>0</v>
      </c>
      <c r="U52">
        <v>60.01</v>
      </c>
      <c r="V52">
        <v>3.3893852962298028</v>
      </c>
      <c r="W52">
        <v>7.8910878930706998</v>
      </c>
      <c r="X52">
        <v>24.179639472312701</v>
      </c>
      <c r="Y52">
        <v>0</v>
      </c>
      <c r="Z52">
        <v>1.9326762613636363</v>
      </c>
      <c r="AA52">
        <v>4.1631277696202531</v>
      </c>
      <c r="AB52">
        <v>11.710586135214491</v>
      </c>
      <c r="AC52">
        <v>8.6137698354090393</v>
      </c>
      <c r="AD52">
        <v>5.4155020861040564</v>
      </c>
      <c r="AE52">
        <v>14.650544386803297</v>
      </c>
      <c r="AF52">
        <v>0</v>
      </c>
      <c r="AG52">
        <v>11.204874658277367</v>
      </c>
      <c r="AH52">
        <v>45.326854998866565</v>
      </c>
      <c r="AI52">
        <v>0</v>
      </c>
      <c r="AJ52">
        <v>0</v>
      </c>
      <c r="AK52">
        <v>15.117764737960831</v>
      </c>
      <c r="AL52">
        <v>0</v>
      </c>
      <c r="AM52">
        <v>0</v>
      </c>
      <c r="AN52">
        <v>0.90526302818380899</v>
      </c>
      <c r="AO52">
        <v>0.26139728160000003</v>
      </c>
      <c r="AP52">
        <v>2.2778438465617232</v>
      </c>
      <c r="AQ52">
        <v>0</v>
      </c>
      <c r="AR52">
        <v>13.087368000000001</v>
      </c>
      <c r="AS52">
        <v>9.4532202011080475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430.85566868861451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4.8299506707722486</v>
      </c>
      <c r="L53">
        <v>72.58</v>
      </c>
      <c r="M53">
        <v>26.576863722817759</v>
      </c>
      <c r="N53">
        <v>34.969826599882737</v>
      </c>
      <c r="O53">
        <v>0</v>
      </c>
      <c r="P53">
        <v>36.449891432826469</v>
      </c>
      <c r="Q53">
        <v>3.6794140127388535</v>
      </c>
      <c r="R53">
        <v>6.9137000934693882</v>
      </c>
      <c r="S53">
        <v>4.3588719275549801</v>
      </c>
      <c r="T53">
        <v>0</v>
      </c>
      <c r="U53">
        <v>60.01</v>
      </c>
      <c r="V53">
        <v>3.3893852962298028</v>
      </c>
      <c r="W53">
        <v>7.8910878930706998</v>
      </c>
      <c r="X53">
        <v>24.179639472312701</v>
      </c>
      <c r="Y53">
        <v>0</v>
      </c>
      <c r="Z53">
        <v>1.9326762613636363</v>
      </c>
      <c r="AA53">
        <v>4.1631277696202531</v>
      </c>
      <c r="AB53">
        <v>11.710586135214491</v>
      </c>
      <c r="AC53">
        <v>8.6137698354090393</v>
      </c>
      <c r="AD53">
        <v>5.4155020861040564</v>
      </c>
      <c r="AE53">
        <v>14.650544386803297</v>
      </c>
      <c r="AF53">
        <v>0</v>
      </c>
      <c r="AG53">
        <v>11.204874658277367</v>
      </c>
      <c r="AH53">
        <v>45.326854998866565</v>
      </c>
      <c r="AI53">
        <v>0</v>
      </c>
      <c r="AJ53">
        <v>0</v>
      </c>
      <c r="AK53">
        <v>15.117764737960831</v>
      </c>
      <c r="AL53">
        <v>0</v>
      </c>
      <c r="AM53">
        <v>0</v>
      </c>
      <c r="AN53">
        <v>0.90526302818380899</v>
      </c>
      <c r="AO53">
        <v>0.26139728160000003</v>
      </c>
      <c r="AP53">
        <v>2.2778438465617232</v>
      </c>
      <c r="AQ53">
        <v>0</v>
      </c>
      <c r="AR53">
        <v>10.797078599999999</v>
      </c>
      <c r="AS53">
        <v>9.4532202011080475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427.65913494874877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4.8299506707722486</v>
      </c>
      <c r="L54">
        <v>72.58</v>
      </c>
      <c r="M54">
        <v>27.258848951151876</v>
      </c>
      <c r="N54">
        <v>35.19324542367238</v>
      </c>
      <c r="O54">
        <v>0</v>
      </c>
      <c r="P54">
        <v>36.449891432826469</v>
      </c>
      <c r="Q54">
        <v>3.6794140127388535</v>
      </c>
      <c r="R54">
        <v>6.9137000934693882</v>
      </c>
      <c r="S54">
        <v>4.3588719275549801</v>
      </c>
      <c r="T54">
        <v>0</v>
      </c>
      <c r="U54">
        <v>60.01</v>
      </c>
      <c r="V54">
        <v>3.3893852962298028</v>
      </c>
      <c r="W54">
        <v>7.8910878930706998</v>
      </c>
      <c r="X54">
        <v>24.179639472312701</v>
      </c>
      <c r="Y54">
        <v>0</v>
      </c>
      <c r="Z54">
        <v>1.9326762613636363</v>
      </c>
      <c r="AA54">
        <v>4.1631277696202531</v>
      </c>
      <c r="AB54">
        <v>11.710586135214491</v>
      </c>
      <c r="AC54">
        <v>8.6137698354090393</v>
      </c>
      <c r="AD54">
        <v>5.4155020861040564</v>
      </c>
      <c r="AE54">
        <v>14.650544386803297</v>
      </c>
      <c r="AF54">
        <v>0</v>
      </c>
      <c r="AG54">
        <v>11.204874658277367</v>
      </c>
      <c r="AH54">
        <v>45.326854998866565</v>
      </c>
      <c r="AI54">
        <v>0</v>
      </c>
      <c r="AJ54">
        <v>0</v>
      </c>
      <c r="AK54">
        <v>15.117764737960831</v>
      </c>
      <c r="AL54">
        <v>0</v>
      </c>
      <c r="AM54">
        <v>0</v>
      </c>
      <c r="AN54">
        <v>0.90526302818380899</v>
      </c>
      <c r="AO54">
        <v>0.26139728160000003</v>
      </c>
      <c r="AP54">
        <v>2.2778438465617232</v>
      </c>
      <c r="AQ54">
        <v>0</v>
      </c>
      <c r="AR54">
        <v>10.797078599999999</v>
      </c>
      <c r="AS54">
        <v>9.4532202011080475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428.56453900087251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5.1199449621259561</v>
      </c>
      <c r="L55">
        <v>75</v>
      </c>
      <c r="M55">
        <v>27.258848951151876</v>
      </c>
      <c r="N55">
        <v>35.19324542367238</v>
      </c>
      <c r="O55">
        <v>0</v>
      </c>
      <c r="P55">
        <v>36.449891432826469</v>
      </c>
      <c r="Q55">
        <v>3.6694156050955415</v>
      </c>
      <c r="R55">
        <v>6.9533302791361047</v>
      </c>
      <c r="S55">
        <v>4.3888641655886156</v>
      </c>
      <c r="T55">
        <v>0</v>
      </c>
      <c r="U55">
        <v>60.01</v>
      </c>
      <c r="V55">
        <v>3.379489811320755</v>
      </c>
      <c r="W55">
        <v>7.2888660000000005</v>
      </c>
      <c r="X55">
        <v>24.179639472312701</v>
      </c>
      <c r="Y55">
        <v>0</v>
      </c>
      <c r="Z55">
        <v>1.9326762613636363</v>
      </c>
      <c r="AA55">
        <v>4.1631277696202531</v>
      </c>
      <c r="AB55">
        <v>11.710586135214491</v>
      </c>
      <c r="AC55">
        <v>8.6137698354090393</v>
      </c>
      <c r="AD55">
        <v>5.4155020861040564</v>
      </c>
      <c r="AE55">
        <v>14.650544386803297</v>
      </c>
      <c r="AF55">
        <v>0</v>
      </c>
      <c r="AG55">
        <v>11.204874658277367</v>
      </c>
      <c r="AH55">
        <v>45.326854998866565</v>
      </c>
      <c r="AI55">
        <v>0</v>
      </c>
      <c r="AJ55">
        <v>0</v>
      </c>
      <c r="AK55">
        <v>15.117764737960831</v>
      </c>
      <c r="AL55">
        <v>0</v>
      </c>
      <c r="AM55">
        <v>0</v>
      </c>
      <c r="AN55">
        <v>0.90526302818380899</v>
      </c>
      <c r="AO55">
        <v>0.26139728160000003</v>
      </c>
      <c r="AP55">
        <v>2.2778438465617232</v>
      </c>
      <c r="AQ55">
        <v>0</v>
      </c>
      <c r="AR55">
        <v>10.797078599999999</v>
      </c>
      <c r="AS55">
        <v>9.4532202011080475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430.72203993030354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5.1199449621259561</v>
      </c>
      <c r="L56">
        <v>75</v>
      </c>
      <c r="M56">
        <v>27.258848951151876</v>
      </c>
      <c r="N56">
        <v>35.19324542367238</v>
      </c>
      <c r="O56">
        <v>0</v>
      </c>
      <c r="P56">
        <v>36.449891432826469</v>
      </c>
      <c r="Q56">
        <v>3.6694156050955415</v>
      </c>
      <c r="R56">
        <v>6.9533302791361047</v>
      </c>
      <c r="S56">
        <v>4.3888641655886156</v>
      </c>
      <c r="T56">
        <v>0</v>
      </c>
      <c r="U56">
        <v>60.01</v>
      </c>
      <c r="V56">
        <v>3.379489811320755</v>
      </c>
      <c r="W56">
        <v>7.2267425454545453</v>
      </c>
      <c r="X56">
        <v>24.179639472312701</v>
      </c>
      <c r="Y56">
        <v>0</v>
      </c>
      <c r="Z56">
        <v>1.9326762613636363</v>
      </c>
      <c r="AA56">
        <v>4.1631277696202531</v>
      </c>
      <c r="AB56">
        <v>11.710586135214491</v>
      </c>
      <c r="AC56">
        <v>8.6137698354090393</v>
      </c>
      <c r="AD56">
        <v>5.4155020861040564</v>
      </c>
      <c r="AE56">
        <v>14.650544386803297</v>
      </c>
      <c r="AF56">
        <v>0</v>
      </c>
      <c r="AG56">
        <v>11.204874658277367</v>
      </c>
      <c r="AH56">
        <v>45.326854998866565</v>
      </c>
      <c r="AI56">
        <v>0</v>
      </c>
      <c r="AJ56">
        <v>0</v>
      </c>
      <c r="AK56">
        <v>15.117764737960831</v>
      </c>
      <c r="AL56">
        <v>0</v>
      </c>
      <c r="AM56">
        <v>0</v>
      </c>
      <c r="AN56">
        <v>0.90526302818380899</v>
      </c>
      <c r="AO56">
        <v>0.26139728160000003</v>
      </c>
      <c r="AP56">
        <v>2.2778438465617232</v>
      </c>
      <c r="AQ56">
        <v>0</v>
      </c>
      <c r="AR56">
        <v>10.797078599999999</v>
      </c>
      <c r="AS56">
        <v>9.4532202011080475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430.65991647575811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5.1199836241636207</v>
      </c>
      <c r="L57">
        <v>75</v>
      </c>
      <c r="M57">
        <v>27.258848951151876</v>
      </c>
      <c r="N57">
        <v>35.19324542367238</v>
      </c>
      <c r="O57">
        <v>0</v>
      </c>
      <c r="P57">
        <v>36.44274792506075</v>
      </c>
      <c r="Q57">
        <v>3.5502716858702237</v>
      </c>
      <c r="R57">
        <v>6.9552439650497133</v>
      </c>
      <c r="S57">
        <v>4.3506924963609901</v>
      </c>
      <c r="T57">
        <v>0</v>
      </c>
      <c r="U57">
        <v>60.01</v>
      </c>
      <c r="V57">
        <v>3.3808497006622513</v>
      </c>
      <c r="W57">
        <v>7.2231306468354433</v>
      </c>
      <c r="X57">
        <v>24.179084805895211</v>
      </c>
      <c r="Y57">
        <v>0</v>
      </c>
      <c r="Z57">
        <v>1.9326762613636363</v>
      </c>
      <c r="AA57">
        <v>4.1631277696202531</v>
      </c>
      <c r="AB57">
        <v>11.710586135214491</v>
      </c>
      <c r="AC57">
        <v>8.6137698354090393</v>
      </c>
      <c r="AD57">
        <v>5.4155020861040564</v>
      </c>
      <c r="AE57">
        <v>14.650544386803297</v>
      </c>
      <c r="AF57">
        <v>0</v>
      </c>
      <c r="AG57">
        <v>11.204874658277367</v>
      </c>
      <c r="AH57">
        <v>45.326854998866565</v>
      </c>
      <c r="AI57">
        <v>0</v>
      </c>
      <c r="AJ57">
        <v>0</v>
      </c>
      <c r="AK57">
        <v>15.117764737960831</v>
      </c>
      <c r="AL57">
        <v>0</v>
      </c>
      <c r="AM57">
        <v>0</v>
      </c>
      <c r="AN57">
        <v>0.90526302818380899</v>
      </c>
      <c r="AO57">
        <v>0.26139728160000003</v>
      </c>
      <c r="AP57">
        <v>2.2778438465617232</v>
      </c>
      <c r="AQ57">
        <v>0</v>
      </c>
      <c r="AR57">
        <v>10.797078599999999</v>
      </c>
      <c r="AS57">
        <v>9.4532202011080475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430.49460305179559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4.6200225645098341</v>
      </c>
      <c r="L58">
        <v>73.027955611911963</v>
      </c>
      <c r="M58">
        <v>27.258848951151876</v>
      </c>
      <c r="N58">
        <v>35.19324542367238</v>
      </c>
      <c r="O58">
        <v>0</v>
      </c>
      <c r="P58">
        <v>36.44274792506075</v>
      </c>
      <c r="Q58">
        <v>3.5502716858702237</v>
      </c>
      <c r="R58">
        <v>6.9552439650497133</v>
      </c>
      <c r="S58">
        <v>4.3506924963609901</v>
      </c>
      <c r="T58">
        <v>0</v>
      </c>
      <c r="U58">
        <v>60.01</v>
      </c>
      <c r="V58">
        <v>3.3808731341040463</v>
      </c>
      <c r="W58">
        <v>10.787461176470588</v>
      </c>
      <c r="X58">
        <v>43.949325073293316</v>
      </c>
      <c r="Y58">
        <v>0</v>
      </c>
      <c r="Z58">
        <v>1.9326762613636363</v>
      </c>
      <c r="AA58">
        <v>4.1631277696202531</v>
      </c>
      <c r="AB58">
        <v>11.710586135214491</v>
      </c>
      <c r="AC58">
        <v>8.6137698354090393</v>
      </c>
      <c r="AD58">
        <v>5.4155020861040564</v>
      </c>
      <c r="AE58">
        <v>14.650544386803297</v>
      </c>
      <c r="AF58">
        <v>0</v>
      </c>
      <c r="AG58">
        <v>11.204874658277367</v>
      </c>
      <c r="AH58">
        <v>45.326854998866565</v>
      </c>
      <c r="AI58">
        <v>0</v>
      </c>
      <c r="AJ58">
        <v>0</v>
      </c>
      <c r="AK58">
        <v>15.117764737960831</v>
      </c>
      <c r="AL58">
        <v>0</v>
      </c>
      <c r="AM58">
        <v>0</v>
      </c>
      <c r="AN58">
        <v>0.90526302818380899</v>
      </c>
      <c r="AO58">
        <v>0.26139728160000003</v>
      </c>
      <c r="AP58">
        <v>2.2778438465617232</v>
      </c>
      <c r="AQ58">
        <v>0</v>
      </c>
      <c r="AR58">
        <v>10.797078599999999</v>
      </c>
      <c r="AS58">
        <v>9.4532202011080475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451.35719183452881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5.0500967605817273</v>
      </c>
      <c r="L59">
        <v>73.032084786267745</v>
      </c>
      <c r="M59">
        <v>27.258848951151876</v>
      </c>
      <c r="N59">
        <v>35.19324542367238</v>
      </c>
      <c r="O59">
        <v>0</v>
      </c>
      <c r="P59">
        <v>36.44274792506075</v>
      </c>
      <c r="Q59">
        <v>3.5594234490765171</v>
      </c>
      <c r="R59">
        <v>6.7103913824249837</v>
      </c>
      <c r="S59">
        <v>4.1609017183240793</v>
      </c>
      <c r="T59">
        <v>0</v>
      </c>
      <c r="U59">
        <v>60.01</v>
      </c>
      <c r="V59">
        <v>3.379876593876372</v>
      </c>
      <c r="W59">
        <v>10.787461176470588</v>
      </c>
      <c r="X59">
        <v>43.949325073293316</v>
      </c>
      <c r="Y59">
        <v>0</v>
      </c>
      <c r="Z59">
        <v>1.9326762613636363</v>
      </c>
      <c r="AA59">
        <v>4.1631277696202531</v>
      </c>
      <c r="AB59">
        <v>11.710586135214491</v>
      </c>
      <c r="AC59">
        <v>8.6137698354090393</v>
      </c>
      <c r="AD59">
        <v>5.4155020861040564</v>
      </c>
      <c r="AE59">
        <v>14.650544386803297</v>
      </c>
      <c r="AF59">
        <v>0</v>
      </c>
      <c r="AG59">
        <v>11.204874658277367</v>
      </c>
      <c r="AH59">
        <v>45.326854998866565</v>
      </c>
      <c r="AI59">
        <v>0</v>
      </c>
      <c r="AJ59">
        <v>0</v>
      </c>
      <c r="AK59">
        <v>15.117764737960831</v>
      </c>
      <c r="AL59">
        <v>0</v>
      </c>
      <c r="AM59">
        <v>0</v>
      </c>
      <c r="AN59">
        <v>0.90526302818380899</v>
      </c>
      <c r="AO59">
        <v>0.26139728160000003</v>
      </c>
      <c r="AP59">
        <v>2.2778438465617232</v>
      </c>
      <c r="AQ59">
        <v>0</v>
      </c>
      <c r="AR59">
        <v>10.797078599999999</v>
      </c>
      <c r="AS59">
        <v>9.4532202011080475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451.36490706727346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5.1199619742961691</v>
      </c>
      <c r="L60">
        <v>73.032084786267745</v>
      </c>
      <c r="M60">
        <v>27.258848951151876</v>
      </c>
      <c r="N60">
        <v>35.19324542367238</v>
      </c>
      <c r="O60">
        <v>0</v>
      </c>
      <c r="P60">
        <v>36.44274792506075</v>
      </c>
      <c r="Q60">
        <v>3.5592093663246835</v>
      </c>
      <c r="R60">
        <v>6.9606234400472538</v>
      </c>
      <c r="S60">
        <v>4.3498636159420299</v>
      </c>
      <c r="T60">
        <v>0</v>
      </c>
      <c r="U60">
        <v>60.01</v>
      </c>
      <c r="V60">
        <v>3.379876593876372</v>
      </c>
      <c r="W60">
        <v>10.787461176470588</v>
      </c>
      <c r="X60">
        <v>43.949325073293316</v>
      </c>
      <c r="Y60">
        <v>0</v>
      </c>
      <c r="Z60">
        <v>1.9326762613636363</v>
      </c>
      <c r="AA60">
        <v>4.1631277696202531</v>
      </c>
      <c r="AB60">
        <v>11.710586135214491</v>
      </c>
      <c r="AC60">
        <v>8.6137698354090393</v>
      </c>
      <c r="AD60">
        <v>5.4155020861040564</v>
      </c>
      <c r="AE60">
        <v>14.650544386803297</v>
      </c>
      <c r="AF60">
        <v>0</v>
      </c>
      <c r="AG60">
        <v>11.204874658277367</v>
      </c>
      <c r="AH60">
        <v>45.326854998866565</v>
      </c>
      <c r="AI60">
        <v>0</v>
      </c>
      <c r="AJ60">
        <v>0</v>
      </c>
      <c r="AK60">
        <v>15.117764737960831</v>
      </c>
      <c r="AL60">
        <v>0</v>
      </c>
      <c r="AM60">
        <v>0</v>
      </c>
      <c r="AN60">
        <v>0.90526302818380899</v>
      </c>
      <c r="AO60">
        <v>0.26139728160000003</v>
      </c>
      <c r="AP60">
        <v>2.2778438465617232</v>
      </c>
      <c r="AQ60">
        <v>0</v>
      </c>
      <c r="AR60">
        <v>10.797078599999999</v>
      </c>
      <c r="AS60">
        <v>9.4532202011080475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451.87375215347629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5.1199619742961691</v>
      </c>
      <c r="L61">
        <v>73.032084786267745</v>
      </c>
      <c r="M61">
        <v>27.258848951151876</v>
      </c>
      <c r="N61">
        <v>35.19324542367238</v>
      </c>
      <c r="O61">
        <v>0</v>
      </c>
      <c r="P61">
        <v>36.44274792506075</v>
      </c>
      <c r="Q61">
        <v>3.5592093663246835</v>
      </c>
      <c r="R61">
        <v>6.9606234400472538</v>
      </c>
      <c r="S61">
        <v>4.3498636159420299</v>
      </c>
      <c r="T61">
        <v>0</v>
      </c>
      <c r="U61">
        <v>60.01</v>
      </c>
      <c r="V61">
        <v>3.379876593876372</v>
      </c>
      <c r="W61">
        <v>11.873034842078056</v>
      </c>
      <c r="X61">
        <v>43.949325073293316</v>
      </c>
      <c r="Y61">
        <v>0</v>
      </c>
      <c r="Z61">
        <v>1.9326762613636363</v>
      </c>
      <c r="AA61">
        <v>4.1631277696202531</v>
      </c>
      <c r="AB61">
        <v>11.710586135214491</v>
      </c>
      <c r="AC61">
        <v>8.6137698354090393</v>
      </c>
      <c r="AD61">
        <v>5.4155020861040564</v>
      </c>
      <c r="AE61">
        <v>14.650544386803297</v>
      </c>
      <c r="AF61">
        <v>0</v>
      </c>
      <c r="AG61">
        <v>11.204874658277367</v>
      </c>
      <c r="AH61">
        <v>45.326854998866565</v>
      </c>
      <c r="AI61">
        <v>0</v>
      </c>
      <c r="AJ61">
        <v>0</v>
      </c>
      <c r="AK61">
        <v>15.117764737960831</v>
      </c>
      <c r="AL61">
        <v>0</v>
      </c>
      <c r="AM61">
        <v>0</v>
      </c>
      <c r="AN61">
        <v>0.94221232327691096</v>
      </c>
      <c r="AO61">
        <v>0.26139728160000003</v>
      </c>
      <c r="AP61">
        <v>2.2778438465617232</v>
      </c>
      <c r="AQ61">
        <v>0</v>
      </c>
      <c r="AR61">
        <v>10.797078599999999</v>
      </c>
      <c r="AS61">
        <v>9.4532202011080475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452.99627511417685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5.1199619742961691</v>
      </c>
      <c r="L62">
        <v>73.031139000000024</v>
      </c>
      <c r="M62">
        <v>27.258848951151876</v>
      </c>
      <c r="N62">
        <v>35.19324542367238</v>
      </c>
      <c r="O62">
        <v>0</v>
      </c>
      <c r="P62">
        <v>36.44274792506075</v>
      </c>
      <c r="Q62">
        <v>3.5592093663246835</v>
      </c>
      <c r="R62">
        <v>6.9606234400472538</v>
      </c>
      <c r="S62">
        <v>4.3498636159420299</v>
      </c>
      <c r="T62">
        <v>0</v>
      </c>
      <c r="U62">
        <v>60.01</v>
      </c>
      <c r="V62">
        <v>3.379876593876372</v>
      </c>
      <c r="W62">
        <v>13.131357789252336</v>
      </c>
      <c r="X62">
        <v>43.949325073293316</v>
      </c>
      <c r="Y62">
        <v>0</v>
      </c>
      <c r="Z62">
        <v>1.9326762613636363</v>
      </c>
      <c r="AA62">
        <v>4.1631277696202531</v>
      </c>
      <c r="AB62">
        <v>11.710586135214491</v>
      </c>
      <c r="AC62">
        <v>8.6137698354090393</v>
      </c>
      <c r="AD62">
        <v>5.4155020861040564</v>
      </c>
      <c r="AE62">
        <v>14.650544386803297</v>
      </c>
      <c r="AF62">
        <v>0</v>
      </c>
      <c r="AG62">
        <v>11.204874658277367</v>
      </c>
      <c r="AH62">
        <v>45.326854998866565</v>
      </c>
      <c r="AI62">
        <v>0</v>
      </c>
      <c r="AJ62">
        <v>0</v>
      </c>
      <c r="AK62">
        <v>15.117764737960831</v>
      </c>
      <c r="AL62">
        <v>0</v>
      </c>
      <c r="AM62">
        <v>0</v>
      </c>
      <c r="AN62">
        <v>0.94221232327691096</v>
      </c>
      <c r="AO62">
        <v>0.26139728160000003</v>
      </c>
      <c r="AP62">
        <v>2.2778438465617232</v>
      </c>
      <c r="AQ62">
        <v>0</v>
      </c>
      <c r="AR62">
        <v>10.797078599999999</v>
      </c>
      <c r="AS62">
        <v>9.4532202011080475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454.25365227508343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8.7399682994285701</v>
      </c>
      <c r="L63">
        <v>104.79321900000001</v>
      </c>
      <c r="M63">
        <v>27.258848951151876</v>
      </c>
      <c r="N63">
        <v>35.19324542367238</v>
      </c>
      <c r="O63">
        <v>0</v>
      </c>
      <c r="P63">
        <v>36.44274792506075</v>
      </c>
      <c r="Q63">
        <v>6.2505981400184849</v>
      </c>
      <c r="R63">
        <v>12.137734450546894</v>
      </c>
      <c r="S63">
        <v>7.5482621293494718</v>
      </c>
      <c r="T63">
        <v>0</v>
      </c>
      <c r="U63">
        <v>60.01</v>
      </c>
      <c r="V63">
        <v>5.4209855905077253</v>
      </c>
      <c r="W63">
        <v>13.131357789252336</v>
      </c>
      <c r="X63">
        <v>43.949325073293316</v>
      </c>
      <c r="Y63">
        <v>0</v>
      </c>
      <c r="Z63">
        <v>1.9326762613636363</v>
      </c>
      <c r="AA63">
        <v>4.1631277696202531</v>
      </c>
      <c r="AB63">
        <v>11.710586135214491</v>
      </c>
      <c r="AC63">
        <v>8.6137698354090393</v>
      </c>
      <c r="AD63">
        <v>5.4155020861040564</v>
      </c>
      <c r="AE63">
        <v>14.650544386803297</v>
      </c>
      <c r="AF63">
        <v>0</v>
      </c>
      <c r="AG63">
        <v>11.204874658277367</v>
      </c>
      <c r="AH63">
        <v>45.326854998866565</v>
      </c>
      <c r="AI63">
        <v>0</v>
      </c>
      <c r="AJ63">
        <v>0</v>
      </c>
      <c r="AK63">
        <v>15.117764737960831</v>
      </c>
      <c r="AL63">
        <v>0</v>
      </c>
      <c r="AM63">
        <v>0</v>
      </c>
      <c r="AN63">
        <v>0.94221232327691096</v>
      </c>
      <c r="AO63">
        <v>0.26139728160000003</v>
      </c>
      <c r="AP63">
        <v>2.2778438465617232</v>
      </c>
      <c r="AQ63">
        <v>0</v>
      </c>
      <c r="AR63">
        <v>10.797078599999999</v>
      </c>
      <c r="AS63">
        <v>9.4532202011080475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502.74374589444807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8.7399682994285701</v>
      </c>
      <c r="L64">
        <v>167.283759</v>
      </c>
      <c r="M64">
        <v>27.258848951151876</v>
      </c>
      <c r="N64">
        <v>35.19324542367238</v>
      </c>
      <c r="O64">
        <v>0</v>
      </c>
      <c r="P64">
        <v>36.44274792506075</v>
      </c>
      <c r="Q64">
        <v>6.2505981400184849</v>
      </c>
      <c r="R64">
        <v>12.137734450546894</v>
      </c>
      <c r="S64">
        <v>7.5482621293494718</v>
      </c>
      <c r="T64">
        <v>0</v>
      </c>
      <c r="U64">
        <v>60.01</v>
      </c>
      <c r="V64">
        <v>5.938615297379032</v>
      </c>
      <c r="W64">
        <v>13.131357789252336</v>
      </c>
      <c r="X64">
        <v>43.949325073293316</v>
      </c>
      <c r="Y64">
        <v>0</v>
      </c>
      <c r="Z64">
        <v>1.9326762613636363</v>
      </c>
      <c r="AA64">
        <v>4.1631277696202531</v>
      </c>
      <c r="AB64">
        <v>11.710586135214491</v>
      </c>
      <c r="AC64">
        <v>8.6137698354090393</v>
      </c>
      <c r="AD64">
        <v>5.4155020861040564</v>
      </c>
      <c r="AE64">
        <v>14.650544386803297</v>
      </c>
      <c r="AF64">
        <v>0</v>
      </c>
      <c r="AG64">
        <v>11.204874658277367</v>
      </c>
      <c r="AH64">
        <v>45.326854998866565</v>
      </c>
      <c r="AI64">
        <v>0</v>
      </c>
      <c r="AJ64">
        <v>0</v>
      </c>
      <c r="AK64">
        <v>15.117764737960831</v>
      </c>
      <c r="AL64">
        <v>0</v>
      </c>
      <c r="AM64">
        <v>0</v>
      </c>
      <c r="AN64">
        <v>0.94221232327691096</v>
      </c>
      <c r="AO64">
        <v>0.26139728160000003</v>
      </c>
      <c r="AP64">
        <v>2.2778438465617232</v>
      </c>
      <c r="AQ64">
        <v>0</v>
      </c>
      <c r="AR64">
        <v>10.797078599999999</v>
      </c>
      <c r="AS64">
        <v>9.4532202011080475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565.75191560131918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4.5299500376345652</v>
      </c>
      <c r="L65">
        <v>258.88519614464633</v>
      </c>
      <c r="M65">
        <v>27.258848951151876</v>
      </c>
      <c r="N65">
        <v>35.19324542367238</v>
      </c>
      <c r="O65">
        <v>0</v>
      </c>
      <c r="P65">
        <v>36.44274792506075</v>
      </c>
      <c r="Q65">
        <v>6.2505981400184849</v>
      </c>
      <c r="R65">
        <v>12.137734450546894</v>
      </c>
      <c r="S65">
        <v>7.5482621293494718</v>
      </c>
      <c r="T65">
        <v>0</v>
      </c>
      <c r="U65">
        <v>60.01</v>
      </c>
      <c r="V65">
        <v>5.9496791549295773</v>
      </c>
      <c r="W65">
        <v>13.131357789252336</v>
      </c>
      <c r="X65">
        <v>43.949325073293316</v>
      </c>
      <c r="Y65">
        <v>0</v>
      </c>
      <c r="Z65">
        <v>1.9326762613636363</v>
      </c>
      <c r="AA65">
        <v>4.1631277696202531</v>
      </c>
      <c r="AB65">
        <v>11.710586135214491</v>
      </c>
      <c r="AC65">
        <v>8.6137698354090393</v>
      </c>
      <c r="AD65">
        <v>5.4155020861040564</v>
      </c>
      <c r="AE65">
        <v>9.7670297620636752</v>
      </c>
      <c r="AF65">
        <v>0</v>
      </c>
      <c r="AG65">
        <v>11.204874658277367</v>
      </c>
      <c r="AH65">
        <v>45.326854998866565</v>
      </c>
      <c r="AI65">
        <v>0</v>
      </c>
      <c r="AJ65">
        <v>0</v>
      </c>
      <c r="AK65">
        <v>15.117764737960831</v>
      </c>
      <c r="AL65">
        <v>0</v>
      </c>
      <c r="AM65">
        <v>0</v>
      </c>
      <c r="AN65">
        <v>0.94221232327691096</v>
      </c>
      <c r="AO65">
        <v>0.26139728160000003</v>
      </c>
      <c r="AP65">
        <v>2.2778438465617232</v>
      </c>
      <c r="AQ65">
        <v>0</v>
      </c>
      <c r="AR65">
        <v>10.797078599999999</v>
      </c>
      <c r="AS65">
        <v>9.4532202011080475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648.27088371698255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4.659873770018911</v>
      </c>
      <c r="L66">
        <v>164.04111192981611</v>
      </c>
      <c r="M66">
        <v>27.258848951151876</v>
      </c>
      <c r="N66">
        <v>35.19324542367238</v>
      </c>
      <c r="O66">
        <v>0</v>
      </c>
      <c r="P66">
        <v>36.44274792506075</v>
      </c>
      <c r="Q66">
        <v>6.2505981400184849</v>
      </c>
      <c r="R66">
        <v>12.137734450546894</v>
      </c>
      <c r="S66">
        <v>7.5482621293494718</v>
      </c>
      <c r="T66">
        <v>0</v>
      </c>
      <c r="U66">
        <v>60.01</v>
      </c>
      <c r="V66">
        <v>5.9496791549295773</v>
      </c>
      <c r="W66">
        <v>13.131357789252336</v>
      </c>
      <c r="X66">
        <v>43.949325073293316</v>
      </c>
      <c r="Y66">
        <v>0</v>
      </c>
      <c r="Z66">
        <v>1.9326762613636363</v>
      </c>
      <c r="AA66">
        <v>4.1631277696202531</v>
      </c>
      <c r="AB66">
        <v>11.710586135214491</v>
      </c>
      <c r="AC66">
        <v>8.6137698354090393</v>
      </c>
      <c r="AD66">
        <v>5.4155020861040564</v>
      </c>
      <c r="AE66">
        <v>9.7670297620636752</v>
      </c>
      <c r="AF66">
        <v>0</v>
      </c>
      <c r="AG66">
        <v>11.204874658277367</v>
      </c>
      <c r="AH66">
        <v>45.326854998866565</v>
      </c>
      <c r="AI66">
        <v>0</v>
      </c>
      <c r="AJ66">
        <v>0</v>
      </c>
      <c r="AK66">
        <v>15.117764737960831</v>
      </c>
      <c r="AL66">
        <v>0</v>
      </c>
      <c r="AM66">
        <v>0</v>
      </c>
      <c r="AN66">
        <v>0.94221232327691096</v>
      </c>
      <c r="AO66">
        <v>0.26139728160000003</v>
      </c>
      <c r="AP66">
        <v>2.2778438465617232</v>
      </c>
      <c r="AQ66">
        <v>0</v>
      </c>
      <c r="AR66">
        <v>10.797078599999999</v>
      </c>
      <c r="AS66">
        <v>9.4532202011080475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553.55672323453655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4.7900561601637639</v>
      </c>
      <c r="L67">
        <v>164.52294341592562</v>
      </c>
      <c r="M67">
        <v>27.258848951151876</v>
      </c>
      <c r="N67">
        <v>35.19324542367238</v>
      </c>
      <c r="O67">
        <v>0</v>
      </c>
      <c r="P67">
        <v>36.449379313141606</v>
      </c>
      <c r="Q67">
        <v>6.2505981400184849</v>
      </c>
      <c r="R67">
        <v>12.137734450546894</v>
      </c>
      <c r="S67">
        <v>7.5482621293494718</v>
      </c>
      <c r="T67">
        <v>0</v>
      </c>
      <c r="U67">
        <v>60.01</v>
      </c>
      <c r="V67">
        <v>5.9496791549295773</v>
      </c>
      <c r="W67">
        <v>13.131357789252336</v>
      </c>
      <c r="X67">
        <v>43.949325073293316</v>
      </c>
      <c r="Y67">
        <v>0</v>
      </c>
      <c r="Z67">
        <v>1.9326762613636363</v>
      </c>
      <c r="AA67">
        <v>12.489383002109705</v>
      </c>
      <c r="AB67">
        <v>11.710586135214491</v>
      </c>
      <c r="AC67">
        <v>8.6137698354090393</v>
      </c>
      <c r="AD67">
        <v>5.4155020861040564</v>
      </c>
      <c r="AE67">
        <v>9.7670297620636752</v>
      </c>
      <c r="AF67">
        <v>0</v>
      </c>
      <c r="AG67">
        <v>11.204874658277367</v>
      </c>
      <c r="AH67">
        <v>45.326854998866565</v>
      </c>
      <c r="AI67">
        <v>0</v>
      </c>
      <c r="AJ67">
        <v>0</v>
      </c>
      <c r="AK67">
        <v>15.117764737960831</v>
      </c>
      <c r="AL67">
        <v>0</v>
      </c>
      <c r="AM67">
        <v>0</v>
      </c>
      <c r="AN67">
        <v>0.94221232327691096</v>
      </c>
      <c r="AO67">
        <v>0.26139728160000003</v>
      </c>
      <c r="AP67">
        <v>2.2778438465617232</v>
      </c>
      <c r="AQ67">
        <v>0</v>
      </c>
      <c r="AR67">
        <v>10.797078599999999</v>
      </c>
      <c r="AS67">
        <v>9.4532202011080475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562.50162373136129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5.2200585558371602</v>
      </c>
      <c r="L68">
        <v>206.03742941607439</v>
      </c>
      <c r="M68">
        <v>27.258848951151876</v>
      </c>
      <c r="N68">
        <v>35.19324542367238</v>
      </c>
      <c r="O68">
        <v>0</v>
      </c>
      <c r="P68">
        <v>36.449379313141606</v>
      </c>
      <c r="Q68">
        <v>6.2505981400184849</v>
      </c>
      <c r="R68">
        <v>12.137734450546894</v>
      </c>
      <c r="S68">
        <v>7.5482621293494718</v>
      </c>
      <c r="T68">
        <v>0</v>
      </c>
      <c r="U68">
        <v>60.01</v>
      </c>
      <c r="V68">
        <v>5.9496791549295773</v>
      </c>
      <c r="W68">
        <v>13.131357789252336</v>
      </c>
      <c r="X68">
        <v>43.949325073293316</v>
      </c>
      <c r="Y68">
        <v>0</v>
      </c>
      <c r="Z68">
        <v>1.9326762613636363</v>
      </c>
      <c r="AA68">
        <v>12.489383002109705</v>
      </c>
      <c r="AB68">
        <v>11.710586135214491</v>
      </c>
      <c r="AC68">
        <v>8.6137698354090393</v>
      </c>
      <c r="AD68">
        <v>5.4155020861040564</v>
      </c>
      <c r="AE68">
        <v>9.7670297620636752</v>
      </c>
      <c r="AF68">
        <v>0</v>
      </c>
      <c r="AG68">
        <v>11.204874658277367</v>
      </c>
      <c r="AH68">
        <v>45.326854998866565</v>
      </c>
      <c r="AI68">
        <v>0</v>
      </c>
      <c r="AJ68">
        <v>0</v>
      </c>
      <c r="AK68">
        <v>15.117764737960831</v>
      </c>
      <c r="AL68">
        <v>0</v>
      </c>
      <c r="AM68">
        <v>0</v>
      </c>
      <c r="AN68">
        <v>0.94221232327691096</v>
      </c>
      <c r="AO68">
        <v>0.26139728160000003</v>
      </c>
      <c r="AP68">
        <v>2.2778438465617232</v>
      </c>
      <c r="AQ68">
        <v>0</v>
      </c>
      <c r="AR68">
        <v>10.797078599999999</v>
      </c>
      <c r="AS68">
        <v>9.4532202011080475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604.44611212718337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5.4100724177878439</v>
      </c>
      <c r="L69">
        <v>206.41902474102156</v>
      </c>
      <c r="M69">
        <v>27.258848951151876</v>
      </c>
      <c r="N69">
        <v>35.19324542367238</v>
      </c>
      <c r="O69">
        <v>0</v>
      </c>
      <c r="P69">
        <v>36.449379313141606</v>
      </c>
      <c r="Q69">
        <v>6.2521086077411914</v>
      </c>
      <c r="R69">
        <v>12.138734754002911</v>
      </c>
      <c r="S69">
        <v>7.5512910714285715</v>
      </c>
      <c r="T69">
        <v>0</v>
      </c>
      <c r="U69">
        <v>60.01</v>
      </c>
      <c r="V69">
        <v>5.9496791549295773</v>
      </c>
      <c r="W69">
        <v>13.131357789252336</v>
      </c>
      <c r="X69">
        <v>43.949325073293316</v>
      </c>
      <c r="Y69">
        <v>0</v>
      </c>
      <c r="Z69">
        <v>1.9326762613636363</v>
      </c>
      <c r="AA69">
        <v>12.489383002109705</v>
      </c>
      <c r="AB69">
        <v>11.710586135214491</v>
      </c>
      <c r="AC69">
        <v>8.6137698354090393</v>
      </c>
      <c r="AD69">
        <v>5.4155020861040564</v>
      </c>
      <c r="AE69">
        <v>9.7670297620636752</v>
      </c>
      <c r="AF69">
        <v>0</v>
      </c>
      <c r="AG69">
        <v>11.204874658277367</v>
      </c>
      <c r="AH69">
        <v>45.326854998866565</v>
      </c>
      <c r="AI69">
        <v>0</v>
      </c>
      <c r="AJ69">
        <v>0</v>
      </c>
      <c r="AK69">
        <v>15.117764737960831</v>
      </c>
      <c r="AL69">
        <v>0</v>
      </c>
      <c r="AM69">
        <v>0</v>
      </c>
      <c r="AN69">
        <v>0.94221232327691096</v>
      </c>
      <c r="AO69">
        <v>0.26139728160000003</v>
      </c>
      <c r="AP69">
        <v>3.6065860903893951</v>
      </c>
      <c r="AQ69">
        <v>0</v>
      </c>
      <c r="AR69">
        <v>10.797078599999999</v>
      </c>
      <c r="AS69">
        <v>9.4532202011080475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606.35200327116672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5.6100432503477053</v>
      </c>
      <c r="L70">
        <v>206.41902474102156</v>
      </c>
      <c r="M70">
        <v>27.258848951151876</v>
      </c>
      <c r="N70">
        <v>35.19324542367238</v>
      </c>
      <c r="O70">
        <v>0</v>
      </c>
      <c r="P70">
        <v>36.449379313141606</v>
      </c>
      <c r="Q70">
        <v>6.2521086077411914</v>
      </c>
      <c r="R70">
        <v>12.138734754002911</v>
      </c>
      <c r="S70">
        <v>7.5512910714285715</v>
      </c>
      <c r="T70">
        <v>0</v>
      </c>
      <c r="U70">
        <v>60.01</v>
      </c>
      <c r="V70">
        <v>5.9496791549295773</v>
      </c>
      <c r="W70">
        <v>13.131357789252336</v>
      </c>
      <c r="X70">
        <v>43.949325073293316</v>
      </c>
      <c r="Y70">
        <v>0</v>
      </c>
      <c r="Z70">
        <v>1.9326762613636363</v>
      </c>
      <c r="AA70">
        <v>12.489383002109705</v>
      </c>
      <c r="AB70">
        <v>11.710586135214491</v>
      </c>
      <c r="AC70">
        <v>8.6137698354090393</v>
      </c>
      <c r="AD70">
        <v>5.4155020861040564</v>
      </c>
      <c r="AE70">
        <v>9.7670297620636752</v>
      </c>
      <c r="AF70">
        <v>0</v>
      </c>
      <c r="AG70">
        <v>11.204874658277367</v>
      </c>
      <c r="AH70">
        <v>45.326854998866565</v>
      </c>
      <c r="AI70">
        <v>0</v>
      </c>
      <c r="AJ70">
        <v>0</v>
      </c>
      <c r="AK70">
        <v>15.117764737960831</v>
      </c>
      <c r="AL70">
        <v>0</v>
      </c>
      <c r="AM70">
        <v>0</v>
      </c>
      <c r="AN70">
        <v>0.94221232327691096</v>
      </c>
      <c r="AO70">
        <v>0.26139728160000003</v>
      </c>
      <c r="AP70">
        <v>3.6065860903893951</v>
      </c>
      <c r="AQ70">
        <v>0</v>
      </c>
      <c r="AR70">
        <v>10.797078599999999</v>
      </c>
      <c r="AS70">
        <v>9.4532202011080475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606.55197410372659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6.0700767653625203</v>
      </c>
      <c r="L71">
        <v>200.9299511713244</v>
      </c>
      <c r="M71">
        <v>27.258848951151876</v>
      </c>
      <c r="N71">
        <v>35.19324542367238</v>
      </c>
      <c r="O71">
        <v>0</v>
      </c>
      <c r="P71">
        <v>36.449379313141606</v>
      </c>
      <c r="Q71">
        <v>6.2521086077411914</v>
      </c>
      <c r="R71">
        <v>12.138734754002911</v>
      </c>
      <c r="S71">
        <v>7.5512910714285715</v>
      </c>
      <c r="T71">
        <v>0</v>
      </c>
      <c r="U71">
        <v>60.51020753973819</v>
      </c>
      <c r="V71">
        <v>5.9496791549295773</v>
      </c>
      <c r="W71">
        <v>13.131357789252336</v>
      </c>
      <c r="X71">
        <v>43.949325073293316</v>
      </c>
      <c r="Y71">
        <v>0</v>
      </c>
      <c r="Z71">
        <v>1.9326762613636363</v>
      </c>
      <c r="AA71">
        <v>12.489383002109705</v>
      </c>
      <c r="AB71">
        <v>11.710586135214491</v>
      </c>
      <c r="AC71">
        <v>8.6137698354090393</v>
      </c>
      <c r="AD71">
        <v>5.4155020861040564</v>
      </c>
      <c r="AE71">
        <v>9.7670297620636752</v>
      </c>
      <c r="AF71">
        <v>0</v>
      </c>
      <c r="AG71">
        <v>11.204874658277367</v>
      </c>
      <c r="AH71">
        <v>45.326854998866565</v>
      </c>
      <c r="AI71">
        <v>0</v>
      </c>
      <c r="AJ71">
        <v>0</v>
      </c>
      <c r="AK71">
        <v>15.117764737960831</v>
      </c>
      <c r="AL71">
        <v>0</v>
      </c>
      <c r="AM71">
        <v>0</v>
      </c>
      <c r="AN71">
        <v>0.94221232327691096</v>
      </c>
      <c r="AO71">
        <v>0.26139728160000003</v>
      </c>
      <c r="AP71">
        <v>3.6065860903893951</v>
      </c>
      <c r="AQ71">
        <v>0</v>
      </c>
      <c r="AR71">
        <v>10.797078599999999</v>
      </c>
      <c r="AS71">
        <v>9.4532202011080475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602.02314158878244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6.9197838591786311</v>
      </c>
      <c r="L72">
        <v>151.11108953307561</v>
      </c>
      <c r="M72">
        <v>27.258848951151876</v>
      </c>
      <c r="N72">
        <v>35.19324542367238</v>
      </c>
      <c r="O72">
        <v>0</v>
      </c>
      <c r="P72">
        <v>36.449379313141606</v>
      </c>
      <c r="Q72">
        <v>6.2521086077411914</v>
      </c>
      <c r="R72">
        <v>12.138734754002911</v>
      </c>
      <c r="S72">
        <v>7.5512910714285715</v>
      </c>
      <c r="T72">
        <v>0</v>
      </c>
      <c r="U72">
        <v>60.51020753973819</v>
      </c>
      <c r="V72">
        <v>5.9496791549295773</v>
      </c>
      <c r="W72">
        <v>13.131357789252336</v>
      </c>
      <c r="X72">
        <v>43.949325073293316</v>
      </c>
      <c r="Y72">
        <v>0</v>
      </c>
      <c r="Z72">
        <v>1.9326762613636363</v>
      </c>
      <c r="AA72">
        <v>12.489383002109705</v>
      </c>
      <c r="AB72">
        <v>11.710586135214491</v>
      </c>
      <c r="AC72">
        <v>8.6137698354090393</v>
      </c>
      <c r="AD72">
        <v>5.4155020861040564</v>
      </c>
      <c r="AE72">
        <v>9.7670297620636752</v>
      </c>
      <c r="AF72">
        <v>0</v>
      </c>
      <c r="AG72">
        <v>11.204874658277367</v>
      </c>
      <c r="AH72">
        <v>45.326854998866565</v>
      </c>
      <c r="AI72">
        <v>0</v>
      </c>
      <c r="AJ72">
        <v>0</v>
      </c>
      <c r="AK72">
        <v>15.117764737960831</v>
      </c>
      <c r="AL72">
        <v>0</v>
      </c>
      <c r="AM72">
        <v>0</v>
      </c>
      <c r="AN72">
        <v>0.94221232327691096</v>
      </c>
      <c r="AO72">
        <v>0.26139728160000003</v>
      </c>
      <c r="AP72">
        <v>3.6065860903893951</v>
      </c>
      <c r="AQ72">
        <v>0</v>
      </c>
      <c r="AR72">
        <v>10.797078599999999</v>
      </c>
      <c r="AS72">
        <v>9.4532202011080475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553.05398704434981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7.5697587776152959</v>
      </c>
      <c r="L73">
        <v>70.518582512562816</v>
      </c>
      <c r="M73">
        <v>27.258848951151876</v>
      </c>
      <c r="N73">
        <v>35.19324542367238</v>
      </c>
      <c r="O73">
        <v>0</v>
      </c>
      <c r="P73">
        <v>36.449379313141606</v>
      </c>
      <c r="Q73">
        <v>6.2521086077411914</v>
      </c>
      <c r="R73">
        <v>12.138734754002911</v>
      </c>
      <c r="S73">
        <v>7.5512910714285715</v>
      </c>
      <c r="T73">
        <v>0</v>
      </c>
      <c r="U73">
        <v>59.177890865970291</v>
      </c>
      <c r="V73">
        <v>5.9496791549295773</v>
      </c>
      <c r="W73">
        <v>13.131357789252336</v>
      </c>
      <c r="X73">
        <v>43.949325073293316</v>
      </c>
      <c r="Y73">
        <v>0</v>
      </c>
      <c r="Z73">
        <v>1.9326762613636363</v>
      </c>
      <c r="AA73">
        <v>12.489383002109705</v>
      </c>
      <c r="AB73">
        <v>11.710586135214491</v>
      </c>
      <c r="AC73">
        <v>8.6137698354090393</v>
      </c>
      <c r="AD73">
        <v>5.4155020861040564</v>
      </c>
      <c r="AE73">
        <v>9.7670297620636752</v>
      </c>
      <c r="AF73">
        <v>0</v>
      </c>
      <c r="AG73">
        <v>11.204874658277367</v>
      </c>
      <c r="AH73">
        <v>45.326854998866565</v>
      </c>
      <c r="AI73">
        <v>1.0564947556836093</v>
      </c>
      <c r="AJ73">
        <v>0</v>
      </c>
      <c r="AK73">
        <v>15.117764737960831</v>
      </c>
      <c r="AL73">
        <v>0</v>
      </c>
      <c r="AM73">
        <v>1.3433197426827861</v>
      </c>
      <c r="AN73">
        <v>0.94221232327691096</v>
      </c>
      <c r="AO73">
        <v>0.26139728160000003</v>
      </c>
      <c r="AP73">
        <v>1.3287422438276719</v>
      </c>
      <c r="AQ73">
        <v>0</v>
      </c>
      <c r="AR73">
        <v>10.797078599999999</v>
      </c>
      <c r="AS73">
        <v>9.4532202011080475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471.90110892031061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8.2297325744738323</v>
      </c>
      <c r="L74">
        <v>70.519653992048049</v>
      </c>
      <c r="M74">
        <v>27.258848951151876</v>
      </c>
      <c r="N74">
        <v>35.19324542367238</v>
      </c>
      <c r="O74">
        <v>0</v>
      </c>
      <c r="P74">
        <v>36.449379313141606</v>
      </c>
      <c r="Q74">
        <v>6.2521086077411914</v>
      </c>
      <c r="R74">
        <v>12.138734754002911</v>
      </c>
      <c r="S74">
        <v>7.5512910714285715</v>
      </c>
      <c r="T74">
        <v>0</v>
      </c>
      <c r="U74">
        <v>59.177890865970291</v>
      </c>
      <c r="V74">
        <v>5.9496791549295773</v>
      </c>
      <c r="W74">
        <v>13.131357789252336</v>
      </c>
      <c r="X74">
        <v>43.949325073293316</v>
      </c>
      <c r="Y74">
        <v>0</v>
      </c>
      <c r="Z74">
        <v>1.9326762613636363</v>
      </c>
      <c r="AA74">
        <v>12.489383002109705</v>
      </c>
      <c r="AB74">
        <v>11.710586135214491</v>
      </c>
      <c r="AC74">
        <v>8.6137698354090393</v>
      </c>
      <c r="AD74">
        <v>5.4155020861040564</v>
      </c>
      <c r="AE74">
        <v>9.7670297620636752</v>
      </c>
      <c r="AF74">
        <v>0</v>
      </c>
      <c r="AG74">
        <v>11.204874658277367</v>
      </c>
      <c r="AH74">
        <v>45.326854998866565</v>
      </c>
      <c r="AI74">
        <v>1.8865979974399423</v>
      </c>
      <c r="AJ74">
        <v>0</v>
      </c>
      <c r="AK74">
        <v>15.117764737960831</v>
      </c>
      <c r="AL74">
        <v>0</v>
      </c>
      <c r="AM74">
        <v>1.3433197426827861</v>
      </c>
      <c r="AN74">
        <v>0.94221232327691096</v>
      </c>
      <c r="AO74">
        <v>0.26139728160000003</v>
      </c>
      <c r="AP74">
        <v>1.3287422438276719</v>
      </c>
      <c r="AQ74">
        <v>0</v>
      </c>
      <c r="AR74">
        <v>10.797078599999999</v>
      </c>
      <c r="AS74">
        <v>9.4532202011080475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473.3922574384107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9.0400862936007762</v>
      </c>
      <c r="L75">
        <v>126.4811775559514</v>
      </c>
      <c r="M75">
        <v>27.258848951151876</v>
      </c>
      <c r="N75">
        <v>35.19324542367238</v>
      </c>
      <c r="O75">
        <v>0</v>
      </c>
      <c r="P75">
        <v>36.449246924401315</v>
      </c>
      <c r="Q75">
        <v>6.2521086077411914</v>
      </c>
      <c r="R75">
        <v>12.138734754002911</v>
      </c>
      <c r="S75">
        <v>7.5512910714285715</v>
      </c>
      <c r="T75">
        <v>0</v>
      </c>
      <c r="U75">
        <v>59.177890865970291</v>
      </c>
      <c r="V75">
        <v>5.9496791549295773</v>
      </c>
      <c r="W75">
        <v>13.131357789252336</v>
      </c>
      <c r="X75">
        <v>43.949325073293316</v>
      </c>
      <c r="Y75">
        <v>0</v>
      </c>
      <c r="Z75">
        <v>1.9326762613636363</v>
      </c>
      <c r="AA75">
        <v>12.489383002109705</v>
      </c>
      <c r="AB75">
        <v>11.710586135214491</v>
      </c>
      <c r="AC75">
        <v>8.6137698354090393</v>
      </c>
      <c r="AD75">
        <v>5.4155020861040564</v>
      </c>
      <c r="AE75">
        <v>9.7670297620636752</v>
      </c>
      <c r="AF75">
        <v>0</v>
      </c>
      <c r="AG75">
        <v>11.204874658277367</v>
      </c>
      <c r="AH75">
        <v>45.326854998866565</v>
      </c>
      <c r="AI75">
        <v>3.0185568471050566</v>
      </c>
      <c r="AJ75">
        <v>0</v>
      </c>
      <c r="AK75">
        <v>15.117764737960831</v>
      </c>
      <c r="AL75">
        <v>0</v>
      </c>
      <c r="AM75">
        <v>1.3433197426827861</v>
      </c>
      <c r="AN75">
        <v>0.94221232327691096</v>
      </c>
      <c r="AO75">
        <v>0.26139728160000003</v>
      </c>
      <c r="AP75">
        <v>1.3287422438276719</v>
      </c>
      <c r="AQ75">
        <v>0</v>
      </c>
      <c r="AR75">
        <v>10.797078599999999</v>
      </c>
      <c r="AS75">
        <v>9.4532202011080475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531.29596118236577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9.0400862936007762</v>
      </c>
      <c r="L76">
        <v>278.41646100168799</v>
      </c>
      <c r="M76">
        <v>27.258848951151876</v>
      </c>
      <c r="N76">
        <v>35.19324542367238</v>
      </c>
      <c r="O76">
        <v>0</v>
      </c>
      <c r="P76">
        <v>36.449246924401315</v>
      </c>
      <c r="Q76">
        <v>6.2521086077411914</v>
      </c>
      <c r="R76">
        <v>12.138734754002911</v>
      </c>
      <c r="S76">
        <v>7.5512910714285715</v>
      </c>
      <c r="T76">
        <v>0</v>
      </c>
      <c r="U76">
        <v>59.177890865970291</v>
      </c>
      <c r="V76">
        <v>5.9496791549295773</v>
      </c>
      <c r="W76">
        <v>10.31921011953613</v>
      </c>
      <c r="X76">
        <v>43.949325073293316</v>
      </c>
      <c r="Y76">
        <v>0</v>
      </c>
      <c r="Z76">
        <v>1.9326762613636363</v>
      </c>
      <c r="AA76">
        <v>12.489383002109705</v>
      </c>
      <c r="AB76">
        <v>11.710586135214491</v>
      </c>
      <c r="AC76">
        <v>8.6137698354090393</v>
      </c>
      <c r="AD76">
        <v>8.1232527428487575</v>
      </c>
      <c r="AE76">
        <v>9.7670297620636752</v>
      </c>
      <c r="AF76">
        <v>0</v>
      </c>
      <c r="AG76">
        <v>11.204874658277367</v>
      </c>
      <c r="AH76">
        <v>45.326854998866565</v>
      </c>
      <c r="AI76">
        <v>14.715464277629254</v>
      </c>
      <c r="AJ76">
        <v>0</v>
      </c>
      <c r="AK76">
        <v>15.117764737960831</v>
      </c>
      <c r="AL76">
        <v>0</v>
      </c>
      <c r="AM76">
        <v>3.1212426887769613</v>
      </c>
      <c r="AN76">
        <v>0.94221232327691096</v>
      </c>
      <c r="AO76">
        <v>0</v>
      </c>
      <c r="AP76">
        <v>1.3287422438276719</v>
      </c>
      <c r="AQ76">
        <v>0</v>
      </c>
      <c r="AR76">
        <v>10.797078599999999</v>
      </c>
      <c r="AS76">
        <v>9.4532202011080475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696.34028071014927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9.0400862936007762</v>
      </c>
      <c r="L77">
        <v>309.11571961896885</v>
      </c>
      <c r="M77">
        <v>27.258848951151876</v>
      </c>
      <c r="N77">
        <v>35.19324542367238</v>
      </c>
      <c r="O77">
        <v>0</v>
      </c>
      <c r="P77">
        <v>36.449246924401315</v>
      </c>
      <c r="Q77">
        <v>6.2521086077411914</v>
      </c>
      <c r="R77">
        <v>12.138734754002911</v>
      </c>
      <c r="S77">
        <v>7.5512910714285715</v>
      </c>
      <c r="T77">
        <v>0</v>
      </c>
      <c r="U77">
        <v>59.177890865970291</v>
      </c>
      <c r="V77">
        <v>5.9496791549295773</v>
      </c>
      <c r="W77">
        <v>10.31921011953613</v>
      </c>
      <c r="X77">
        <v>43.949325073293316</v>
      </c>
      <c r="Y77">
        <v>0</v>
      </c>
      <c r="Z77">
        <v>1.9326762613636363</v>
      </c>
      <c r="AA77">
        <v>12.489383002109705</v>
      </c>
      <c r="AB77">
        <v>11.710586135214491</v>
      </c>
      <c r="AC77">
        <v>8.6137698354090393</v>
      </c>
      <c r="AD77">
        <v>8.1232527428487575</v>
      </c>
      <c r="AE77">
        <v>14.650544386803297</v>
      </c>
      <c r="AF77">
        <v>0</v>
      </c>
      <c r="AG77">
        <v>11.204874658277367</v>
      </c>
      <c r="AH77">
        <v>45.326854998866565</v>
      </c>
      <c r="AI77">
        <v>14.715464277629254</v>
      </c>
      <c r="AJ77">
        <v>0</v>
      </c>
      <c r="AK77">
        <v>15.117764737960831</v>
      </c>
      <c r="AL77">
        <v>0</v>
      </c>
      <c r="AM77">
        <v>3.1212426887769613</v>
      </c>
      <c r="AN77">
        <v>0.94221232327691096</v>
      </c>
      <c r="AO77">
        <v>0</v>
      </c>
      <c r="AP77">
        <v>1.3287422438276719</v>
      </c>
      <c r="AQ77">
        <v>0</v>
      </c>
      <c r="AR77">
        <v>10.797078599999999</v>
      </c>
      <c r="AS77">
        <v>9.4532202011080475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731.92305395216977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9.0400862936007762</v>
      </c>
      <c r="L78">
        <v>309.11571961896885</v>
      </c>
      <c r="M78">
        <v>27.258848951151876</v>
      </c>
      <c r="N78">
        <v>35.19324542367238</v>
      </c>
      <c r="O78">
        <v>0</v>
      </c>
      <c r="P78">
        <v>36.449246924401315</v>
      </c>
      <c r="Q78">
        <v>6.2521086077411914</v>
      </c>
      <c r="R78">
        <v>12.138734754002911</v>
      </c>
      <c r="S78">
        <v>7.5512910714285715</v>
      </c>
      <c r="T78">
        <v>0</v>
      </c>
      <c r="U78">
        <v>59.177890865970291</v>
      </c>
      <c r="V78">
        <v>5.9496791549295773</v>
      </c>
      <c r="W78">
        <v>10.31921011953613</v>
      </c>
      <c r="X78">
        <v>43.949325073293316</v>
      </c>
      <c r="Y78">
        <v>0</v>
      </c>
      <c r="Z78">
        <v>5.8273707272727275</v>
      </c>
      <c r="AA78">
        <v>12.489383002109705</v>
      </c>
      <c r="AB78">
        <v>12.05036730506971</v>
      </c>
      <c r="AC78">
        <v>8.6137698354090393</v>
      </c>
      <c r="AD78">
        <v>11.047514235324993</v>
      </c>
      <c r="AE78">
        <v>14.650544386803297</v>
      </c>
      <c r="AF78">
        <v>0</v>
      </c>
      <c r="AG78">
        <v>11.204874658277367</v>
      </c>
      <c r="AH78">
        <v>45.846079092819593</v>
      </c>
      <c r="AI78">
        <v>14.715464277629254</v>
      </c>
      <c r="AJ78">
        <v>0</v>
      </c>
      <c r="AK78">
        <v>15.117764737960831</v>
      </c>
      <c r="AL78">
        <v>0</v>
      </c>
      <c r="AM78">
        <v>4.6937166086393356</v>
      </c>
      <c r="AN78">
        <v>0.94221232327691096</v>
      </c>
      <c r="AO78">
        <v>0</v>
      </c>
      <c r="AP78">
        <v>1.3287422438276719</v>
      </c>
      <c r="AQ78">
        <v>0</v>
      </c>
      <c r="AR78">
        <v>10.797078599999999</v>
      </c>
      <c r="AS78">
        <v>9.8471045375722728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741.56737343068994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9.3599853224831406</v>
      </c>
      <c r="L79">
        <v>309.11630261967969</v>
      </c>
      <c r="M79">
        <v>27.258848951151876</v>
      </c>
      <c r="N79">
        <v>35.19324542367238</v>
      </c>
      <c r="O79">
        <v>0</v>
      </c>
      <c r="P79">
        <v>36.449246924401315</v>
      </c>
      <c r="Q79">
        <v>6.179574131837307</v>
      </c>
      <c r="R79">
        <v>12.137734450546894</v>
      </c>
      <c r="S79">
        <v>7.5482621293494718</v>
      </c>
      <c r="T79">
        <v>0</v>
      </c>
      <c r="U79">
        <v>59.177890865970291</v>
      </c>
      <c r="V79">
        <v>5.9496791549295773</v>
      </c>
      <c r="W79">
        <v>10.31921011953613</v>
      </c>
      <c r="X79">
        <v>43.949325073293316</v>
      </c>
      <c r="Y79">
        <v>0</v>
      </c>
      <c r="Z79">
        <v>5.8273707272727275</v>
      </c>
      <c r="AA79">
        <v>12.489383002109705</v>
      </c>
      <c r="AB79">
        <v>12.05036730506971</v>
      </c>
      <c r="AC79">
        <v>8.6137698354090393</v>
      </c>
      <c r="AD79">
        <v>11.047514235324993</v>
      </c>
      <c r="AE79">
        <v>14.650544386803297</v>
      </c>
      <c r="AF79">
        <v>0</v>
      </c>
      <c r="AG79">
        <v>11.204874658277367</v>
      </c>
      <c r="AH79">
        <v>45.846079092819593</v>
      </c>
      <c r="AI79">
        <v>14.715464277629254</v>
      </c>
      <c r="AJ79">
        <v>0</v>
      </c>
      <c r="AK79">
        <v>15.117764737960831</v>
      </c>
      <c r="AL79">
        <v>0</v>
      </c>
      <c r="AM79">
        <v>4.6937166086393356</v>
      </c>
      <c r="AN79">
        <v>0.94221232327691096</v>
      </c>
      <c r="AO79">
        <v>0</v>
      </c>
      <c r="AP79">
        <v>3.6065860903893951</v>
      </c>
      <c r="AQ79">
        <v>0</v>
      </c>
      <c r="AR79">
        <v>10.797078599999999</v>
      </c>
      <c r="AS79">
        <v>9.8471045375722728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744.08913558540564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9.04005021270142</v>
      </c>
      <c r="L80">
        <v>309.11630261967969</v>
      </c>
      <c r="M80">
        <v>27.258848951151876</v>
      </c>
      <c r="N80">
        <v>35.19324542367238</v>
      </c>
      <c r="O80">
        <v>0</v>
      </c>
      <c r="P80">
        <v>36.449246924401315</v>
      </c>
      <c r="Q80">
        <v>6.2505981400184849</v>
      </c>
      <c r="R80">
        <v>12.137734450546894</v>
      </c>
      <c r="S80">
        <v>7.5482621293494718</v>
      </c>
      <c r="T80">
        <v>0</v>
      </c>
      <c r="U80">
        <v>59.177890865970291</v>
      </c>
      <c r="V80">
        <v>5.9496791549295773</v>
      </c>
      <c r="W80">
        <v>10.31921011953613</v>
      </c>
      <c r="X80">
        <v>43.949325073293316</v>
      </c>
      <c r="Y80">
        <v>0</v>
      </c>
      <c r="Z80">
        <v>5.8273707272727275</v>
      </c>
      <c r="AA80">
        <v>12.489383002109705</v>
      </c>
      <c r="AB80">
        <v>12.05036730506971</v>
      </c>
      <c r="AC80">
        <v>8.6137698354090393</v>
      </c>
      <c r="AD80">
        <v>11.047514235324993</v>
      </c>
      <c r="AE80">
        <v>14.650544386803297</v>
      </c>
      <c r="AF80">
        <v>0</v>
      </c>
      <c r="AG80">
        <v>11.204874658277367</v>
      </c>
      <c r="AH80">
        <v>45.846079092819593</v>
      </c>
      <c r="AI80">
        <v>14.715464277629254</v>
      </c>
      <c r="AJ80">
        <v>0</v>
      </c>
      <c r="AK80">
        <v>15.117764737960831</v>
      </c>
      <c r="AL80">
        <v>0</v>
      </c>
      <c r="AM80">
        <v>4.6937166086393356</v>
      </c>
      <c r="AN80">
        <v>0.94221232327691096</v>
      </c>
      <c r="AO80">
        <v>0</v>
      </c>
      <c r="AP80">
        <v>3.6065860903893951</v>
      </c>
      <c r="AQ80">
        <v>0</v>
      </c>
      <c r="AR80">
        <v>10.797078599999999</v>
      </c>
      <c r="AS80">
        <v>9.8471045375722728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743.84022448380517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8.6697921433506782</v>
      </c>
      <c r="L81">
        <v>309.11571961896885</v>
      </c>
      <c r="M81">
        <v>27.258848951151876</v>
      </c>
      <c r="N81">
        <v>35.19324542367238</v>
      </c>
      <c r="O81">
        <v>0</v>
      </c>
      <c r="P81">
        <v>36.449246924401315</v>
      </c>
      <c r="Q81">
        <v>6.2505981400184849</v>
      </c>
      <c r="R81">
        <v>12.137734450546894</v>
      </c>
      <c r="S81">
        <v>7.5482621293494718</v>
      </c>
      <c r="T81">
        <v>0</v>
      </c>
      <c r="U81">
        <v>59.177890865970291</v>
      </c>
      <c r="V81">
        <v>5.9496791549295773</v>
      </c>
      <c r="W81">
        <v>10.31921011953613</v>
      </c>
      <c r="X81">
        <v>43.949325073293316</v>
      </c>
      <c r="Y81">
        <v>0</v>
      </c>
      <c r="Z81">
        <v>5.8273707272727275</v>
      </c>
      <c r="AA81">
        <v>12.489383002109705</v>
      </c>
      <c r="AB81">
        <v>12.05036730506971</v>
      </c>
      <c r="AC81">
        <v>8.6137698354090393</v>
      </c>
      <c r="AD81">
        <v>11.047514235324993</v>
      </c>
      <c r="AE81">
        <v>14.650544386803297</v>
      </c>
      <c r="AF81">
        <v>0</v>
      </c>
      <c r="AG81">
        <v>11.204874658277367</v>
      </c>
      <c r="AH81">
        <v>45.846079092819593</v>
      </c>
      <c r="AI81">
        <v>14.715464277629254</v>
      </c>
      <c r="AJ81">
        <v>0</v>
      </c>
      <c r="AK81">
        <v>15.117764737960831</v>
      </c>
      <c r="AL81">
        <v>0</v>
      </c>
      <c r="AM81">
        <v>4.6937166086393356</v>
      </c>
      <c r="AN81">
        <v>0.94221232327691096</v>
      </c>
      <c r="AO81">
        <v>0</v>
      </c>
      <c r="AP81">
        <v>1.3287422438276719</v>
      </c>
      <c r="AQ81">
        <v>0</v>
      </c>
      <c r="AR81">
        <v>10.797078599999999</v>
      </c>
      <c r="AS81">
        <v>9.8471045375722728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741.19153956718174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9.0400374465741198</v>
      </c>
      <c r="L82">
        <v>309.11571961896885</v>
      </c>
      <c r="M82">
        <v>27.258848951151876</v>
      </c>
      <c r="N82">
        <v>35.19324542367238</v>
      </c>
      <c r="O82">
        <v>0</v>
      </c>
      <c r="P82">
        <v>36.449246924401315</v>
      </c>
      <c r="Q82">
        <v>6.2505981400184849</v>
      </c>
      <c r="R82">
        <v>12.137734450546894</v>
      </c>
      <c r="S82">
        <v>7.5482621293494718</v>
      </c>
      <c r="T82">
        <v>0</v>
      </c>
      <c r="U82">
        <v>59.177890865970291</v>
      </c>
      <c r="V82">
        <v>5.9496791549295773</v>
      </c>
      <c r="W82">
        <v>13.131357789252336</v>
      </c>
      <c r="X82">
        <v>43.949325073293316</v>
      </c>
      <c r="Y82">
        <v>0</v>
      </c>
      <c r="Z82">
        <v>5.8273707272727275</v>
      </c>
      <c r="AA82">
        <v>12.489383002109705</v>
      </c>
      <c r="AB82">
        <v>12.05036730506971</v>
      </c>
      <c r="AC82">
        <v>8.6137698354090393</v>
      </c>
      <c r="AD82">
        <v>11.047514235324993</v>
      </c>
      <c r="AE82">
        <v>14.650544386803297</v>
      </c>
      <c r="AF82">
        <v>0</v>
      </c>
      <c r="AG82">
        <v>11.204874658277367</v>
      </c>
      <c r="AH82">
        <v>45.846079092819593</v>
      </c>
      <c r="AI82">
        <v>1.8865979974399423</v>
      </c>
      <c r="AJ82">
        <v>0</v>
      </c>
      <c r="AK82">
        <v>15.117764737960831</v>
      </c>
      <c r="AL82">
        <v>0</v>
      </c>
      <c r="AM82">
        <v>4.6937166086393356</v>
      </c>
      <c r="AN82">
        <v>0.94221232327691096</v>
      </c>
      <c r="AO82">
        <v>0</v>
      </c>
      <c r="AP82">
        <v>1.3287422438276719</v>
      </c>
      <c r="AQ82">
        <v>0</v>
      </c>
      <c r="AR82">
        <v>10.797078599999999</v>
      </c>
      <c r="AS82">
        <v>9.8471045375722728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731.54506625993224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9.0400343584209804</v>
      </c>
      <c r="L83">
        <v>318.30208140128673</v>
      </c>
      <c r="M83">
        <v>27.258848951151876</v>
      </c>
      <c r="N83">
        <v>35.19324542367238</v>
      </c>
      <c r="O83">
        <v>0</v>
      </c>
      <c r="P83">
        <v>36.449246924401315</v>
      </c>
      <c r="Q83">
        <v>6.2505981400184849</v>
      </c>
      <c r="R83">
        <v>12.137734450546894</v>
      </c>
      <c r="S83">
        <v>7.5482621293494718</v>
      </c>
      <c r="T83">
        <v>0</v>
      </c>
      <c r="U83">
        <v>59.177890865970291</v>
      </c>
      <c r="V83">
        <v>5.9496791549295773</v>
      </c>
      <c r="W83">
        <v>13.131357789252336</v>
      </c>
      <c r="X83">
        <v>43.949325073293316</v>
      </c>
      <c r="Y83">
        <v>0</v>
      </c>
      <c r="Z83">
        <v>5.8273707272727275</v>
      </c>
      <c r="AA83">
        <v>12.489383002109705</v>
      </c>
      <c r="AB83">
        <v>12.05036730506971</v>
      </c>
      <c r="AC83">
        <v>8.6137698354090393</v>
      </c>
      <c r="AD83">
        <v>11.047514235324993</v>
      </c>
      <c r="AE83">
        <v>14.650544386803297</v>
      </c>
      <c r="AF83">
        <v>0</v>
      </c>
      <c r="AG83">
        <v>11.204874658277367</v>
      </c>
      <c r="AH83">
        <v>45.846079092819593</v>
      </c>
      <c r="AI83">
        <v>1.0564947556836093</v>
      </c>
      <c r="AJ83">
        <v>0</v>
      </c>
      <c r="AK83">
        <v>15.117764737960831</v>
      </c>
      <c r="AL83">
        <v>0</v>
      </c>
      <c r="AM83">
        <v>4.6937166086393356</v>
      </c>
      <c r="AN83">
        <v>0.94221232327691096</v>
      </c>
      <c r="AO83">
        <v>0</v>
      </c>
      <c r="AP83">
        <v>1.3287422438276719</v>
      </c>
      <c r="AQ83">
        <v>0</v>
      </c>
      <c r="AR83">
        <v>10.797078599999999</v>
      </c>
      <c r="AS83">
        <v>9.8471045375722728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739.90132171234063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9.0400317408120134</v>
      </c>
      <c r="L84">
        <v>318.30208140128673</v>
      </c>
      <c r="M84">
        <v>27.258848951151876</v>
      </c>
      <c r="N84">
        <v>35.19324542367238</v>
      </c>
      <c r="O84">
        <v>0</v>
      </c>
      <c r="P84">
        <v>36.449246924401315</v>
      </c>
      <c r="Q84">
        <v>6.2505981400184849</v>
      </c>
      <c r="R84">
        <v>12.137734450546894</v>
      </c>
      <c r="S84">
        <v>7.5482621293494718</v>
      </c>
      <c r="T84">
        <v>0</v>
      </c>
      <c r="U84">
        <v>59.177890865970291</v>
      </c>
      <c r="V84">
        <v>5.9496791549295773</v>
      </c>
      <c r="W84">
        <v>13.131357789252336</v>
      </c>
      <c r="X84">
        <v>43.949325073293316</v>
      </c>
      <c r="Y84">
        <v>0</v>
      </c>
      <c r="Z84">
        <v>5.8273707272727275</v>
      </c>
      <c r="AA84">
        <v>12.489383002109705</v>
      </c>
      <c r="AB84">
        <v>12.05036730506971</v>
      </c>
      <c r="AC84">
        <v>8.6137698354090393</v>
      </c>
      <c r="AD84">
        <v>11.047514235324993</v>
      </c>
      <c r="AE84">
        <v>14.650544386803297</v>
      </c>
      <c r="AF84">
        <v>0</v>
      </c>
      <c r="AG84">
        <v>11.204874658277367</v>
      </c>
      <c r="AH84">
        <v>45.846079092819593</v>
      </c>
      <c r="AI84">
        <v>1.0564947556836093</v>
      </c>
      <c r="AJ84">
        <v>0</v>
      </c>
      <c r="AK84">
        <v>15.117764737960831</v>
      </c>
      <c r="AL84">
        <v>0</v>
      </c>
      <c r="AM84">
        <v>4.6937166086393356</v>
      </c>
      <c r="AN84">
        <v>0.94221232327691096</v>
      </c>
      <c r="AO84">
        <v>0</v>
      </c>
      <c r="AP84">
        <v>1.3287422438276719</v>
      </c>
      <c r="AQ84">
        <v>0</v>
      </c>
      <c r="AR84">
        <v>10.797078599999999</v>
      </c>
      <c r="AS84">
        <v>9.8471045375722728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739.90131909473166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9.040000067998557</v>
      </c>
      <c r="L85">
        <v>318.29951508185786</v>
      </c>
      <c r="M85">
        <v>27.258848951151876</v>
      </c>
      <c r="N85">
        <v>35.19324542367238</v>
      </c>
      <c r="O85">
        <v>0</v>
      </c>
      <c r="P85">
        <v>36.449246924401315</v>
      </c>
      <c r="Q85">
        <v>6.2505981400184849</v>
      </c>
      <c r="R85">
        <v>12.137734450546894</v>
      </c>
      <c r="S85">
        <v>7.5482621293494718</v>
      </c>
      <c r="T85">
        <v>0</v>
      </c>
      <c r="U85">
        <v>59.177890865970291</v>
      </c>
      <c r="V85">
        <v>5.9496791549295773</v>
      </c>
      <c r="W85">
        <v>13.131357789252336</v>
      </c>
      <c r="X85">
        <v>43.949325073293316</v>
      </c>
      <c r="Y85">
        <v>0</v>
      </c>
      <c r="Z85">
        <v>5.8273707272727275</v>
      </c>
      <c r="AA85">
        <v>12.489383002109705</v>
      </c>
      <c r="AB85">
        <v>12.05036730506971</v>
      </c>
      <c r="AC85">
        <v>8.6137698354090393</v>
      </c>
      <c r="AD85">
        <v>11.047514235324993</v>
      </c>
      <c r="AE85">
        <v>14.650544386803297</v>
      </c>
      <c r="AF85">
        <v>0</v>
      </c>
      <c r="AG85">
        <v>11.204874658277367</v>
      </c>
      <c r="AH85">
        <v>45.846079092819593</v>
      </c>
      <c r="AI85">
        <v>4.1505156967701717</v>
      </c>
      <c r="AJ85">
        <v>0</v>
      </c>
      <c r="AK85">
        <v>15.117764737960831</v>
      </c>
      <c r="AL85">
        <v>0</v>
      </c>
      <c r="AM85">
        <v>4.6937166086393356</v>
      </c>
      <c r="AN85">
        <v>0.94221232327691096</v>
      </c>
      <c r="AO85">
        <v>0</v>
      </c>
      <c r="AP85">
        <v>1.5185625643744822</v>
      </c>
      <c r="AQ85">
        <v>0</v>
      </c>
      <c r="AR85">
        <v>10.797078599999999</v>
      </c>
      <c r="AS85">
        <v>9.8471045375722728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743.18256236412253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9.040000067998557</v>
      </c>
      <c r="L86">
        <v>318.29951508185786</v>
      </c>
      <c r="M86">
        <v>27.258848951151876</v>
      </c>
      <c r="N86">
        <v>35.19324542367238</v>
      </c>
      <c r="O86">
        <v>0</v>
      </c>
      <c r="P86">
        <v>36.449246924401315</v>
      </c>
      <c r="Q86">
        <v>6.2505981400184849</v>
      </c>
      <c r="R86">
        <v>12.137734450546894</v>
      </c>
      <c r="S86">
        <v>7.5482621293494718</v>
      </c>
      <c r="T86">
        <v>0</v>
      </c>
      <c r="U86">
        <v>59.177890865970291</v>
      </c>
      <c r="V86">
        <v>5.9496791549295773</v>
      </c>
      <c r="W86">
        <v>13.131357789252336</v>
      </c>
      <c r="X86">
        <v>43.949325073293316</v>
      </c>
      <c r="Y86">
        <v>0</v>
      </c>
      <c r="Z86">
        <v>0.97807500000000003</v>
      </c>
      <c r="AA86">
        <v>12.489383002109705</v>
      </c>
      <c r="AB86">
        <v>11.710586135214491</v>
      </c>
      <c r="AC86">
        <v>8.6137698354090393</v>
      </c>
      <c r="AD86">
        <v>10.831003657131676</v>
      </c>
      <c r="AE86">
        <v>14.650544386803297</v>
      </c>
      <c r="AF86">
        <v>0</v>
      </c>
      <c r="AG86">
        <v>11.204874658277367</v>
      </c>
      <c r="AH86">
        <v>45.326854998866565</v>
      </c>
      <c r="AI86">
        <v>4.1505156967701717</v>
      </c>
      <c r="AJ86">
        <v>0</v>
      </c>
      <c r="AK86">
        <v>15.117764737960831</v>
      </c>
      <c r="AL86">
        <v>0</v>
      </c>
      <c r="AM86">
        <v>4.6842345998447419</v>
      </c>
      <c r="AN86">
        <v>0.94221232327691096</v>
      </c>
      <c r="AO86">
        <v>0</v>
      </c>
      <c r="AP86">
        <v>1.5185625643744822</v>
      </c>
      <c r="AQ86">
        <v>0</v>
      </c>
      <c r="AR86">
        <v>10.797078599999999</v>
      </c>
      <c r="AS86">
        <v>9.4532202011080475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736.85438444958947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9.040000067998557</v>
      </c>
      <c r="L87">
        <v>318.29951508185786</v>
      </c>
      <c r="M87">
        <v>27.258848951151876</v>
      </c>
      <c r="N87">
        <v>35.19324542367238</v>
      </c>
      <c r="O87">
        <v>0</v>
      </c>
      <c r="P87">
        <v>36.449246924401315</v>
      </c>
      <c r="Q87">
        <v>6.2505981400184849</v>
      </c>
      <c r="R87">
        <v>12.137734450546894</v>
      </c>
      <c r="S87">
        <v>7.5482621293494718</v>
      </c>
      <c r="T87">
        <v>0</v>
      </c>
      <c r="U87">
        <v>59.177890865970291</v>
      </c>
      <c r="V87">
        <v>5.9496791549295773</v>
      </c>
      <c r="W87">
        <v>13.131357789252336</v>
      </c>
      <c r="X87">
        <v>43.949325073293316</v>
      </c>
      <c r="Y87">
        <v>0</v>
      </c>
      <c r="Z87">
        <v>0.97807500000000003</v>
      </c>
      <c r="AA87">
        <v>12.489383002109705</v>
      </c>
      <c r="AB87">
        <v>11.710586135214491</v>
      </c>
      <c r="AC87">
        <v>8.6137698354090393</v>
      </c>
      <c r="AD87">
        <v>10.831003657131676</v>
      </c>
      <c r="AE87">
        <v>14.650544386803297</v>
      </c>
      <c r="AF87">
        <v>0</v>
      </c>
      <c r="AG87">
        <v>11.204874658277367</v>
      </c>
      <c r="AH87">
        <v>45.326854998866565</v>
      </c>
      <c r="AI87">
        <v>4.1505156967701717</v>
      </c>
      <c r="AJ87">
        <v>0</v>
      </c>
      <c r="AK87">
        <v>15.117764737960831</v>
      </c>
      <c r="AL87">
        <v>0</v>
      </c>
      <c r="AM87">
        <v>4.6842345998447419</v>
      </c>
      <c r="AN87">
        <v>0.94221232327691096</v>
      </c>
      <c r="AO87">
        <v>0</v>
      </c>
      <c r="AP87">
        <v>1.5185625643744822</v>
      </c>
      <c r="AQ87">
        <v>0</v>
      </c>
      <c r="AR87">
        <v>10.797078599999999</v>
      </c>
      <c r="AS87">
        <v>9.4532202011080475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736.85438444958947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9.040000067998557</v>
      </c>
      <c r="L88">
        <v>318.29951508185786</v>
      </c>
      <c r="M88">
        <v>27.258848951151876</v>
      </c>
      <c r="N88">
        <v>35.19324542367238</v>
      </c>
      <c r="O88">
        <v>0</v>
      </c>
      <c r="P88">
        <v>36.449246924401315</v>
      </c>
      <c r="Q88">
        <v>6.2505981400184849</v>
      </c>
      <c r="R88">
        <v>12.137734450546894</v>
      </c>
      <c r="S88">
        <v>7.5482621293494718</v>
      </c>
      <c r="T88">
        <v>0</v>
      </c>
      <c r="U88">
        <v>59.177890865970291</v>
      </c>
      <c r="V88">
        <v>5.9496791549295773</v>
      </c>
      <c r="W88">
        <v>13.131357789252336</v>
      </c>
      <c r="X88">
        <v>43.949325073293316</v>
      </c>
      <c r="Y88">
        <v>0</v>
      </c>
      <c r="Z88">
        <v>0.97807500000000003</v>
      </c>
      <c r="AA88">
        <v>12.489383002109705</v>
      </c>
      <c r="AB88">
        <v>11.710586135214491</v>
      </c>
      <c r="AC88">
        <v>8.6137698354090393</v>
      </c>
      <c r="AD88">
        <v>10.831003657131676</v>
      </c>
      <c r="AE88">
        <v>14.650544386803297</v>
      </c>
      <c r="AF88">
        <v>0</v>
      </c>
      <c r="AG88">
        <v>11.204874658277367</v>
      </c>
      <c r="AH88">
        <v>45.326854998866565</v>
      </c>
      <c r="AI88">
        <v>4.1505156967701717</v>
      </c>
      <c r="AJ88">
        <v>0</v>
      </c>
      <c r="AK88">
        <v>15.117764737960831</v>
      </c>
      <c r="AL88">
        <v>0</v>
      </c>
      <c r="AM88">
        <v>4.6842345998447419</v>
      </c>
      <c r="AN88">
        <v>0.94221232327691096</v>
      </c>
      <c r="AO88">
        <v>0</v>
      </c>
      <c r="AP88">
        <v>1.5185625643744822</v>
      </c>
      <c r="AQ88">
        <v>0</v>
      </c>
      <c r="AR88">
        <v>10.797078599999999</v>
      </c>
      <c r="AS88">
        <v>9.4532202011080475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736.85438444958947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9.040000067998557</v>
      </c>
      <c r="L89">
        <v>318.29951508185786</v>
      </c>
      <c r="M89">
        <v>27.258848951151876</v>
      </c>
      <c r="N89">
        <v>35.19324542367238</v>
      </c>
      <c r="O89">
        <v>0</v>
      </c>
      <c r="P89">
        <v>36.449246924401315</v>
      </c>
      <c r="Q89">
        <v>6.2505981400184849</v>
      </c>
      <c r="R89">
        <v>12.137734450546894</v>
      </c>
      <c r="S89">
        <v>7.5482621293494718</v>
      </c>
      <c r="T89">
        <v>0</v>
      </c>
      <c r="U89">
        <v>59.177890865970291</v>
      </c>
      <c r="V89">
        <v>5.9496791549295773</v>
      </c>
      <c r="W89">
        <v>13.131357789252336</v>
      </c>
      <c r="X89">
        <v>43.949325073293316</v>
      </c>
      <c r="Y89">
        <v>0</v>
      </c>
      <c r="Z89">
        <v>0.97807500000000003</v>
      </c>
      <c r="AA89">
        <v>12.489383002109705</v>
      </c>
      <c r="AB89">
        <v>11.710586135214491</v>
      </c>
      <c r="AC89">
        <v>8.6137698354090393</v>
      </c>
      <c r="AD89">
        <v>10.831003657131676</v>
      </c>
      <c r="AE89">
        <v>14.650544386803297</v>
      </c>
      <c r="AF89">
        <v>0</v>
      </c>
      <c r="AG89">
        <v>11.204874658277367</v>
      </c>
      <c r="AH89">
        <v>45.326854998866565</v>
      </c>
      <c r="AI89">
        <v>4.1505156967701717</v>
      </c>
      <c r="AJ89">
        <v>0</v>
      </c>
      <c r="AK89">
        <v>15.117764737960831</v>
      </c>
      <c r="AL89">
        <v>0</v>
      </c>
      <c r="AM89">
        <v>4.6842345998447419</v>
      </c>
      <c r="AN89">
        <v>0.94221232327691096</v>
      </c>
      <c r="AO89">
        <v>0</v>
      </c>
      <c r="AP89">
        <v>1.5185625643744822</v>
      </c>
      <c r="AQ89">
        <v>0</v>
      </c>
      <c r="AR89">
        <v>10.797078599999999</v>
      </c>
      <c r="AS89">
        <v>9.4532202011080475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736.85438444958947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9.040000067998557</v>
      </c>
      <c r="L90">
        <v>318.29951508185786</v>
      </c>
      <c r="M90">
        <v>27.258848951151876</v>
      </c>
      <c r="N90">
        <v>35.19324542367238</v>
      </c>
      <c r="O90">
        <v>0</v>
      </c>
      <c r="P90">
        <v>36.449246924401315</v>
      </c>
      <c r="Q90">
        <v>6.2505981400184849</v>
      </c>
      <c r="R90">
        <v>12.137734450546894</v>
      </c>
      <c r="S90">
        <v>7.5482621293494718</v>
      </c>
      <c r="T90">
        <v>0</v>
      </c>
      <c r="U90">
        <v>59.177890865970291</v>
      </c>
      <c r="V90">
        <v>5.9496791549295773</v>
      </c>
      <c r="W90">
        <v>13.131357789252336</v>
      </c>
      <c r="X90">
        <v>43.949325073293316</v>
      </c>
      <c r="Y90">
        <v>0</v>
      </c>
      <c r="Z90">
        <v>5.8273707272727275</v>
      </c>
      <c r="AA90">
        <v>12.489383002109705</v>
      </c>
      <c r="AB90">
        <v>12.05036730506971</v>
      </c>
      <c r="AC90">
        <v>8.6137698354090393</v>
      </c>
      <c r="AD90">
        <v>11.047514235324993</v>
      </c>
      <c r="AE90">
        <v>14.650544386803297</v>
      </c>
      <c r="AF90">
        <v>0</v>
      </c>
      <c r="AG90">
        <v>11.204874658277367</v>
      </c>
      <c r="AH90">
        <v>45.846079092819593</v>
      </c>
      <c r="AI90">
        <v>4.1505156967701717</v>
      </c>
      <c r="AJ90">
        <v>0</v>
      </c>
      <c r="AK90">
        <v>15.117764737960831</v>
      </c>
      <c r="AL90">
        <v>0</v>
      </c>
      <c r="AM90">
        <v>4.6937166086393356</v>
      </c>
      <c r="AN90">
        <v>0.94221232327691096</v>
      </c>
      <c r="AO90">
        <v>0</v>
      </c>
      <c r="AP90">
        <v>1.5185625643744822</v>
      </c>
      <c r="AQ90">
        <v>0</v>
      </c>
      <c r="AR90">
        <v>10.797078599999999</v>
      </c>
      <c r="AS90">
        <v>9.8471045375722728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743.18256236412253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9.040000067998557</v>
      </c>
      <c r="L91">
        <v>318.29951508185786</v>
      </c>
      <c r="M91">
        <v>27.258848951151876</v>
      </c>
      <c r="N91">
        <v>35.19324542367238</v>
      </c>
      <c r="O91">
        <v>0</v>
      </c>
      <c r="P91">
        <v>36.449246924401315</v>
      </c>
      <c r="Q91">
        <v>6.2505981400184849</v>
      </c>
      <c r="R91">
        <v>12.137734450546894</v>
      </c>
      <c r="S91">
        <v>7.5482621293494718</v>
      </c>
      <c r="T91">
        <v>0</v>
      </c>
      <c r="U91">
        <v>59.177890865970291</v>
      </c>
      <c r="V91">
        <v>5.9496791549295773</v>
      </c>
      <c r="W91">
        <v>13.131357789252336</v>
      </c>
      <c r="X91">
        <v>43.949325073293316</v>
      </c>
      <c r="Y91">
        <v>0</v>
      </c>
      <c r="Z91">
        <v>5.8273707272727275</v>
      </c>
      <c r="AA91">
        <v>12.489383002109705</v>
      </c>
      <c r="AB91">
        <v>12.05036730506971</v>
      </c>
      <c r="AC91">
        <v>8.6137698354090393</v>
      </c>
      <c r="AD91">
        <v>11.047514235324993</v>
      </c>
      <c r="AE91">
        <v>14.650544386803297</v>
      </c>
      <c r="AF91">
        <v>0</v>
      </c>
      <c r="AG91">
        <v>11.204874658277367</v>
      </c>
      <c r="AH91">
        <v>45.846079092819593</v>
      </c>
      <c r="AI91">
        <v>1.0564947556836093</v>
      </c>
      <c r="AJ91">
        <v>0</v>
      </c>
      <c r="AK91">
        <v>15.117764737960831</v>
      </c>
      <c r="AL91">
        <v>0</v>
      </c>
      <c r="AM91">
        <v>4.6937166086393356</v>
      </c>
      <c r="AN91">
        <v>0.94221232327691096</v>
      </c>
      <c r="AO91">
        <v>0</v>
      </c>
      <c r="AP91">
        <v>1.5185625643744822</v>
      </c>
      <c r="AQ91">
        <v>0</v>
      </c>
      <c r="AR91">
        <v>10.797078599999999</v>
      </c>
      <c r="AS91">
        <v>9.8471045375722728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740.08854142303596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9.040000067998557</v>
      </c>
      <c r="L92">
        <v>318.29951508185786</v>
      </c>
      <c r="M92">
        <v>27.258848951151876</v>
      </c>
      <c r="N92">
        <v>35.19324542367238</v>
      </c>
      <c r="O92">
        <v>0</v>
      </c>
      <c r="P92">
        <v>36.449246924401315</v>
      </c>
      <c r="Q92">
        <v>6.2505981400184849</v>
      </c>
      <c r="R92">
        <v>12.137734450546894</v>
      </c>
      <c r="S92">
        <v>7.5482621293494718</v>
      </c>
      <c r="T92">
        <v>0</v>
      </c>
      <c r="U92">
        <v>59.177890865970291</v>
      </c>
      <c r="V92">
        <v>5.9496791549295773</v>
      </c>
      <c r="W92">
        <v>13.131357789252336</v>
      </c>
      <c r="X92">
        <v>43.949325073293316</v>
      </c>
      <c r="Y92">
        <v>0</v>
      </c>
      <c r="Z92">
        <v>5.8273707272727275</v>
      </c>
      <c r="AA92">
        <v>12.489383002109705</v>
      </c>
      <c r="AB92">
        <v>12.05036730506971</v>
      </c>
      <c r="AC92">
        <v>8.6137698354090393</v>
      </c>
      <c r="AD92">
        <v>11.047514235324993</v>
      </c>
      <c r="AE92">
        <v>14.650544386803297</v>
      </c>
      <c r="AF92">
        <v>0</v>
      </c>
      <c r="AG92">
        <v>11.204874658277367</v>
      </c>
      <c r="AH92">
        <v>45.846079092819593</v>
      </c>
      <c r="AI92">
        <v>1.0564947556836093</v>
      </c>
      <c r="AJ92">
        <v>0</v>
      </c>
      <c r="AK92">
        <v>15.117764737960831</v>
      </c>
      <c r="AL92">
        <v>0</v>
      </c>
      <c r="AM92">
        <v>4.6937166086393356</v>
      </c>
      <c r="AN92">
        <v>0.94221232327691096</v>
      </c>
      <c r="AO92">
        <v>0</v>
      </c>
      <c r="AP92">
        <v>1.5185625643744822</v>
      </c>
      <c r="AQ92">
        <v>0</v>
      </c>
      <c r="AR92">
        <v>10.797078599999999</v>
      </c>
      <c r="AS92">
        <v>9.8471045375722728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740.08854142303596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9.040000067998557</v>
      </c>
      <c r="L93">
        <v>318.29951508185786</v>
      </c>
      <c r="M93">
        <v>27.258848951151876</v>
      </c>
      <c r="N93">
        <v>35.19324542367238</v>
      </c>
      <c r="O93">
        <v>0</v>
      </c>
      <c r="P93">
        <v>36.449246924401315</v>
      </c>
      <c r="Q93">
        <v>6.2505981400184849</v>
      </c>
      <c r="R93">
        <v>12.137734450546894</v>
      </c>
      <c r="S93">
        <v>7.5482621293494718</v>
      </c>
      <c r="T93">
        <v>0</v>
      </c>
      <c r="U93">
        <v>59.177890865970291</v>
      </c>
      <c r="V93">
        <v>5.9496791549295773</v>
      </c>
      <c r="W93">
        <v>13.131357789252336</v>
      </c>
      <c r="X93">
        <v>43.949325073293316</v>
      </c>
      <c r="Y93">
        <v>0</v>
      </c>
      <c r="Z93">
        <v>5.8273707272727275</v>
      </c>
      <c r="AA93">
        <v>12.489383002109705</v>
      </c>
      <c r="AB93">
        <v>12.05036730506971</v>
      </c>
      <c r="AC93">
        <v>8.6137698354090393</v>
      </c>
      <c r="AD93">
        <v>11.047514235324993</v>
      </c>
      <c r="AE93">
        <v>14.650544386803297</v>
      </c>
      <c r="AF93">
        <v>0</v>
      </c>
      <c r="AG93">
        <v>11.204874658277367</v>
      </c>
      <c r="AH93">
        <v>45.846079092819593</v>
      </c>
      <c r="AI93">
        <v>1.0564947556836093</v>
      </c>
      <c r="AJ93">
        <v>0</v>
      </c>
      <c r="AK93">
        <v>15.117764737960831</v>
      </c>
      <c r="AL93">
        <v>0</v>
      </c>
      <c r="AM93">
        <v>4.6937166086393356</v>
      </c>
      <c r="AN93">
        <v>0.94221232327691096</v>
      </c>
      <c r="AO93">
        <v>0</v>
      </c>
      <c r="AP93">
        <v>3.6065860903893951</v>
      </c>
      <c r="AQ93">
        <v>0</v>
      </c>
      <c r="AR93">
        <v>10.797078599999999</v>
      </c>
      <c r="AS93">
        <v>9.8471045375722728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742.17656494905088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9.040000067998557</v>
      </c>
      <c r="L94">
        <v>318.29951508185786</v>
      </c>
      <c r="M94">
        <v>27.258848951151876</v>
      </c>
      <c r="N94">
        <v>35.19324542367238</v>
      </c>
      <c r="O94">
        <v>0</v>
      </c>
      <c r="P94">
        <v>36.449246924401315</v>
      </c>
      <c r="Q94">
        <v>6.2505981400184849</v>
      </c>
      <c r="R94">
        <v>12.137734450546894</v>
      </c>
      <c r="S94">
        <v>7.5482621293494718</v>
      </c>
      <c r="T94">
        <v>0</v>
      </c>
      <c r="U94">
        <v>59.177890865970291</v>
      </c>
      <c r="V94">
        <v>5.9496791549295773</v>
      </c>
      <c r="W94">
        <v>13.131357789252336</v>
      </c>
      <c r="X94">
        <v>43.949325073293316</v>
      </c>
      <c r="Y94">
        <v>0</v>
      </c>
      <c r="Z94">
        <v>1.9326762613636363</v>
      </c>
      <c r="AA94">
        <v>12.489383002109705</v>
      </c>
      <c r="AB94">
        <v>11.710586135214491</v>
      </c>
      <c r="AC94">
        <v>8.6137698354090393</v>
      </c>
      <c r="AD94">
        <v>10.831003657131676</v>
      </c>
      <c r="AE94">
        <v>14.650544386803297</v>
      </c>
      <c r="AF94">
        <v>0</v>
      </c>
      <c r="AG94">
        <v>11.204874658277367</v>
      </c>
      <c r="AH94">
        <v>45.326854998866565</v>
      </c>
      <c r="AI94">
        <v>1.0564947556836093</v>
      </c>
      <c r="AJ94">
        <v>0</v>
      </c>
      <c r="AK94">
        <v>15.117764737960831</v>
      </c>
      <c r="AL94">
        <v>0</v>
      </c>
      <c r="AM94">
        <v>4.6842345998447419</v>
      </c>
      <c r="AN94">
        <v>0.94221232327691096</v>
      </c>
      <c r="AO94">
        <v>0</v>
      </c>
      <c r="AP94">
        <v>3.6065860903893951</v>
      </c>
      <c r="AQ94">
        <v>0</v>
      </c>
      <c r="AR94">
        <v>10.797078599999999</v>
      </c>
      <c r="AS94">
        <v>9.4532202011080475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736.80298829588151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9.040000067998557</v>
      </c>
      <c r="L95">
        <v>318.29951508185786</v>
      </c>
      <c r="M95">
        <v>27.258848951151876</v>
      </c>
      <c r="N95">
        <v>35.19324542367238</v>
      </c>
      <c r="O95">
        <v>0</v>
      </c>
      <c r="P95">
        <v>36.449246924401315</v>
      </c>
      <c r="Q95">
        <v>6.2505981400184849</v>
      </c>
      <c r="R95">
        <v>12.137734450546894</v>
      </c>
      <c r="S95">
        <v>7.5482621293494718</v>
      </c>
      <c r="T95">
        <v>0</v>
      </c>
      <c r="U95">
        <v>59.177890865970291</v>
      </c>
      <c r="V95">
        <v>5.9496791549295773</v>
      </c>
      <c r="W95">
        <v>13.131357789252336</v>
      </c>
      <c r="X95">
        <v>43.949325073293316</v>
      </c>
      <c r="Y95">
        <v>0</v>
      </c>
      <c r="Z95">
        <v>1.9326762613636363</v>
      </c>
      <c r="AA95">
        <v>12.489383002109705</v>
      </c>
      <c r="AB95">
        <v>11.710586135214491</v>
      </c>
      <c r="AC95">
        <v>8.6137698354090393</v>
      </c>
      <c r="AD95">
        <v>10.831003657131676</v>
      </c>
      <c r="AE95">
        <v>14.650544386803297</v>
      </c>
      <c r="AF95">
        <v>0</v>
      </c>
      <c r="AG95">
        <v>11.204874658277367</v>
      </c>
      <c r="AH95">
        <v>45.326854998866565</v>
      </c>
      <c r="AI95">
        <v>0</v>
      </c>
      <c r="AJ95">
        <v>0</v>
      </c>
      <c r="AK95">
        <v>15.117764737960831</v>
      </c>
      <c r="AL95">
        <v>0</v>
      </c>
      <c r="AM95">
        <v>4.6842345998447419</v>
      </c>
      <c r="AN95">
        <v>0.94221232327691096</v>
      </c>
      <c r="AO95">
        <v>0</v>
      </c>
      <c r="AP95">
        <v>3.6065860903893951</v>
      </c>
      <c r="AQ95">
        <v>0</v>
      </c>
      <c r="AR95">
        <v>10.797078599999999</v>
      </c>
      <c r="AS95">
        <v>9.4532202011080475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735.74649354019789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9.040000067998557</v>
      </c>
      <c r="L96">
        <v>318.29951508185786</v>
      </c>
      <c r="M96">
        <v>27.258848951151876</v>
      </c>
      <c r="N96">
        <v>35.19324542367238</v>
      </c>
      <c r="O96">
        <v>0</v>
      </c>
      <c r="P96">
        <v>36.449246924401315</v>
      </c>
      <c r="Q96">
        <v>6.2505981400184849</v>
      </c>
      <c r="R96">
        <v>12.137734450546894</v>
      </c>
      <c r="S96">
        <v>7.5482621293494718</v>
      </c>
      <c r="T96">
        <v>0</v>
      </c>
      <c r="U96">
        <v>59.177890865970291</v>
      </c>
      <c r="V96">
        <v>5.9496791549295773</v>
      </c>
      <c r="W96">
        <v>13.131357789252336</v>
      </c>
      <c r="X96">
        <v>43.949325073293316</v>
      </c>
      <c r="Y96">
        <v>0</v>
      </c>
      <c r="Z96">
        <v>1.9326762613636363</v>
      </c>
      <c r="AA96">
        <v>12.489383002109705</v>
      </c>
      <c r="AB96">
        <v>11.710586135214491</v>
      </c>
      <c r="AC96">
        <v>8.6137698354090393</v>
      </c>
      <c r="AD96">
        <v>10.831003657131676</v>
      </c>
      <c r="AE96">
        <v>14.650544386803297</v>
      </c>
      <c r="AF96">
        <v>0</v>
      </c>
      <c r="AG96">
        <v>11.204874658277367</v>
      </c>
      <c r="AH96">
        <v>45.326854998866565</v>
      </c>
      <c r="AI96">
        <v>0</v>
      </c>
      <c r="AJ96">
        <v>0</v>
      </c>
      <c r="AK96">
        <v>15.117764737960831</v>
      </c>
      <c r="AL96">
        <v>0</v>
      </c>
      <c r="AM96">
        <v>3.9509399948415478</v>
      </c>
      <c r="AN96">
        <v>0.94221232327691096</v>
      </c>
      <c r="AO96">
        <v>0</v>
      </c>
      <c r="AP96">
        <v>1.5185625643744822</v>
      </c>
      <c r="AQ96">
        <v>0</v>
      </c>
      <c r="AR96">
        <v>10.797078599999999</v>
      </c>
      <c r="AS96">
        <v>9.4532202011080475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732.9251754091797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9.040000067998557</v>
      </c>
      <c r="L97">
        <v>318.29951508185786</v>
      </c>
      <c r="M97">
        <v>27.258848951151876</v>
      </c>
      <c r="N97">
        <v>35.19324542367238</v>
      </c>
      <c r="O97">
        <v>0</v>
      </c>
      <c r="P97">
        <v>36.449246924401315</v>
      </c>
      <c r="Q97">
        <v>6.2505981400184849</v>
      </c>
      <c r="R97">
        <v>12.137734450546894</v>
      </c>
      <c r="S97">
        <v>7.5482621293494718</v>
      </c>
      <c r="T97">
        <v>0</v>
      </c>
      <c r="U97">
        <v>59.177890865970291</v>
      </c>
      <c r="V97">
        <v>5.9496791549295773</v>
      </c>
      <c r="W97">
        <v>13.131357789252336</v>
      </c>
      <c r="X97">
        <v>43.949325073293316</v>
      </c>
      <c r="Y97">
        <v>0</v>
      </c>
      <c r="Z97">
        <v>1.9326762613636363</v>
      </c>
      <c r="AA97">
        <v>12.489383002109705</v>
      </c>
      <c r="AB97">
        <v>11.710586135214491</v>
      </c>
      <c r="AC97">
        <v>8.6137698354090393</v>
      </c>
      <c r="AD97">
        <v>10.831003657131676</v>
      </c>
      <c r="AE97">
        <v>14.650544386803297</v>
      </c>
      <c r="AF97">
        <v>0</v>
      </c>
      <c r="AG97">
        <v>11.204874658277367</v>
      </c>
      <c r="AH97">
        <v>45.326854998866565</v>
      </c>
      <c r="AI97">
        <v>0</v>
      </c>
      <c r="AJ97">
        <v>0</v>
      </c>
      <c r="AK97">
        <v>15.117764737960831</v>
      </c>
      <c r="AL97">
        <v>0</v>
      </c>
      <c r="AM97">
        <v>3.9509399948415478</v>
      </c>
      <c r="AN97">
        <v>0.94221232327691096</v>
      </c>
      <c r="AO97">
        <v>0</v>
      </c>
      <c r="AP97">
        <v>1.5185625643744822</v>
      </c>
      <c r="AQ97">
        <v>0</v>
      </c>
      <c r="AR97">
        <v>10.797078599999999</v>
      </c>
      <c r="AS97">
        <v>9.4532202011080475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732.9251754091797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9.040000067998557</v>
      </c>
      <c r="L98">
        <v>318.29951508185786</v>
      </c>
      <c r="M98">
        <v>27.258848951151876</v>
      </c>
      <c r="N98">
        <v>35.19324542367238</v>
      </c>
      <c r="O98">
        <v>0</v>
      </c>
      <c r="P98">
        <v>36.449246924401315</v>
      </c>
      <c r="Q98">
        <v>6.2505981400184849</v>
      </c>
      <c r="R98">
        <v>12.137734450546894</v>
      </c>
      <c r="S98">
        <v>7.5482621293494718</v>
      </c>
      <c r="T98">
        <v>0</v>
      </c>
      <c r="U98">
        <v>59.177890865970291</v>
      </c>
      <c r="V98">
        <v>5.9496791549295773</v>
      </c>
      <c r="W98">
        <v>13.131357789252336</v>
      </c>
      <c r="X98">
        <v>43.949325073293316</v>
      </c>
      <c r="Y98">
        <v>0</v>
      </c>
      <c r="Z98">
        <v>1.9326762613636363</v>
      </c>
      <c r="AA98">
        <v>12.489383002109705</v>
      </c>
      <c r="AB98">
        <v>11.710586135214491</v>
      </c>
      <c r="AC98">
        <v>8.6137698354090393</v>
      </c>
      <c r="AD98">
        <v>10.831003657131676</v>
      </c>
      <c r="AE98">
        <v>14.650544386803297</v>
      </c>
      <c r="AF98">
        <v>0</v>
      </c>
      <c r="AG98">
        <v>11.204874658277367</v>
      </c>
      <c r="AH98">
        <v>45.326854998866565</v>
      </c>
      <c r="AI98">
        <v>0</v>
      </c>
      <c r="AJ98">
        <v>0</v>
      </c>
      <c r="AK98">
        <v>15.117764737960831</v>
      </c>
      <c r="AL98">
        <v>0</v>
      </c>
      <c r="AM98">
        <v>3.9509399948415478</v>
      </c>
      <c r="AN98">
        <v>0.94221232327691096</v>
      </c>
      <c r="AO98">
        <v>0</v>
      </c>
      <c r="AP98">
        <v>1.5185625643744822</v>
      </c>
      <c r="AQ98">
        <v>0</v>
      </c>
      <c r="AR98">
        <v>10.797078599999999</v>
      </c>
      <c r="AS98">
        <v>9.4532202011080475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732.9251754091797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5.3702808371958286E-4</v>
      </c>
      <c r="H99">
        <f t="shared" si="2"/>
        <v>0</v>
      </c>
      <c r="I99">
        <f t="shared" si="2"/>
        <v>0</v>
      </c>
      <c r="J99">
        <f t="shared" si="2"/>
        <v>4.1754254032921808E-4</v>
      </c>
      <c r="K99">
        <f t="shared" si="2"/>
        <v>0.16047501396333219</v>
      </c>
      <c r="L99">
        <f t="shared" si="2"/>
        <v>4.2791510547822762</v>
      </c>
      <c r="M99">
        <f t="shared" si="2"/>
        <v>0.65404998941786319</v>
      </c>
      <c r="N99">
        <f t="shared" si="2"/>
        <v>0.84456918567734984</v>
      </c>
      <c r="O99">
        <f t="shared" si="2"/>
        <v>0</v>
      </c>
      <c r="P99">
        <f t="shared" si="2"/>
        <v>0.87478400479862184</v>
      </c>
      <c r="Q99">
        <f t="shared" si="2"/>
        <v>0.1273631602777924</v>
      </c>
      <c r="R99">
        <f t="shared" si="2"/>
        <v>0.24939337046862498</v>
      </c>
      <c r="S99">
        <f t="shared" si="2"/>
        <v>0.15858442966778155</v>
      </c>
      <c r="T99">
        <f t="shared" si="2"/>
        <v>0</v>
      </c>
      <c r="U99">
        <f t="shared" si="2"/>
        <v>1.4484383265051157</v>
      </c>
      <c r="V99">
        <f t="shared" si="2"/>
        <v>0.12932099125710858</v>
      </c>
      <c r="W99">
        <f t="shared" si="2"/>
        <v>0.281612937903158</v>
      </c>
      <c r="X99">
        <f t="shared" si="2"/>
        <v>0.96088142463094606</v>
      </c>
      <c r="Y99">
        <f t="shared" si="2"/>
        <v>0</v>
      </c>
      <c r="Z99">
        <f t="shared" si="2"/>
        <v>6.7743431846590901E-2</v>
      </c>
      <c r="AA99">
        <f t="shared" si="2"/>
        <v>0.24146140542320646</v>
      </c>
      <c r="AB99">
        <f t="shared" si="2"/>
        <v>0.28207341075471359</v>
      </c>
      <c r="AC99">
        <f t="shared" si="2"/>
        <v>0.20673047604981659</v>
      </c>
      <c r="AD99">
        <f t="shared" si="2"/>
        <v>0.16582234194837242</v>
      </c>
      <c r="AE99">
        <f t="shared" si="2"/>
        <v>0.33696252140906074</v>
      </c>
      <c r="AF99">
        <f t="shared" si="2"/>
        <v>0</v>
      </c>
      <c r="AG99">
        <f t="shared" si="2"/>
        <v>0.26891699179865708</v>
      </c>
      <c r="AH99">
        <f t="shared" si="2"/>
        <v>1.0894021922546566</v>
      </c>
      <c r="AI99">
        <f t="shared" si="2"/>
        <v>5.7258248633489071E-2</v>
      </c>
      <c r="AJ99">
        <f t="shared" si="2"/>
        <v>0</v>
      </c>
      <c r="AK99">
        <f t="shared" si="2"/>
        <v>0.36282635371106003</v>
      </c>
      <c r="AL99">
        <f t="shared" si="2"/>
        <v>0</v>
      </c>
      <c r="AM99">
        <f t="shared" si="2"/>
        <v>3.9505054339374429E-2</v>
      </c>
      <c r="AN99">
        <f t="shared" si="2"/>
        <v>2.2714716475423918E-2</v>
      </c>
      <c r="AO99">
        <f t="shared" si="2"/>
        <v>1.7448268546799983E-2</v>
      </c>
      <c r="AP99">
        <f t="shared" si="2"/>
        <v>5.2200588150372804E-2</v>
      </c>
      <c r="AQ99">
        <f t="shared" si="2"/>
        <v>0</v>
      </c>
      <c r="AR99">
        <f t="shared" si="2"/>
        <v>0.26600075459999972</v>
      </c>
      <c r="AS99">
        <f t="shared" si="2"/>
        <v>0.22805893783598546</v>
      </c>
      <c r="AT99">
        <f t="shared" si="2"/>
        <v>0</v>
      </c>
      <c r="AU99">
        <f t="shared" si="2"/>
        <v>0</v>
      </c>
      <c r="AV99">
        <f t="shared" si="2"/>
        <v>4.8300000000000002E-5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13.874752453751597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0.84925371378910774</v>
      </c>
      <c r="H3">
        <v>0</v>
      </c>
      <c r="I3">
        <v>0</v>
      </c>
      <c r="J3">
        <v>0.68006928724279836</v>
      </c>
      <c r="K3">
        <v>2.7900000209862803</v>
      </c>
      <c r="L3">
        <v>9.1597090994633525</v>
      </c>
      <c r="M3">
        <v>2.55989190443686</v>
      </c>
      <c r="N3">
        <v>2.8502628433494257</v>
      </c>
      <c r="O3">
        <v>3.1700094743142539</v>
      </c>
      <c r="P3">
        <v>4.5899863285781475</v>
      </c>
      <c r="Q3">
        <v>0.40996228928739969</v>
      </c>
      <c r="R3">
        <v>1.2797305723715229</v>
      </c>
      <c r="S3">
        <v>0.62970656010518411</v>
      </c>
      <c r="T3">
        <v>1.5625860402684564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4.5487923699324595</v>
      </c>
      <c r="AC3">
        <v>2.9188330262521989</v>
      </c>
      <c r="AD3">
        <v>3.5379484326271724</v>
      </c>
      <c r="AE3">
        <v>4.9278567270912079</v>
      </c>
      <c r="AF3">
        <v>0</v>
      </c>
      <c r="AG3">
        <v>4.3914882361316465</v>
      </c>
      <c r="AH3">
        <v>13.673108715289905</v>
      </c>
      <c r="AI3">
        <v>0</v>
      </c>
      <c r="AJ3">
        <v>0</v>
      </c>
      <c r="AK3">
        <v>8.3355633804881464</v>
      </c>
      <c r="AL3">
        <v>0</v>
      </c>
      <c r="AM3">
        <v>1.5162636705642742</v>
      </c>
      <c r="AN3">
        <v>6.6502849749894927E-2</v>
      </c>
      <c r="AO3">
        <v>0</v>
      </c>
      <c r="AP3">
        <v>0</v>
      </c>
      <c r="AQ3">
        <v>0</v>
      </c>
      <c r="AR3">
        <v>0</v>
      </c>
      <c r="AS3">
        <v>3.0325272027258374</v>
      </c>
      <c r="AT3">
        <v>0</v>
      </c>
      <c r="AU3">
        <v>0</v>
      </c>
      <c r="AV3">
        <v>0</v>
      </c>
      <c r="AW3">
        <v>0</v>
      </c>
      <c r="AX3">
        <v>0</v>
      </c>
      <c r="AY3">
        <v>4.3684108598014886</v>
      </c>
      <c r="AZ3">
        <v>5.178471140546006</v>
      </c>
      <c r="BA3">
        <v>3.4179899631901844</v>
      </c>
      <c r="BB3">
        <v>2.7178544555984558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93.162779164181657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2.7900000209862803</v>
      </c>
      <c r="L4">
        <v>9.1597090994633525</v>
      </c>
      <c r="M4">
        <v>2.55989190443686</v>
      </c>
      <c r="N4">
        <v>2.8502628433494257</v>
      </c>
      <c r="O4">
        <v>3.1700094743142539</v>
      </c>
      <c r="P4">
        <v>4.5899863285781475</v>
      </c>
      <c r="Q4">
        <v>0.40996228928739969</v>
      </c>
      <c r="R4">
        <v>1.2797305723715229</v>
      </c>
      <c r="S4">
        <v>0.62970656010518411</v>
      </c>
      <c r="T4">
        <v>1.5625860402684564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4.5487923699324595</v>
      </c>
      <c r="AC4">
        <v>2.9188330262521989</v>
      </c>
      <c r="AD4">
        <v>3.5379484326271724</v>
      </c>
      <c r="AE4">
        <v>4.9278567270912079</v>
      </c>
      <c r="AF4">
        <v>0</v>
      </c>
      <c r="AG4">
        <v>4.3914882361316465</v>
      </c>
      <c r="AH4">
        <v>13.673108715289905</v>
      </c>
      <c r="AI4">
        <v>0</v>
      </c>
      <c r="AJ4">
        <v>0</v>
      </c>
      <c r="AK4">
        <v>8.3355633804881464</v>
      </c>
      <c r="AL4">
        <v>0</v>
      </c>
      <c r="AM4">
        <v>1.5162636705642742</v>
      </c>
      <c r="AN4">
        <v>6.6502849749894927E-2</v>
      </c>
      <c r="AO4">
        <v>0</v>
      </c>
      <c r="AP4">
        <v>0</v>
      </c>
      <c r="AQ4">
        <v>0</v>
      </c>
      <c r="AR4">
        <v>0</v>
      </c>
      <c r="AS4">
        <v>3.0325272027258374</v>
      </c>
      <c r="AT4">
        <v>0</v>
      </c>
      <c r="AU4">
        <v>0</v>
      </c>
      <c r="AV4">
        <v>0</v>
      </c>
      <c r="AW4">
        <v>0</v>
      </c>
      <c r="AX4">
        <v>0</v>
      </c>
      <c r="AY4">
        <v>4.3684108598014886</v>
      </c>
      <c r="AZ4">
        <v>5.178471140546006</v>
      </c>
      <c r="BA4">
        <v>3.4179899631901844</v>
      </c>
      <c r="BB4">
        <v>2.7178544555984558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91.633456163149759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2.7900000209862803</v>
      </c>
      <c r="L5">
        <v>9.1597090994633525</v>
      </c>
      <c r="M5">
        <v>2.55989190443686</v>
      </c>
      <c r="N5">
        <v>2.8502628433494257</v>
      </c>
      <c r="O5">
        <v>3.1700094743142539</v>
      </c>
      <c r="P5">
        <v>4.5899863285781475</v>
      </c>
      <c r="Q5">
        <v>0.40996228928739969</v>
      </c>
      <c r="R5">
        <v>1.2797305723715229</v>
      </c>
      <c r="S5">
        <v>0.62970656010518411</v>
      </c>
      <c r="T5">
        <v>1.5625860402684564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4.5487923699324595</v>
      </c>
      <c r="AC5">
        <v>2.9188330262521989</v>
      </c>
      <c r="AD5">
        <v>3.5379484326271724</v>
      </c>
      <c r="AE5">
        <v>4.9278567270912079</v>
      </c>
      <c r="AF5">
        <v>0</v>
      </c>
      <c r="AG5">
        <v>4.3914882361316465</v>
      </c>
      <c r="AH5">
        <v>13.673108715289905</v>
      </c>
      <c r="AI5">
        <v>0</v>
      </c>
      <c r="AJ5">
        <v>0</v>
      </c>
      <c r="AK5">
        <v>8.3355633804881464</v>
      </c>
      <c r="AL5">
        <v>0</v>
      </c>
      <c r="AM5">
        <v>1.5162636705642742</v>
      </c>
      <c r="AN5">
        <v>6.6502849749894927E-2</v>
      </c>
      <c r="AO5">
        <v>0</v>
      </c>
      <c r="AP5">
        <v>0</v>
      </c>
      <c r="AQ5">
        <v>0</v>
      </c>
      <c r="AR5">
        <v>0</v>
      </c>
      <c r="AS5">
        <v>3.0325272027258374</v>
      </c>
      <c r="AT5">
        <v>0</v>
      </c>
      <c r="AU5">
        <v>0</v>
      </c>
      <c r="AV5">
        <v>0</v>
      </c>
      <c r="AW5">
        <v>0</v>
      </c>
      <c r="AX5">
        <v>0</v>
      </c>
      <c r="AY5">
        <v>4.3684108598014886</v>
      </c>
      <c r="AZ5">
        <v>5.178471140546006</v>
      </c>
      <c r="BA5">
        <v>3.4179899631901844</v>
      </c>
      <c r="BB5">
        <v>2.7178544555984558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91.633456163149759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2.7900000209862803</v>
      </c>
      <c r="L6">
        <v>9.1597090994633525</v>
      </c>
      <c r="M6">
        <v>2.55989190443686</v>
      </c>
      <c r="N6">
        <v>2.8502628433494257</v>
      </c>
      <c r="O6">
        <v>3.1700094743142539</v>
      </c>
      <c r="P6">
        <v>4.5899863285781475</v>
      </c>
      <c r="Q6">
        <v>0.40996228928739969</v>
      </c>
      <c r="R6">
        <v>1.2797305723715229</v>
      </c>
      <c r="S6">
        <v>0.62970656010518411</v>
      </c>
      <c r="T6">
        <v>1.5625860402684564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4.5487923699324595</v>
      </c>
      <c r="AC6">
        <v>2.9188330262521989</v>
      </c>
      <c r="AD6">
        <v>3.5379484326271724</v>
      </c>
      <c r="AE6">
        <v>4.9278567270912079</v>
      </c>
      <c r="AF6">
        <v>0</v>
      </c>
      <c r="AG6">
        <v>4.3914882361316465</v>
      </c>
      <c r="AH6">
        <v>13.673108715289905</v>
      </c>
      <c r="AI6">
        <v>0</v>
      </c>
      <c r="AJ6">
        <v>0</v>
      </c>
      <c r="AK6">
        <v>8.3355633804881464</v>
      </c>
      <c r="AL6">
        <v>0</v>
      </c>
      <c r="AM6">
        <v>1.5162636705642742</v>
      </c>
      <c r="AN6">
        <v>6.6502849749894927E-2</v>
      </c>
      <c r="AO6">
        <v>0</v>
      </c>
      <c r="AP6">
        <v>0</v>
      </c>
      <c r="AQ6">
        <v>0</v>
      </c>
      <c r="AR6">
        <v>0</v>
      </c>
      <c r="AS6">
        <v>3.0325272027258374</v>
      </c>
      <c r="AT6">
        <v>0</v>
      </c>
      <c r="AU6">
        <v>0</v>
      </c>
      <c r="AV6">
        <v>0</v>
      </c>
      <c r="AW6">
        <v>0</v>
      </c>
      <c r="AX6">
        <v>0</v>
      </c>
      <c r="AY6">
        <v>4.3684108598014886</v>
      </c>
      <c r="AZ6">
        <v>5.178471140546006</v>
      </c>
      <c r="BA6">
        <v>3.4179899631901844</v>
      </c>
      <c r="BB6">
        <v>2.7178544555984558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91.633456163149759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2.7900000209862803</v>
      </c>
      <c r="L7">
        <v>9.1597090994633525</v>
      </c>
      <c r="M7">
        <v>2.55989190443686</v>
      </c>
      <c r="N7">
        <v>2.8502628433494257</v>
      </c>
      <c r="O7">
        <v>3.1700094743142539</v>
      </c>
      <c r="P7">
        <v>4.5899863285781475</v>
      </c>
      <c r="Q7">
        <v>0.40996228928739969</v>
      </c>
      <c r="R7">
        <v>1.2797305723715229</v>
      </c>
      <c r="S7">
        <v>0.62970656010518411</v>
      </c>
      <c r="T7">
        <v>1.5625860402684564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4.5487923699324595</v>
      </c>
      <c r="AC7">
        <v>2.9188330262521989</v>
      </c>
      <c r="AD7">
        <v>1.7689743004384713</v>
      </c>
      <c r="AE7">
        <v>4.9278567270912079</v>
      </c>
      <c r="AF7">
        <v>0</v>
      </c>
      <c r="AG7">
        <v>4.3914882361316465</v>
      </c>
      <c r="AH7">
        <v>13.673108715289905</v>
      </c>
      <c r="AI7">
        <v>0</v>
      </c>
      <c r="AJ7">
        <v>0</v>
      </c>
      <c r="AK7">
        <v>8.3355633804881464</v>
      </c>
      <c r="AL7">
        <v>0</v>
      </c>
      <c r="AM7">
        <v>1.5162636705642742</v>
      </c>
      <c r="AN7">
        <v>6.6502849749894927E-2</v>
      </c>
      <c r="AO7">
        <v>0</v>
      </c>
      <c r="AP7">
        <v>0</v>
      </c>
      <c r="AQ7">
        <v>0</v>
      </c>
      <c r="AR7">
        <v>0</v>
      </c>
      <c r="AS7">
        <v>3.0325272027258374</v>
      </c>
      <c r="AT7">
        <v>0</v>
      </c>
      <c r="AU7">
        <v>0</v>
      </c>
      <c r="AV7">
        <v>0</v>
      </c>
      <c r="AW7">
        <v>0</v>
      </c>
      <c r="AX7">
        <v>0</v>
      </c>
      <c r="AY7">
        <v>4.3684108598014886</v>
      </c>
      <c r="AZ7">
        <v>5.178471140546006</v>
      </c>
      <c r="BA7">
        <v>3.4179899631901844</v>
      </c>
      <c r="BB7">
        <v>2.7178544555984558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89.864482030961057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2.7900000209862803</v>
      </c>
      <c r="L8">
        <v>9.1597090994633525</v>
      </c>
      <c r="M8">
        <v>2.55989190443686</v>
      </c>
      <c r="N8">
        <v>2.8502628433494257</v>
      </c>
      <c r="O8">
        <v>3.1700094743142539</v>
      </c>
      <c r="P8">
        <v>4.5899863285781475</v>
      </c>
      <c r="Q8">
        <v>0.40996228928739969</v>
      </c>
      <c r="R8">
        <v>1.2797305723715229</v>
      </c>
      <c r="S8">
        <v>0.62970656010518411</v>
      </c>
      <c r="T8">
        <v>1.5625860402684564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4.5487923699324595</v>
      </c>
      <c r="AC8">
        <v>2.9188330262521989</v>
      </c>
      <c r="AD8">
        <v>1.7689743004384713</v>
      </c>
      <c r="AE8">
        <v>4.9278567270912079</v>
      </c>
      <c r="AF8">
        <v>0</v>
      </c>
      <c r="AG8">
        <v>4.3914882361316465</v>
      </c>
      <c r="AH8">
        <v>13.673108715289905</v>
      </c>
      <c r="AI8">
        <v>0</v>
      </c>
      <c r="AJ8">
        <v>0</v>
      </c>
      <c r="AK8">
        <v>8.3355633804881464</v>
      </c>
      <c r="AL8">
        <v>0</v>
      </c>
      <c r="AM8">
        <v>1.5162636705642742</v>
      </c>
      <c r="AN8">
        <v>6.6502849749894927E-2</v>
      </c>
      <c r="AO8">
        <v>0</v>
      </c>
      <c r="AP8">
        <v>0</v>
      </c>
      <c r="AQ8">
        <v>0</v>
      </c>
      <c r="AR8">
        <v>0</v>
      </c>
      <c r="AS8">
        <v>3.0325272027258374</v>
      </c>
      <c r="AT8">
        <v>0</v>
      </c>
      <c r="AU8">
        <v>0</v>
      </c>
      <c r="AV8">
        <v>0</v>
      </c>
      <c r="AW8">
        <v>0</v>
      </c>
      <c r="AX8">
        <v>0</v>
      </c>
      <c r="AY8">
        <v>4.3684108598014886</v>
      </c>
      <c r="AZ8">
        <v>5.178471140546006</v>
      </c>
      <c r="BA8">
        <v>3.4179899631901844</v>
      </c>
      <c r="BB8">
        <v>2.7178544555984558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89.864482030961057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2.7900378746781969</v>
      </c>
      <c r="L9">
        <v>9.1597910508508757</v>
      </c>
      <c r="M9">
        <v>2.55989190443686</v>
      </c>
      <c r="N9">
        <v>2.8502628433494257</v>
      </c>
      <c r="O9">
        <v>3.1700094743142539</v>
      </c>
      <c r="P9">
        <v>4.5899863285781475</v>
      </c>
      <c r="Q9">
        <v>0.40996228928739969</v>
      </c>
      <c r="R9">
        <v>1.2797305723715229</v>
      </c>
      <c r="S9">
        <v>0.62970656010518411</v>
      </c>
      <c r="T9">
        <v>1.5625860402684564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4.5487923699324595</v>
      </c>
      <c r="AC9">
        <v>2.9188330262521989</v>
      </c>
      <c r="AD9">
        <v>1.7689743004384713</v>
      </c>
      <c r="AE9">
        <v>4.9278567270912079</v>
      </c>
      <c r="AF9">
        <v>0</v>
      </c>
      <c r="AG9">
        <v>4.3914882361316465</v>
      </c>
      <c r="AH9">
        <v>13.673108715289905</v>
      </c>
      <c r="AI9">
        <v>0</v>
      </c>
      <c r="AJ9">
        <v>0</v>
      </c>
      <c r="AK9">
        <v>8.3355633804881464</v>
      </c>
      <c r="AL9">
        <v>0</v>
      </c>
      <c r="AM9">
        <v>1.5162636705642742</v>
      </c>
      <c r="AN9">
        <v>6.6502849749894927E-2</v>
      </c>
      <c r="AO9">
        <v>0</v>
      </c>
      <c r="AP9">
        <v>0</v>
      </c>
      <c r="AQ9">
        <v>0</v>
      </c>
      <c r="AR9">
        <v>0</v>
      </c>
      <c r="AS9">
        <v>3.0325272027258374</v>
      </c>
      <c r="AT9">
        <v>0</v>
      </c>
      <c r="AU9">
        <v>0</v>
      </c>
      <c r="AV9">
        <v>0</v>
      </c>
      <c r="AW9">
        <v>0</v>
      </c>
      <c r="AX9">
        <v>0</v>
      </c>
      <c r="AY9">
        <v>4.3684108598014886</v>
      </c>
      <c r="AZ9">
        <v>5.178471140546006</v>
      </c>
      <c r="BA9">
        <v>3.4179899631901844</v>
      </c>
      <c r="BB9">
        <v>2.7178544555984558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89.864601836040492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2.7900010290666368</v>
      </c>
      <c r="L10">
        <v>9.1597910508508757</v>
      </c>
      <c r="M10">
        <v>2.55989190443686</v>
      </c>
      <c r="N10">
        <v>2.8502628433494257</v>
      </c>
      <c r="O10">
        <v>3.1700094743142539</v>
      </c>
      <c r="P10">
        <v>4.5899863285781475</v>
      </c>
      <c r="Q10">
        <v>0.40996228928739969</v>
      </c>
      <c r="R10">
        <v>1.2797305723715229</v>
      </c>
      <c r="S10">
        <v>0.62970656010518411</v>
      </c>
      <c r="T10">
        <v>1.5625860402684564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4.5487923699324595</v>
      </c>
      <c r="AC10">
        <v>2.9188330262521989</v>
      </c>
      <c r="AD10">
        <v>1.7689743004384713</v>
      </c>
      <c r="AE10">
        <v>4.9278567270912079</v>
      </c>
      <c r="AF10">
        <v>0</v>
      </c>
      <c r="AG10">
        <v>4.3914882361316465</v>
      </c>
      <c r="AH10">
        <v>13.673108715289905</v>
      </c>
      <c r="AI10">
        <v>0</v>
      </c>
      <c r="AJ10">
        <v>0</v>
      </c>
      <c r="AK10">
        <v>8.3355633804881464</v>
      </c>
      <c r="AL10">
        <v>0</v>
      </c>
      <c r="AM10">
        <v>1.5162636705642742</v>
      </c>
      <c r="AN10">
        <v>6.6502849749894927E-2</v>
      </c>
      <c r="AO10">
        <v>0</v>
      </c>
      <c r="AP10">
        <v>0</v>
      </c>
      <c r="AQ10">
        <v>0</v>
      </c>
      <c r="AR10">
        <v>0</v>
      </c>
      <c r="AS10">
        <v>3.0325272027258374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4.3684108598014886</v>
      </c>
      <c r="AZ10">
        <v>5.178471140546006</v>
      </c>
      <c r="BA10">
        <v>3.4179899631901844</v>
      </c>
      <c r="BB10">
        <v>2.7178544555984558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89.864564990428931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2.7900010712902246</v>
      </c>
      <c r="L11">
        <v>9.1597910508508757</v>
      </c>
      <c r="M11">
        <v>2.55989190443686</v>
      </c>
      <c r="N11">
        <v>2.8502628433494257</v>
      </c>
      <c r="O11">
        <v>3.1700094743142539</v>
      </c>
      <c r="P11">
        <v>4.5899863285781475</v>
      </c>
      <c r="Q11">
        <v>0.40996228928739969</v>
      </c>
      <c r="R11">
        <v>1.2797393229608676</v>
      </c>
      <c r="S11">
        <v>0.62971112772351623</v>
      </c>
      <c r="T11">
        <v>1.5625860402684564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4.5487923699324595</v>
      </c>
      <c r="AC11">
        <v>2.9188330262521989</v>
      </c>
      <c r="AD11">
        <v>1.7689743004384713</v>
      </c>
      <c r="AE11">
        <v>4.9278567270912079</v>
      </c>
      <c r="AF11">
        <v>0</v>
      </c>
      <c r="AG11">
        <v>4.3914882361316465</v>
      </c>
      <c r="AH11">
        <v>13.673108715289905</v>
      </c>
      <c r="AI11">
        <v>0</v>
      </c>
      <c r="AJ11">
        <v>0</v>
      </c>
      <c r="AK11">
        <v>8.3355633804881464</v>
      </c>
      <c r="AL11">
        <v>0</v>
      </c>
      <c r="AM11">
        <v>1.5162636705642742</v>
      </c>
      <c r="AN11">
        <v>6.6502849749894927E-2</v>
      </c>
      <c r="AO11">
        <v>0</v>
      </c>
      <c r="AP11">
        <v>0</v>
      </c>
      <c r="AQ11">
        <v>0</v>
      </c>
      <c r="AR11">
        <v>0</v>
      </c>
      <c r="AS11">
        <v>3.0325272027258374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4.3684108598014886</v>
      </c>
      <c r="AZ11">
        <v>5.178471140546006</v>
      </c>
      <c r="BA11">
        <v>3.4179899631901844</v>
      </c>
      <c r="BB11">
        <v>2.7178544555984558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89.864578350860199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2.7900207474000953</v>
      </c>
      <c r="L12">
        <v>9.1597910508508757</v>
      </c>
      <c r="M12">
        <v>2.55989190443686</v>
      </c>
      <c r="N12">
        <v>2.8502628433494257</v>
      </c>
      <c r="O12">
        <v>3.1700094743142539</v>
      </c>
      <c r="P12">
        <v>4.5899863285781475</v>
      </c>
      <c r="Q12">
        <v>0.40996228928739969</v>
      </c>
      <c r="R12">
        <v>1.2797393229608676</v>
      </c>
      <c r="S12">
        <v>0.62971112772351623</v>
      </c>
      <c r="T12">
        <v>1.5625860402684564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4.5487923699324595</v>
      </c>
      <c r="AC12">
        <v>2.9188330262521989</v>
      </c>
      <c r="AD12">
        <v>1.7689743004384713</v>
      </c>
      <c r="AE12">
        <v>4.9278567270912079</v>
      </c>
      <c r="AF12">
        <v>0</v>
      </c>
      <c r="AG12">
        <v>4.3914882361316465</v>
      </c>
      <c r="AH12">
        <v>13.673108715289905</v>
      </c>
      <c r="AI12">
        <v>0</v>
      </c>
      <c r="AJ12">
        <v>0</v>
      </c>
      <c r="AK12">
        <v>8.3355633804881464</v>
      </c>
      <c r="AL12">
        <v>0</v>
      </c>
      <c r="AM12">
        <v>1.5162636705642742</v>
      </c>
      <c r="AN12">
        <v>6.6502849749894927E-2</v>
      </c>
      <c r="AO12">
        <v>0</v>
      </c>
      <c r="AP12">
        <v>0</v>
      </c>
      <c r="AQ12">
        <v>0</v>
      </c>
      <c r="AR12">
        <v>0</v>
      </c>
      <c r="AS12">
        <v>3.0325272027258374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4.3684108598014886</v>
      </c>
      <c r="AZ12">
        <v>5.178471140546006</v>
      </c>
      <c r="BA12">
        <v>3.4179899631901844</v>
      </c>
      <c r="BB12">
        <v>2.7178544555984558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89.864598026970071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2.7900011465614436</v>
      </c>
      <c r="L13">
        <v>9.1597910508508757</v>
      </c>
      <c r="M13">
        <v>2.55989190443686</v>
      </c>
      <c r="N13">
        <v>2.8502628433494257</v>
      </c>
      <c r="O13">
        <v>3.1700094743142539</v>
      </c>
      <c r="P13">
        <v>4.5899863285781475</v>
      </c>
      <c r="Q13">
        <v>0.40996228928739969</v>
      </c>
      <c r="R13">
        <v>1.2797393229608676</v>
      </c>
      <c r="S13">
        <v>0.62971112772351623</v>
      </c>
      <c r="T13">
        <v>1.5625860402684564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4.5487923699324595</v>
      </c>
      <c r="AC13">
        <v>2.9188330262521989</v>
      </c>
      <c r="AD13">
        <v>1.7689743004384713</v>
      </c>
      <c r="AE13">
        <v>4.9278567270912079</v>
      </c>
      <c r="AF13">
        <v>0</v>
      </c>
      <c r="AG13">
        <v>4.3914882361316465</v>
      </c>
      <c r="AH13">
        <v>13.673108715289905</v>
      </c>
      <c r="AI13">
        <v>0</v>
      </c>
      <c r="AJ13">
        <v>0</v>
      </c>
      <c r="AK13">
        <v>8.3355633804881464</v>
      </c>
      <c r="AL13">
        <v>0</v>
      </c>
      <c r="AM13">
        <v>1.0103308865366654</v>
      </c>
      <c r="AN13">
        <v>6.6502849749894927E-2</v>
      </c>
      <c r="AO13">
        <v>0</v>
      </c>
      <c r="AP13">
        <v>0</v>
      </c>
      <c r="AQ13">
        <v>0</v>
      </c>
      <c r="AR13">
        <v>0</v>
      </c>
      <c r="AS13">
        <v>3.0325272027258374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4.3684108598014886</v>
      </c>
      <c r="AZ13">
        <v>5.178471140546006</v>
      </c>
      <c r="BA13">
        <v>3.4179899631901844</v>
      </c>
      <c r="BB13">
        <v>2.7178544555984558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89.358645642103809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2.790011352990641</v>
      </c>
      <c r="L14">
        <v>9.1597910508508757</v>
      </c>
      <c r="M14">
        <v>2.55989190443686</v>
      </c>
      <c r="N14">
        <v>2.8502628433494257</v>
      </c>
      <c r="O14">
        <v>3.1700094743142539</v>
      </c>
      <c r="P14">
        <v>4.5899863285781475</v>
      </c>
      <c r="Q14">
        <v>0.40996228928739969</v>
      </c>
      <c r="R14">
        <v>1.2797393229608676</v>
      </c>
      <c r="S14">
        <v>0.62971112772351623</v>
      </c>
      <c r="T14">
        <v>1.5625860402684564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4.5487923699324595</v>
      </c>
      <c r="AC14">
        <v>2.9188330262521989</v>
      </c>
      <c r="AD14">
        <v>1.7689743004384713</v>
      </c>
      <c r="AE14">
        <v>4.9278567270912079</v>
      </c>
      <c r="AF14">
        <v>0</v>
      </c>
      <c r="AG14">
        <v>4.3914882361316465</v>
      </c>
      <c r="AH14">
        <v>13.673108715289905</v>
      </c>
      <c r="AI14">
        <v>0</v>
      </c>
      <c r="AJ14">
        <v>0</v>
      </c>
      <c r="AK14">
        <v>8.3355633804881464</v>
      </c>
      <c r="AL14">
        <v>0</v>
      </c>
      <c r="AM14">
        <v>0.48598192428642695</v>
      </c>
      <c r="AN14">
        <v>6.6502849749894927E-2</v>
      </c>
      <c r="AO14">
        <v>0</v>
      </c>
      <c r="AP14">
        <v>0</v>
      </c>
      <c r="AQ14">
        <v>0</v>
      </c>
      <c r="AR14">
        <v>0</v>
      </c>
      <c r="AS14">
        <v>3.0325272027258374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4.3684108598014886</v>
      </c>
      <c r="AZ14">
        <v>5.178471140546006</v>
      </c>
      <c r="BA14">
        <v>3.4179899631901844</v>
      </c>
      <c r="BB14">
        <v>2.7178544555984558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88.834306886282775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2.8900295467597483</v>
      </c>
      <c r="L15">
        <v>9.1597910508508757</v>
      </c>
      <c r="M15">
        <v>2.55989190443686</v>
      </c>
      <c r="N15">
        <v>2.8502628433494257</v>
      </c>
      <c r="O15">
        <v>3.1700094743142539</v>
      </c>
      <c r="P15">
        <v>4.5899863285781475</v>
      </c>
      <c r="Q15">
        <v>0.40996228928739969</v>
      </c>
      <c r="R15">
        <v>1.2797393229608676</v>
      </c>
      <c r="S15">
        <v>0.62971112772351623</v>
      </c>
      <c r="T15">
        <v>1.5625860402684564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4.5487923699324595</v>
      </c>
      <c r="AC15">
        <v>2.9188330262521989</v>
      </c>
      <c r="AD15">
        <v>1.7689743004384713</v>
      </c>
      <c r="AE15">
        <v>4.9278567270912079</v>
      </c>
      <c r="AF15">
        <v>0</v>
      </c>
      <c r="AG15">
        <v>4.3914882361316465</v>
      </c>
      <c r="AH15">
        <v>13.673108715289905</v>
      </c>
      <c r="AI15">
        <v>0</v>
      </c>
      <c r="AJ15">
        <v>0</v>
      </c>
      <c r="AK15">
        <v>8.3355633804881464</v>
      </c>
      <c r="AL15">
        <v>0</v>
      </c>
      <c r="AM15">
        <v>0</v>
      </c>
      <c r="AN15">
        <v>6.6502849749894927E-2</v>
      </c>
      <c r="AO15">
        <v>0</v>
      </c>
      <c r="AP15">
        <v>0</v>
      </c>
      <c r="AQ15">
        <v>0</v>
      </c>
      <c r="AR15">
        <v>0</v>
      </c>
      <c r="AS15">
        <v>3.0325272027258374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4.3684108598014886</v>
      </c>
      <c r="AZ15">
        <v>5.178471140546006</v>
      </c>
      <c r="BA15">
        <v>3.4179899631901844</v>
      </c>
      <c r="BB15">
        <v>2.7178544555984558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88.448343155765457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2.7900255203876854</v>
      </c>
      <c r="L16">
        <v>9.1595833682038439</v>
      </c>
      <c r="M16">
        <v>2.55989190443686</v>
      </c>
      <c r="N16">
        <v>2.8502628433494257</v>
      </c>
      <c r="O16">
        <v>3.1700094743142539</v>
      </c>
      <c r="P16">
        <v>4.5899863285781475</v>
      </c>
      <c r="Q16">
        <v>0.40996228928739969</v>
      </c>
      <c r="R16">
        <v>1.2797393229608676</v>
      </c>
      <c r="S16">
        <v>0.62971112772351623</v>
      </c>
      <c r="T16">
        <v>1.5625860402684564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4.5487923699324595</v>
      </c>
      <c r="AC16">
        <v>2.9188330262521989</v>
      </c>
      <c r="AD16">
        <v>1.7689743004384713</v>
      </c>
      <c r="AE16">
        <v>4.9278567270912079</v>
      </c>
      <c r="AF16">
        <v>0</v>
      </c>
      <c r="AG16">
        <v>4.3914882361316465</v>
      </c>
      <c r="AH16">
        <v>13.673108715289905</v>
      </c>
      <c r="AI16">
        <v>0</v>
      </c>
      <c r="AJ16">
        <v>0</v>
      </c>
      <c r="AK16">
        <v>8.3355633804881464</v>
      </c>
      <c r="AL16">
        <v>0</v>
      </c>
      <c r="AM16">
        <v>0</v>
      </c>
      <c r="AN16">
        <v>6.6502849749894927E-2</v>
      </c>
      <c r="AO16">
        <v>0</v>
      </c>
      <c r="AP16">
        <v>0</v>
      </c>
      <c r="AQ16">
        <v>0</v>
      </c>
      <c r="AR16">
        <v>0</v>
      </c>
      <c r="AS16">
        <v>3.0325272027258374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4.3684108598014886</v>
      </c>
      <c r="AZ16">
        <v>5.178471140546006</v>
      </c>
      <c r="BA16">
        <v>3.4179899631901844</v>
      </c>
      <c r="BB16">
        <v>2.7178544555984558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88.348131446746365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2.7900255203876854</v>
      </c>
      <c r="L17">
        <v>9.1598348280072948</v>
      </c>
      <c r="M17">
        <v>2.55989190443686</v>
      </c>
      <c r="N17">
        <v>2.8502628433494257</v>
      </c>
      <c r="O17">
        <v>3.1700094743142539</v>
      </c>
      <c r="P17">
        <v>4.5899863285781475</v>
      </c>
      <c r="Q17">
        <v>0.4102960570071259</v>
      </c>
      <c r="R17">
        <v>1.2798409467455623</v>
      </c>
      <c r="S17">
        <v>0.62993599483810425</v>
      </c>
      <c r="T17">
        <v>1.5672815617021278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4.5487923699324595</v>
      </c>
      <c r="AC17">
        <v>2.9188330262521989</v>
      </c>
      <c r="AD17">
        <v>1.7689743004384713</v>
      </c>
      <c r="AE17">
        <v>4.9278567270912079</v>
      </c>
      <c r="AF17">
        <v>0</v>
      </c>
      <c r="AG17">
        <v>4.3914882361316465</v>
      </c>
      <c r="AH17">
        <v>13.673108715289905</v>
      </c>
      <c r="AI17">
        <v>0</v>
      </c>
      <c r="AJ17">
        <v>0</v>
      </c>
      <c r="AK17">
        <v>8.3355633804881464</v>
      </c>
      <c r="AL17">
        <v>0</v>
      </c>
      <c r="AM17">
        <v>0</v>
      </c>
      <c r="AN17">
        <v>6.6502849749894927E-2</v>
      </c>
      <c r="AO17">
        <v>0</v>
      </c>
      <c r="AP17">
        <v>0</v>
      </c>
      <c r="AQ17">
        <v>0</v>
      </c>
      <c r="AR17">
        <v>0</v>
      </c>
      <c r="AS17">
        <v>3.0325272027258374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4.3684108598014886</v>
      </c>
      <c r="AZ17">
        <v>5.178471140546006</v>
      </c>
      <c r="BA17">
        <v>3.4179899631901844</v>
      </c>
      <c r="BB17">
        <v>2.7178544555984558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88.353738686602483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2.7900255203876854</v>
      </c>
      <c r="L18">
        <v>9.159774324593716</v>
      </c>
      <c r="M18">
        <v>2.55989190443686</v>
      </c>
      <c r="N18">
        <v>2.8502628433494257</v>
      </c>
      <c r="O18">
        <v>3.1700094743142539</v>
      </c>
      <c r="P18">
        <v>4.5899863285781475</v>
      </c>
      <c r="Q18">
        <v>0.4102960570071259</v>
      </c>
      <c r="R18">
        <v>1.2798409467455623</v>
      </c>
      <c r="S18">
        <v>0.62993599483810425</v>
      </c>
      <c r="T18">
        <v>1.5672815617021278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4.5487923699324595</v>
      </c>
      <c r="AC18">
        <v>2.9188330262521989</v>
      </c>
      <c r="AD18">
        <v>1.7689743004384713</v>
      </c>
      <c r="AE18">
        <v>4.9278567270912079</v>
      </c>
      <c r="AF18">
        <v>0</v>
      </c>
      <c r="AG18">
        <v>4.3914882361316465</v>
      </c>
      <c r="AH18">
        <v>13.673108715289905</v>
      </c>
      <c r="AI18">
        <v>0</v>
      </c>
      <c r="AJ18">
        <v>0</v>
      </c>
      <c r="AK18">
        <v>8.3355633804881464</v>
      </c>
      <c r="AL18">
        <v>0</v>
      </c>
      <c r="AM18">
        <v>0</v>
      </c>
      <c r="AN18">
        <v>6.6502849749894927E-2</v>
      </c>
      <c r="AO18">
        <v>0</v>
      </c>
      <c r="AP18">
        <v>0</v>
      </c>
      <c r="AQ18">
        <v>0</v>
      </c>
      <c r="AR18">
        <v>0</v>
      </c>
      <c r="AS18">
        <v>3.0325272027258374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4.3684108598014886</v>
      </c>
      <c r="AZ18">
        <v>5.178471140546006</v>
      </c>
      <c r="BA18">
        <v>3.4179899631901844</v>
      </c>
      <c r="BB18">
        <v>2.8977124710424711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88.533536198632916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2.7900255203876854</v>
      </c>
      <c r="L19">
        <v>9.1597145815291867</v>
      </c>
      <c r="M19">
        <v>2.55989190443686</v>
      </c>
      <c r="N19">
        <v>2.8502628433494257</v>
      </c>
      <c r="O19">
        <v>3.1700094743142539</v>
      </c>
      <c r="P19">
        <v>4.5899863285781475</v>
      </c>
      <c r="Q19">
        <v>0.4102960570071259</v>
      </c>
      <c r="R19">
        <v>1.2798409467455623</v>
      </c>
      <c r="S19">
        <v>0.62993599483810425</v>
      </c>
      <c r="T19">
        <v>1.5672815617021278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4.5487923699324595</v>
      </c>
      <c r="AC19">
        <v>2.9188330262521989</v>
      </c>
      <c r="AD19">
        <v>1.7689743004384713</v>
      </c>
      <c r="AE19">
        <v>4.9278567270912079</v>
      </c>
      <c r="AF19">
        <v>0</v>
      </c>
      <c r="AG19">
        <v>4.3914882361316465</v>
      </c>
      <c r="AH19">
        <v>13.673108715289905</v>
      </c>
      <c r="AI19">
        <v>0</v>
      </c>
      <c r="AJ19">
        <v>0</v>
      </c>
      <c r="AK19">
        <v>8.3355633804881464</v>
      </c>
      <c r="AL19">
        <v>0</v>
      </c>
      <c r="AM19">
        <v>0</v>
      </c>
      <c r="AN19">
        <v>6.6502849749894927E-2</v>
      </c>
      <c r="AO19">
        <v>0</v>
      </c>
      <c r="AP19">
        <v>0</v>
      </c>
      <c r="AQ19">
        <v>0</v>
      </c>
      <c r="AR19">
        <v>0</v>
      </c>
      <c r="AS19">
        <v>3.0325272027258374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4.3684108598014886</v>
      </c>
      <c r="AZ19">
        <v>5.178471140546006</v>
      </c>
      <c r="BA19">
        <v>3.4179899631901844</v>
      </c>
      <c r="BB19">
        <v>2.8977124710424711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88.53347645556839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2.7900255203876854</v>
      </c>
      <c r="L20">
        <v>9.1597145815291867</v>
      </c>
      <c r="M20">
        <v>2.55989190443686</v>
      </c>
      <c r="N20">
        <v>2.8502628433494257</v>
      </c>
      <c r="O20">
        <v>3.1700094743142539</v>
      </c>
      <c r="P20">
        <v>4.5899863285781475</v>
      </c>
      <c r="Q20">
        <v>0.4102960570071259</v>
      </c>
      <c r="R20">
        <v>1.2798409467455623</v>
      </c>
      <c r="S20">
        <v>0.62993599483810425</v>
      </c>
      <c r="T20">
        <v>1.5672815617021278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4.5487923699324595</v>
      </c>
      <c r="AC20">
        <v>2.9188330262521989</v>
      </c>
      <c r="AD20">
        <v>1.7689743004384713</v>
      </c>
      <c r="AE20">
        <v>4.9278567270912079</v>
      </c>
      <c r="AF20">
        <v>0</v>
      </c>
      <c r="AG20">
        <v>4.3914882361316465</v>
      </c>
      <c r="AH20">
        <v>13.673108715289905</v>
      </c>
      <c r="AI20">
        <v>0</v>
      </c>
      <c r="AJ20">
        <v>0</v>
      </c>
      <c r="AK20">
        <v>8.3355633804881464</v>
      </c>
      <c r="AL20">
        <v>0</v>
      </c>
      <c r="AM20">
        <v>0</v>
      </c>
      <c r="AN20">
        <v>6.6502849749894927E-2</v>
      </c>
      <c r="AO20">
        <v>0</v>
      </c>
      <c r="AP20">
        <v>0</v>
      </c>
      <c r="AQ20">
        <v>0</v>
      </c>
      <c r="AR20">
        <v>0</v>
      </c>
      <c r="AS20">
        <v>3.0325272027258374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4.3684108598014886</v>
      </c>
      <c r="AZ20">
        <v>5.178471140546006</v>
      </c>
      <c r="BA20">
        <v>3.4179899631901844</v>
      </c>
      <c r="BB20">
        <v>2.8977124710424711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88.53347645556839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2.8100136644271667</v>
      </c>
      <c r="L21">
        <v>9.1696119105199507</v>
      </c>
      <c r="M21">
        <v>2.55989190443686</v>
      </c>
      <c r="N21">
        <v>2.8502628433494257</v>
      </c>
      <c r="O21">
        <v>3.1700094743142539</v>
      </c>
      <c r="P21">
        <v>4.5899863285781475</v>
      </c>
      <c r="Q21">
        <v>0.4102960570071259</v>
      </c>
      <c r="R21">
        <v>1.2798409467455623</v>
      </c>
      <c r="S21">
        <v>0.62993599483810425</v>
      </c>
      <c r="T21">
        <v>1.5672815617021278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4.5487923699324595</v>
      </c>
      <c r="AC21">
        <v>2.9188330262521989</v>
      </c>
      <c r="AD21">
        <v>1.7689743004384713</v>
      </c>
      <c r="AE21">
        <v>4.9278567270912079</v>
      </c>
      <c r="AF21">
        <v>0</v>
      </c>
      <c r="AG21">
        <v>4.3914882361316465</v>
      </c>
      <c r="AH21">
        <v>13.673108715289905</v>
      </c>
      <c r="AI21">
        <v>0</v>
      </c>
      <c r="AJ21">
        <v>0</v>
      </c>
      <c r="AK21">
        <v>8.3355633804881464</v>
      </c>
      <c r="AL21">
        <v>0</v>
      </c>
      <c r="AM21">
        <v>0</v>
      </c>
      <c r="AN21">
        <v>6.6502849749894927E-2</v>
      </c>
      <c r="AO21">
        <v>0</v>
      </c>
      <c r="AP21">
        <v>0</v>
      </c>
      <c r="AQ21">
        <v>0</v>
      </c>
      <c r="AR21">
        <v>0</v>
      </c>
      <c r="AS21">
        <v>3.0325272027258374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4.3684108598014886</v>
      </c>
      <c r="AZ21">
        <v>5.178471140546006</v>
      </c>
      <c r="BA21">
        <v>3.4179899631901844</v>
      </c>
      <c r="BB21">
        <v>2.8977124710424711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88.563361928598638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2.7900291719486603</v>
      </c>
      <c r="L22">
        <v>9.1696119105199507</v>
      </c>
      <c r="M22">
        <v>2.55989190443686</v>
      </c>
      <c r="N22">
        <v>2.8502628433494257</v>
      </c>
      <c r="O22">
        <v>3.1700094743142539</v>
      </c>
      <c r="P22">
        <v>4.5899863285781475</v>
      </c>
      <c r="Q22">
        <v>0.4102960570071259</v>
      </c>
      <c r="R22">
        <v>1.2798409467455623</v>
      </c>
      <c r="S22">
        <v>0.62993599483810425</v>
      </c>
      <c r="T22">
        <v>1.5672815617021278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4.5487923699324595</v>
      </c>
      <c r="AC22">
        <v>2.9188330262521989</v>
      </c>
      <c r="AD22">
        <v>1.7689743004384713</v>
      </c>
      <c r="AE22">
        <v>4.9278567270912079</v>
      </c>
      <c r="AF22">
        <v>0</v>
      </c>
      <c r="AG22">
        <v>4.3914882361316465</v>
      </c>
      <c r="AH22">
        <v>13.673108715289905</v>
      </c>
      <c r="AI22">
        <v>0</v>
      </c>
      <c r="AJ22">
        <v>0</v>
      </c>
      <c r="AK22">
        <v>8.3355633804881464</v>
      </c>
      <c r="AL22">
        <v>0</v>
      </c>
      <c r="AM22">
        <v>0</v>
      </c>
      <c r="AN22">
        <v>6.6502849749894927E-2</v>
      </c>
      <c r="AO22">
        <v>0</v>
      </c>
      <c r="AP22">
        <v>0</v>
      </c>
      <c r="AQ22">
        <v>0</v>
      </c>
      <c r="AR22">
        <v>0</v>
      </c>
      <c r="AS22">
        <v>3.0325272027258374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4.3684108598014886</v>
      </c>
      <c r="AZ22">
        <v>5.178471140546006</v>
      </c>
      <c r="BA22">
        <v>3.4179899631901844</v>
      </c>
      <c r="BB22">
        <v>2.8977124710424711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88.543377436120124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2.7900291719486603</v>
      </c>
      <c r="L23">
        <v>9.1696119105199507</v>
      </c>
      <c r="M23">
        <v>2.55989190443686</v>
      </c>
      <c r="N23">
        <v>2.8502628433494257</v>
      </c>
      <c r="O23">
        <v>3.1700094743142539</v>
      </c>
      <c r="P23">
        <v>4.5899863285781475</v>
      </c>
      <c r="Q23">
        <v>0.4102960570071259</v>
      </c>
      <c r="R23">
        <v>1.2798409467455623</v>
      </c>
      <c r="S23">
        <v>0.62993599483810425</v>
      </c>
      <c r="T23">
        <v>1.5672815617021278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4.5487923699324595</v>
      </c>
      <c r="AC23">
        <v>2.9188330262521989</v>
      </c>
      <c r="AD23">
        <v>1.7689743004384713</v>
      </c>
      <c r="AE23">
        <v>4.9278567270912079</v>
      </c>
      <c r="AF23">
        <v>0</v>
      </c>
      <c r="AG23">
        <v>4.3914882361316465</v>
      </c>
      <c r="AH23">
        <v>13.673108715289905</v>
      </c>
      <c r="AI23">
        <v>0</v>
      </c>
      <c r="AJ23">
        <v>0</v>
      </c>
      <c r="AK23">
        <v>8.3355633804881464</v>
      </c>
      <c r="AL23">
        <v>0</v>
      </c>
      <c r="AM23">
        <v>0</v>
      </c>
      <c r="AN23">
        <v>6.6502849749894927E-2</v>
      </c>
      <c r="AO23">
        <v>0</v>
      </c>
      <c r="AP23">
        <v>0</v>
      </c>
      <c r="AQ23">
        <v>0</v>
      </c>
      <c r="AR23">
        <v>0</v>
      </c>
      <c r="AS23">
        <v>3.0325272027258374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4.3684108598014886</v>
      </c>
      <c r="AZ23">
        <v>5.178471140546006</v>
      </c>
      <c r="BA23">
        <v>3.4179899631901844</v>
      </c>
      <c r="BB23">
        <v>2.8977124710424711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88.543377436120124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2.7900291719486603</v>
      </c>
      <c r="L24">
        <v>9.1696119105199507</v>
      </c>
      <c r="M24">
        <v>2.55989190443686</v>
      </c>
      <c r="N24">
        <v>2.8502628433494257</v>
      </c>
      <c r="O24">
        <v>3.1700094743142539</v>
      </c>
      <c r="P24">
        <v>4.5899863285781475</v>
      </c>
      <c r="Q24">
        <v>0.4102960570071259</v>
      </c>
      <c r="R24">
        <v>1.2798409467455623</v>
      </c>
      <c r="S24">
        <v>0.62993599483810425</v>
      </c>
      <c r="T24">
        <v>1.5672815617021278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4.5487923699324595</v>
      </c>
      <c r="AC24">
        <v>2.9188330262521989</v>
      </c>
      <c r="AD24">
        <v>1.7689743004384713</v>
      </c>
      <c r="AE24">
        <v>4.9278567270912079</v>
      </c>
      <c r="AF24">
        <v>0</v>
      </c>
      <c r="AG24">
        <v>4.3914882361316465</v>
      </c>
      <c r="AH24">
        <v>13.673108715289905</v>
      </c>
      <c r="AI24">
        <v>0.25577994629862333</v>
      </c>
      <c r="AJ24">
        <v>0</v>
      </c>
      <c r="AK24">
        <v>8.3355633804881464</v>
      </c>
      <c r="AL24">
        <v>0</v>
      </c>
      <c r="AM24">
        <v>0</v>
      </c>
      <c r="AN24">
        <v>6.6502849749894927E-2</v>
      </c>
      <c r="AO24">
        <v>0</v>
      </c>
      <c r="AP24">
        <v>0</v>
      </c>
      <c r="AQ24">
        <v>0</v>
      </c>
      <c r="AR24">
        <v>0</v>
      </c>
      <c r="AS24">
        <v>3.0325272027258374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4.3684108598014886</v>
      </c>
      <c r="AZ24">
        <v>5.178471140546006</v>
      </c>
      <c r="BA24">
        <v>3.4179899631901844</v>
      </c>
      <c r="BB24">
        <v>2.8977124710424711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88.799157382418741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2.7900291719486603</v>
      </c>
      <c r="L25">
        <v>9.1696119105199507</v>
      </c>
      <c r="M25">
        <v>2.55989190443686</v>
      </c>
      <c r="N25">
        <v>2.8502628433494257</v>
      </c>
      <c r="O25">
        <v>3.1700094743142539</v>
      </c>
      <c r="P25">
        <v>4.5899863285781475</v>
      </c>
      <c r="Q25">
        <v>0.4102960570071259</v>
      </c>
      <c r="R25">
        <v>1.2798409467455623</v>
      </c>
      <c r="S25">
        <v>0.62993599483810425</v>
      </c>
      <c r="T25">
        <v>1.5672815617021278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4.5487923699324595</v>
      </c>
      <c r="AC25">
        <v>2.9188330262521989</v>
      </c>
      <c r="AD25">
        <v>1.7689743004384713</v>
      </c>
      <c r="AE25">
        <v>4.9278567270912079</v>
      </c>
      <c r="AF25">
        <v>0</v>
      </c>
      <c r="AG25">
        <v>4.3914882361316465</v>
      </c>
      <c r="AH25">
        <v>13.673108715289905</v>
      </c>
      <c r="AI25">
        <v>0.76733992566732412</v>
      </c>
      <c r="AJ25">
        <v>0</v>
      </c>
      <c r="AK25">
        <v>8.3355633804881464</v>
      </c>
      <c r="AL25">
        <v>0</v>
      </c>
      <c r="AM25">
        <v>0</v>
      </c>
      <c r="AN25">
        <v>6.6502849749894927E-2</v>
      </c>
      <c r="AO25">
        <v>0</v>
      </c>
      <c r="AP25">
        <v>0</v>
      </c>
      <c r="AQ25">
        <v>0</v>
      </c>
      <c r="AR25">
        <v>0</v>
      </c>
      <c r="AS25">
        <v>3.0325272027258374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4.3684108598014886</v>
      </c>
      <c r="AZ25">
        <v>5.178471140546006</v>
      </c>
      <c r="BA25">
        <v>3.4179899631901844</v>
      </c>
      <c r="BB25">
        <v>2.8977124710424711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89.310717361787454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2.7900291719486603</v>
      </c>
      <c r="L26">
        <v>9.1696119105199507</v>
      </c>
      <c r="M26">
        <v>2.55989190443686</v>
      </c>
      <c r="N26">
        <v>2.8502628433494257</v>
      </c>
      <c r="O26">
        <v>3.1700094743142539</v>
      </c>
      <c r="P26">
        <v>4.5899863285781475</v>
      </c>
      <c r="Q26">
        <v>0.4102960570071259</v>
      </c>
      <c r="R26">
        <v>1.2798409467455623</v>
      </c>
      <c r="S26">
        <v>0.62993599483810425</v>
      </c>
      <c r="T26">
        <v>1.5672815617021278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4.5487923699324595</v>
      </c>
      <c r="AC26">
        <v>2.9188330262521989</v>
      </c>
      <c r="AD26">
        <v>1.7689743004384713</v>
      </c>
      <c r="AE26">
        <v>4.9278567270912079</v>
      </c>
      <c r="AF26">
        <v>0</v>
      </c>
      <c r="AG26">
        <v>4.3914882361316465</v>
      </c>
      <c r="AH26">
        <v>13.673108715289905</v>
      </c>
      <c r="AI26">
        <v>4.987709256523245</v>
      </c>
      <c r="AJ26">
        <v>0</v>
      </c>
      <c r="AK26">
        <v>8.3355633804881464</v>
      </c>
      <c r="AL26">
        <v>0</v>
      </c>
      <c r="AM26">
        <v>0</v>
      </c>
      <c r="AN26">
        <v>6.6502849749894927E-2</v>
      </c>
      <c r="AO26">
        <v>0</v>
      </c>
      <c r="AP26">
        <v>0</v>
      </c>
      <c r="AQ26">
        <v>0</v>
      </c>
      <c r="AR26">
        <v>0</v>
      </c>
      <c r="AS26">
        <v>3.0325272027258374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4.3684108598014886</v>
      </c>
      <c r="AZ26">
        <v>5.178471140546006</v>
      </c>
      <c r="BA26">
        <v>3.4179899631901844</v>
      </c>
      <c r="BB26">
        <v>2.8977124710424711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93.531086692643356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2.7900291719486603</v>
      </c>
      <c r="L27">
        <v>9.1597276268541545</v>
      </c>
      <c r="M27">
        <v>2.55989190443686</v>
      </c>
      <c r="N27">
        <v>2.8502628433494257</v>
      </c>
      <c r="O27">
        <v>3.1700094743142539</v>
      </c>
      <c r="P27">
        <v>4.5899863285781475</v>
      </c>
      <c r="Q27">
        <v>0.40961563566967379</v>
      </c>
      <c r="R27">
        <v>1.32</v>
      </c>
      <c r="S27">
        <v>0.65023252544837618</v>
      </c>
      <c r="T27">
        <v>1.5672815617021278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4.5487923699324595</v>
      </c>
      <c r="AC27">
        <v>2.9188330262521989</v>
      </c>
      <c r="AD27">
        <v>1.7689743004384713</v>
      </c>
      <c r="AE27">
        <v>4.9278567270912079</v>
      </c>
      <c r="AF27">
        <v>0</v>
      </c>
      <c r="AG27">
        <v>4.3914882361316465</v>
      </c>
      <c r="AH27">
        <v>13.673108715289905</v>
      </c>
      <c r="AI27">
        <v>4.987709256523245</v>
      </c>
      <c r="AJ27">
        <v>0</v>
      </c>
      <c r="AK27">
        <v>8.3355633804881464</v>
      </c>
      <c r="AL27">
        <v>0</v>
      </c>
      <c r="AM27">
        <v>0</v>
      </c>
      <c r="AN27">
        <v>6.6502849749894927E-2</v>
      </c>
      <c r="AO27">
        <v>0</v>
      </c>
      <c r="AP27">
        <v>0</v>
      </c>
      <c r="AQ27">
        <v>0</v>
      </c>
      <c r="AR27">
        <v>0</v>
      </c>
      <c r="AS27">
        <v>3.0325272027258374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4.3684108598014886</v>
      </c>
      <c r="AZ27">
        <v>5.178471140546006</v>
      </c>
      <c r="BA27">
        <v>3.4179899631901844</v>
      </c>
      <c r="BB27">
        <v>2.8977124710424711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93.580977571504832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2.6699563745945207</v>
      </c>
      <c r="L28">
        <v>9.11</v>
      </c>
      <c r="M28">
        <v>2.55989190443686</v>
      </c>
      <c r="N28">
        <v>2.8502628433494257</v>
      </c>
      <c r="O28">
        <v>3.1700094743142539</v>
      </c>
      <c r="P28">
        <v>4.5899863285781475</v>
      </c>
      <c r="Q28">
        <v>0.40961563566967379</v>
      </c>
      <c r="R28">
        <v>1.279498476712329</v>
      </c>
      <c r="S28">
        <v>0.63014568539325833</v>
      </c>
      <c r="T28">
        <v>1.5672815617021278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4.5487923699324595</v>
      </c>
      <c r="AC28">
        <v>2.9188330262521989</v>
      </c>
      <c r="AD28">
        <v>1.7689743004384713</v>
      </c>
      <c r="AE28">
        <v>4.9278567270912079</v>
      </c>
      <c r="AF28">
        <v>0</v>
      </c>
      <c r="AG28">
        <v>4.3914882361316465</v>
      </c>
      <c r="AH28">
        <v>13.673108715289905</v>
      </c>
      <c r="AI28">
        <v>4.987709256523245</v>
      </c>
      <c r="AJ28">
        <v>0</v>
      </c>
      <c r="AK28">
        <v>8.3355633804881464</v>
      </c>
      <c r="AL28">
        <v>0</v>
      </c>
      <c r="AM28">
        <v>0</v>
      </c>
      <c r="AN28">
        <v>6.6502849749894927E-2</v>
      </c>
      <c r="AO28">
        <v>0</v>
      </c>
      <c r="AP28">
        <v>0</v>
      </c>
      <c r="AQ28">
        <v>0</v>
      </c>
      <c r="AR28">
        <v>0</v>
      </c>
      <c r="AS28">
        <v>3.0325272027258374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4.3684108598014886</v>
      </c>
      <c r="AZ28">
        <v>5.178471140546006</v>
      </c>
      <c r="BA28">
        <v>3.4179899631901844</v>
      </c>
      <c r="BB28">
        <v>2.8977124710424711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93.350588783953754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2.6699563745945207</v>
      </c>
      <c r="L29">
        <v>8.949755070434632</v>
      </c>
      <c r="M29">
        <v>2.55989190443686</v>
      </c>
      <c r="N29">
        <v>2.8502628433494257</v>
      </c>
      <c r="O29">
        <v>3.1700094743142539</v>
      </c>
      <c r="P29">
        <v>4.5899863285781475</v>
      </c>
      <c r="Q29">
        <v>0.40961563566967379</v>
      </c>
      <c r="R29">
        <v>1.279498476712329</v>
      </c>
      <c r="S29">
        <v>0.63014568539325833</v>
      </c>
      <c r="T29">
        <v>1.5672815617021278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4.5487923699324595</v>
      </c>
      <c r="AC29">
        <v>2.9188330262521989</v>
      </c>
      <c r="AD29">
        <v>1.7689743004384713</v>
      </c>
      <c r="AE29">
        <v>4.9278567270912079</v>
      </c>
      <c r="AF29">
        <v>0</v>
      </c>
      <c r="AG29">
        <v>4.3914882361316465</v>
      </c>
      <c r="AH29">
        <v>13.673108715289905</v>
      </c>
      <c r="AI29">
        <v>4.987709256523245</v>
      </c>
      <c r="AJ29">
        <v>0</v>
      </c>
      <c r="AK29">
        <v>8.3355633804881464</v>
      </c>
      <c r="AL29">
        <v>0</v>
      </c>
      <c r="AM29">
        <v>0</v>
      </c>
      <c r="AN29">
        <v>6.6502849749894927E-2</v>
      </c>
      <c r="AO29">
        <v>0</v>
      </c>
      <c r="AP29">
        <v>0</v>
      </c>
      <c r="AQ29">
        <v>0</v>
      </c>
      <c r="AR29">
        <v>0</v>
      </c>
      <c r="AS29">
        <v>3.0325272027258374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4.3684108598014886</v>
      </c>
      <c r="AZ29">
        <v>5.178471140546006</v>
      </c>
      <c r="BA29">
        <v>3.4179899631901844</v>
      </c>
      <c r="BB29">
        <v>2.8977124710424711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93.190343854388374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2.6699563745945207</v>
      </c>
      <c r="L30">
        <v>8.949755070434632</v>
      </c>
      <c r="M30">
        <v>2.55989190443686</v>
      </c>
      <c r="N30">
        <v>2.8502628433494257</v>
      </c>
      <c r="O30">
        <v>3.1700094743142539</v>
      </c>
      <c r="P30">
        <v>4.5899863285781475</v>
      </c>
      <c r="Q30">
        <v>0.40961563566967379</v>
      </c>
      <c r="R30">
        <v>1.279498476712329</v>
      </c>
      <c r="S30">
        <v>0.63014568539325833</v>
      </c>
      <c r="T30">
        <v>1.5672815617021278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4.5487923699324595</v>
      </c>
      <c r="AC30">
        <v>2.9188330262521989</v>
      </c>
      <c r="AD30">
        <v>1.7689743004384713</v>
      </c>
      <c r="AE30">
        <v>4.9278567270912079</v>
      </c>
      <c r="AF30">
        <v>0</v>
      </c>
      <c r="AG30">
        <v>4.3914882361316465</v>
      </c>
      <c r="AH30">
        <v>13.673108715289905</v>
      </c>
      <c r="AI30">
        <v>4.987709256523245</v>
      </c>
      <c r="AJ30">
        <v>0</v>
      </c>
      <c r="AK30">
        <v>8.3355633804881464</v>
      </c>
      <c r="AL30">
        <v>0</v>
      </c>
      <c r="AM30">
        <v>0</v>
      </c>
      <c r="AN30">
        <v>6.6502849749894927E-2</v>
      </c>
      <c r="AO30">
        <v>0</v>
      </c>
      <c r="AP30">
        <v>0</v>
      </c>
      <c r="AQ30">
        <v>0</v>
      </c>
      <c r="AR30">
        <v>0</v>
      </c>
      <c r="AS30">
        <v>3.0325272027258374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4.3684108598014886</v>
      </c>
      <c r="AZ30">
        <v>5.178471140546006</v>
      </c>
      <c r="BA30">
        <v>3.4179899631901844</v>
      </c>
      <c r="BB30">
        <v>2.8977124710424711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93.190343854388374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2.3800000129855956</v>
      </c>
      <c r="L31">
        <v>8.6292506543496987</v>
      </c>
      <c r="M31">
        <v>2.5600303950464394</v>
      </c>
      <c r="N31">
        <v>2.8500736269563429</v>
      </c>
      <c r="O31">
        <v>3.1700689310796073</v>
      </c>
      <c r="P31">
        <v>4.5902006423721522</v>
      </c>
      <c r="Q31">
        <v>0.40997333775713335</v>
      </c>
      <c r="R31">
        <v>1.2791627408880053</v>
      </c>
      <c r="S31">
        <v>0.62989488823842466</v>
      </c>
      <c r="T31">
        <v>1.5672815617021278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4.5487923699324595</v>
      </c>
      <c r="AC31">
        <v>2.9188330262521989</v>
      </c>
      <c r="AD31">
        <v>1.7689743004384713</v>
      </c>
      <c r="AE31">
        <v>4.9278567270912079</v>
      </c>
      <c r="AF31">
        <v>0</v>
      </c>
      <c r="AG31">
        <v>4.3914882361316465</v>
      </c>
      <c r="AH31">
        <v>13.673108715289905</v>
      </c>
      <c r="AI31">
        <v>4.987709256523245</v>
      </c>
      <c r="AJ31">
        <v>0</v>
      </c>
      <c r="AK31">
        <v>8.3355633804881464</v>
      </c>
      <c r="AL31">
        <v>0</v>
      </c>
      <c r="AM31">
        <v>0</v>
      </c>
      <c r="AN31">
        <v>6.6502849749894927E-2</v>
      </c>
      <c r="AO31">
        <v>0</v>
      </c>
      <c r="AP31">
        <v>0</v>
      </c>
      <c r="AQ31">
        <v>0</v>
      </c>
      <c r="AR31">
        <v>0</v>
      </c>
      <c r="AS31">
        <v>3.0325272027258374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4.3684108598014886</v>
      </c>
      <c r="AZ31">
        <v>5.178471140546006</v>
      </c>
      <c r="BA31">
        <v>3.4179899631901844</v>
      </c>
      <c r="BB31">
        <v>2.8977124710424711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92.579877290578679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2.3399963609079997</v>
      </c>
      <c r="L32">
        <v>8.5296010754310334</v>
      </c>
      <c r="M32">
        <v>2.5600303950464394</v>
      </c>
      <c r="N32">
        <v>2.8500736269563429</v>
      </c>
      <c r="O32">
        <v>3.1700689310796073</v>
      </c>
      <c r="P32">
        <v>4.5902006423721522</v>
      </c>
      <c r="Q32">
        <v>0.40997333775713335</v>
      </c>
      <c r="R32">
        <v>1.2791627408880053</v>
      </c>
      <c r="S32">
        <v>0.62989488823842466</v>
      </c>
      <c r="T32">
        <v>1.5672815617021278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4.5487923699324595</v>
      </c>
      <c r="AC32">
        <v>2.9188330262521989</v>
      </c>
      <c r="AD32">
        <v>1.7689743004384713</v>
      </c>
      <c r="AE32">
        <v>4.9278567270912079</v>
      </c>
      <c r="AF32">
        <v>0</v>
      </c>
      <c r="AG32">
        <v>4.3914882361316465</v>
      </c>
      <c r="AH32">
        <v>13.673108715289905</v>
      </c>
      <c r="AI32">
        <v>0.63944990913228539</v>
      </c>
      <c r="AJ32">
        <v>0</v>
      </c>
      <c r="AK32">
        <v>8.3355633804881464</v>
      </c>
      <c r="AL32">
        <v>0</v>
      </c>
      <c r="AM32">
        <v>0</v>
      </c>
      <c r="AN32">
        <v>6.6502849749894927E-2</v>
      </c>
      <c r="AO32">
        <v>0</v>
      </c>
      <c r="AP32">
        <v>0</v>
      </c>
      <c r="AQ32">
        <v>0</v>
      </c>
      <c r="AR32">
        <v>0</v>
      </c>
      <c r="AS32">
        <v>3.0325272027258374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4.3684108598014886</v>
      </c>
      <c r="AZ32">
        <v>5.178471140546006</v>
      </c>
      <c r="BA32">
        <v>3.4179899631901844</v>
      </c>
      <c r="BB32">
        <v>2.8977124710424711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88.091964712191469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2.0799119709794436</v>
      </c>
      <c r="M33">
        <v>2.5600303950464394</v>
      </c>
      <c r="N33">
        <v>2.8500736269563429</v>
      </c>
      <c r="O33">
        <v>3.1700689310796073</v>
      </c>
      <c r="P33">
        <v>4.5902006423721522</v>
      </c>
      <c r="Q33">
        <v>0</v>
      </c>
      <c r="R33">
        <v>0</v>
      </c>
      <c r="S33">
        <v>0</v>
      </c>
      <c r="T33">
        <v>0.84094690909090919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4.5487923699324595</v>
      </c>
      <c r="AC33">
        <v>2.9188330262521989</v>
      </c>
      <c r="AD33">
        <v>1.7689743004384713</v>
      </c>
      <c r="AE33">
        <v>4.9278567270912079</v>
      </c>
      <c r="AF33">
        <v>0</v>
      </c>
      <c r="AG33">
        <v>4.3914882361316465</v>
      </c>
      <c r="AH33">
        <v>13.673108715289905</v>
      </c>
      <c r="AI33">
        <v>0.35809190746378183</v>
      </c>
      <c r="AJ33">
        <v>0</v>
      </c>
      <c r="AK33">
        <v>8.3355633804881464</v>
      </c>
      <c r="AL33">
        <v>0</v>
      </c>
      <c r="AM33">
        <v>0</v>
      </c>
      <c r="AN33">
        <v>6.6502849749894927E-2</v>
      </c>
      <c r="AO33">
        <v>0</v>
      </c>
      <c r="AP33">
        <v>0</v>
      </c>
      <c r="AQ33">
        <v>0</v>
      </c>
      <c r="AR33">
        <v>0</v>
      </c>
      <c r="AS33">
        <v>3.0325272027258374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4.3684108598014886</v>
      </c>
      <c r="AZ33">
        <v>5.178471140546006</v>
      </c>
      <c r="BA33">
        <v>3.4179899631901844</v>
      </c>
      <c r="BB33">
        <v>2.7078623436293436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75.785705498255467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1.9599950208916928</v>
      </c>
      <c r="L34">
        <v>2.0799119709794436</v>
      </c>
      <c r="M34">
        <v>2.5600303950464394</v>
      </c>
      <c r="N34">
        <v>2.8500736269563429</v>
      </c>
      <c r="O34">
        <v>3.1700689310796073</v>
      </c>
      <c r="P34">
        <v>4.5902006423721522</v>
      </c>
      <c r="Q34">
        <v>0</v>
      </c>
      <c r="R34">
        <v>0</v>
      </c>
      <c r="S34">
        <v>0</v>
      </c>
      <c r="T34">
        <v>0.84094690909090919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4.5487923699324595</v>
      </c>
      <c r="AC34">
        <v>2.9188330262521989</v>
      </c>
      <c r="AD34">
        <v>1.7689743004384713</v>
      </c>
      <c r="AE34">
        <v>4.9278567270912079</v>
      </c>
      <c r="AF34">
        <v>0</v>
      </c>
      <c r="AG34">
        <v>4.3914882361316465</v>
      </c>
      <c r="AH34">
        <v>13.673108715289905</v>
      </c>
      <c r="AI34">
        <v>0.35809190746378183</v>
      </c>
      <c r="AJ34">
        <v>0</v>
      </c>
      <c r="AK34">
        <v>8.3355633804881464</v>
      </c>
      <c r="AL34">
        <v>0</v>
      </c>
      <c r="AM34">
        <v>0</v>
      </c>
      <c r="AN34">
        <v>6.6502849749894927E-2</v>
      </c>
      <c r="AO34">
        <v>0</v>
      </c>
      <c r="AP34">
        <v>0</v>
      </c>
      <c r="AQ34">
        <v>0</v>
      </c>
      <c r="AR34">
        <v>0</v>
      </c>
      <c r="AS34">
        <v>3.0325272027258374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4.3684108598014886</v>
      </c>
      <c r="AZ34">
        <v>5.178471140546006</v>
      </c>
      <c r="BA34">
        <v>3.4179899631901844</v>
      </c>
      <c r="BB34">
        <v>2.7078623436293436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77.745700519147164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2.0799119709794436</v>
      </c>
      <c r="M35">
        <v>2.5600303950464394</v>
      </c>
      <c r="N35">
        <v>2.8500736269563429</v>
      </c>
      <c r="O35">
        <v>3.1700689310796073</v>
      </c>
      <c r="P35">
        <v>4.5902006423721522</v>
      </c>
      <c r="Q35">
        <v>0</v>
      </c>
      <c r="R35">
        <v>0</v>
      </c>
      <c r="S35">
        <v>0</v>
      </c>
      <c r="T35">
        <v>0.84094690909090919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4.5487923699324595</v>
      </c>
      <c r="AC35">
        <v>2.9188330262521989</v>
      </c>
      <c r="AD35">
        <v>1.7689743004384713</v>
      </c>
      <c r="AE35">
        <v>4.9278567270912079</v>
      </c>
      <c r="AF35">
        <v>0</v>
      </c>
      <c r="AG35">
        <v>4.3914882361316465</v>
      </c>
      <c r="AH35">
        <v>13.673108715289905</v>
      </c>
      <c r="AI35">
        <v>0.35809190746378183</v>
      </c>
      <c r="AJ35">
        <v>0</v>
      </c>
      <c r="AK35">
        <v>8.3355633804881464</v>
      </c>
      <c r="AL35">
        <v>0</v>
      </c>
      <c r="AM35">
        <v>0</v>
      </c>
      <c r="AN35">
        <v>6.6502849749894927E-2</v>
      </c>
      <c r="AO35">
        <v>0</v>
      </c>
      <c r="AP35">
        <v>0</v>
      </c>
      <c r="AQ35">
        <v>0</v>
      </c>
      <c r="AR35">
        <v>0</v>
      </c>
      <c r="AS35">
        <v>3.0325272027258374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4.3684108598014886</v>
      </c>
      <c r="AZ35">
        <v>5.178471140546006</v>
      </c>
      <c r="BA35">
        <v>3.4179899631901844</v>
      </c>
      <c r="BB35">
        <v>2.7078623436293436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75.785705498255467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2.0799119709794436</v>
      </c>
      <c r="M36">
        <v>2.5600303950464394</v>
      </c>
      <c r="N36">
        <v>2.8500736269563429</v>
      </c>
      <c r="O36">
        <v>3.1700689310796073</v>
      </c>
      <c r="P36">
        <v>4.5902006423721522</v>
      </c>
      <c r="Q36">
        <v>0</v>
      </c>
      <c r="R36">
        <v>0</v>
      </c>
      <c r="S36">
        <v>0</v>
      </c>
      <c r="T36">
        <v>0.84094690909090919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4.5487923699324595</v>
      </c>
      <c r="AC36">
        <v>2.9188330262521989</v>
      </c>
      <c r="AD36">
        <v>1.7689743004384713</v>
      </c>
      <c r="AE36">
        <v>4.9278567270912079</v>
      </c>
      <c r="AF36">
        <v>0</v>
      </c>
      <c r="AG36">
        <v>4.3914882361316465</v>
      </c>
      <c r="AH36">
        <v>13.673108715289905</v>
      </c>
      <c r="AI36">
        <v>0.35809190746378183</v>
      </c>
      <c r="AJ36">
        <v>0</v>
      </c>
      <c r="AK36">
        <v>8.3355633804881464</v>
      </c>
      <c r="AL36">
        <v>0</v>
      </c>
      <c r="AM36">
        <v>0</v>
      </c>
      <c r="AN36">
        <v>6.6502849749894927E-2</v>
      </c>
      <c r="AO36">
        <v>0</v>
      </c>
      <c r="AP36">
        <v>0</v>
      </c>
      <c r="AQ36">
        <v>0</v>
      </c>
      <c r="AR36">
        <v>0</v>
      </c>
      <c r="AS36">
        <v>3.0325272027258374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4.3684108598014886</v>
      </c>
      <c r="AZ36">
        <v>5.178471140546006</v>
      </c>
      <c r="BA36">
        <v>3.4179899631901844</v>
      </c>
      <c r="BB36">
        <v>2.7078623436293436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75.785705498255467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2.0799119709794436</v>
      </c>
      <c r="M37">
        <v>2.5600303950464394</v>
      </c>
      <c r="N37">
        <v>2.8500736269563429</v>
      </c>
      <c r="O37">
        <v>3.1700689310796073</v>
      </c>
      <c r="P37">
        <v>4.5902006423721522</v>
      </c>
      <c r="Q37">
        <v>0</v>
      </c>
      <c r="R37">
        <v>0</v>
      </c>
      <c r="S37">
        <v>0</v>
      </c>
      <c r="T37">
        <v>0.84094690909090919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4.5487923699324595</v>
      </c>
      <c r="AC37">
        <v>2.9188330262521989</v>
      </c>
      <c r="AD37">
        <v>1.7689743004384713</v>
      </c>
      <c r="AE37">
        <v>4.9278567270912079</v>
      </c>
      <c r="AF37">
        <v>0</v>
      </c>
      <c r="AG37">
        <v>4.3914882361316465</v>
      </c>
      <c r="AH37">
        <v>13.673108715289905</v>
      </c>
      <c r="AI37">
        <v>0.35809190746378183</v>
      </c>
      <c r="AJ37">
        <v>0</v>
      </c>
      <c r="AK37">
        <v>8.3355633804881464</v>
      </c>
      <c r="AL37">
        <v>0</v>
      </c>
      <c r="AM37">
        <v>0</v>
      </c>
      <c r="AN37">
        <v>6.6502849749894927E-2</v>
      </c>
      <c r="AO37">
        <v>0</v>
      </c>
      <c r="AP37">
        <v>0</v>
      </c>
      <c r="AQ37">
        <v>0</v>
      </c>
      <c r="AR37">
        <v>0</v>
      </c>
      <c r="AS37">
        <v>3.0325272027258374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4.3684108598014886</v>
      </c>
      <c r="AZ37">
        <v>5.178471140546006</v>
      </c>
      <c r="BA37">
        <v>3.4179899631901844</v>
      </c>
      <c r="BB37">
        <v>2.7078623436293436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75.785705498255467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2.0799119709794436</v>
      </c>
      <c r="M38">
        <v>2.5600303950464394</v>
      </c>
      <c r="N38">
        <v>2.8500736269563429</v>
      </c>
      <c r="O38">
        <v>3.1700689310796073</v>
      </c>
      <c r="P38">
        <v>4.5902006423721522</v>
      </c>
      <c r="Q38">
        <v>0</v>
      </c>
      <c r="R38">
        <v>0</v>
      </c>
      <c r="S38">
        <v>0</v>
      </c>
      <c r="T38">
        <v>0.84094690909090919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4.5487923699324595</v>
      </c>
      <c r="AC38">
        <v>2.9188330262521989</v>
      </c>
      <c r="AD38">
        <v>1.7689743004384713</v>
      </c>
      <c r="AE38">
        <v>4.9278567270912079</v>
      </c>
      <c r="AF38">
        <v>0</v>
      </c>
      <c r="AG38">
        <v>4.3914882361316465</v>
      </c>
      <c r="AH38">
        <v>13.673108715289905</v>
      </c>
      <c r="AI38">
        <v>0.35809190746378183</v>
      </c>
      <c r="AJ38">
        <v>0</v>
      </c>
      <c r="AK38">
        <v>8.3355633804881464</v>
      </c>
      <c r="AL38">
        <v>0</v>
      </c>
      <c r="AM38">
        <v>0</v>
      </c>
      <c r="AN38">
        <v>6.6502849749894927E-2</v>
      </c>
      <c r="AO38">
        <v>0</v>
      </c>
      <c r="AP38">
        <v>0</v>
      </c>
      <c r="AQ38">
        <v>0</v>
      </c>
      <c r="AR38">
        <v>0</v>
      </c>
      <c r="AS38">
        <v>3.0325272027258374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4.3684108598014886</v>
      </c>
      <c r="AZ38">
        <v>5.178471140546006</v>
      </c>
      <c r="BA38">
        <v>3.4179899631901844</v>
      </c>
      <c r="BB38">
        <v>2.7078623436293436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75.785705498255467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2.09</v>
      </c>
      <c r="M39">
        <v>2.5600303950464394</v>
      </c>
      <c r="N39">
        <v>2.8500736269563429</v>
      </c>
      <c r="O39">
        <v>3.1700689310796073</v>
      </c>
      <c r="P39">
        <v>4.5902006423721522</v>
      </c>
      <c r="Q39">
        <v>0</v>
      </c>
      <c r="R39">
        <v>0</v>
      </c>
      <c r="S39">
        <v>0</v>
      </c>
      <c r="T39">
        <v>0.84094690909090919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4.5487923699324595</v>
      </c>
      <c r="AC39">
        <v>2.9188330262521989</v>
      </c>
      <c r="AD39">
        <v>1.7689743004384713</v>
      </c>
      <c r="AE39">
        <v>4.9278567270912079</v>
      </c>
      <c r="AF39">
        <v>0</v>
      </c>
      <c r="AG39">
        <v>4.3914882361316465</v>
      </c>
      <c r="AH39">
        <v>13.673108715289905</v>
      </c>
      <c r="AI39">
        <v>0.35809190746378183</v>
      </c>
      <c r="AJ39">
        <v>0</v>
      </c>
      <c r="AK39">
        <v>8.3355633804881464</v>
      </c>
      <c r="AL39">
        <v>0</v>
      </c>
      <c r="AM39">
        <v>0</v>
      </c>
      <c r="AN39">
        <v>6.6502849749894927E-2</v>
      </c>
      <c r="AO39">
        <v>0</v>
      </c>
      <c r="AP39">
        <v>0</v>
      </c>
      <c r="AQ39">
        <v>0</v>
      </c>
      <c r="AR39">
        <v>0</v>
      </c>
      <c r="AS39">
        <v>3.0325272027258374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4.3684108598014886</v>
      </c>
      <c r="AZ39">
        <v>5.178471140546006</v>
      </c>
      <c r="BA39">
        <v>3.4179899631901844</v>
      </c>
      <c r="BB39">
        <v>2.7078623436293436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75.795793527276018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2.09</v>
      </c>
      <c r="M40">
        <v>2.5600303950464394</v>
      </c>
      <c r="N40">
        <v>2.8500736269563429</v>
      </c>
      <c r="O40">
        <v>3.1700689310796073</v>
      </c>
      <c r="P40">
        <v>4.5902006423721522</v>
      </c>
      <c r="Q40">
        <v>0</v>
      </c>
      <c r="R40">
        <v>0</v>
      </c>
      <c r="S40">
        <v>0</v>
      </c>
      <c r="T40">
        <v>0.84094690909090919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4.5487923699324595</v>
      </c>
      <c r="AC40">
        <v>2.9188330262521989</v>
      </c>
      <c r="AD40">
        <v>1.7689743004384713</v>
      </c>
      <c r="AE40">
        <v>4.9278567270912079</v>
      </c>
      <c r="AF40">
        <v>0</v>
      </c>
      <c r="AG40">
        <v>4.3914882361316465</v>
      </c>
      <c r="AH40">
        <v>13.673108715289905</v>
      </c>
      <c r="AI40">
        <v>0.35809190746378183</v>
      </c>
      <c r="AJ40">
        <v>0</v>
      </c>
      <c r="AK40">
        <v>8.3355633804881464</v>
      </c>
      <c r="AL40">
        <v>0</v>
      </c>
      <c r="AM40">
        <v>0</v>
      </c>
      <c r="AN40">
        <v>6.6502849749894927E-2</v>
      </c>
      <c r="AO40">
        <v>0</v>
      </c>
      <c r="AP40">
        <v>0</v>
      </c>
      <c r="AQ40">
        <v>0</v>
      </c>
      <c r="AR40">
        <v>0</v>
      </c>
      <c r="AS40">
        <v>3.0325272027258374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4.3684108598014886</v>
      </c>
      <c r="AZ40">
        <v>5.178471140546006</v>
      </c>
      <c r="BA40">
        <v>3.4179899631901844</v>
      </c>
      <c r="BB40">
        <v>2.7078623436293436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75.795793527276018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2.09</v>
      </c>
      <c r="M41">
        <v>2.5600303950464394</v>
      </c>
      <c r="N41">
        <v>2.8500736269563429</v>
      </c>
      <c r="O41">
        <v>3.1700689310796073</v>
      </c>
      <c r="P41">
        <v>4.5902006423721522</v>
      </c>
      <c r="Q41">
        <v>0</v>
      </c>
      <c r="R41">
        <v>0</v>
      </c>
      <c r="S41">
        <v>0</v>
      </c>
      <c r="T41">
        <v>0.84094690909090919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4.5487923699324595</v>
      </c>
      <c r="AC41">
        <v>2.9188330262521989</v>
      </c>
      <c r="AD41">
        <v>1.7689743004384713</v>
      </c>
      <c r="AE41">
        <v>4.9278567270912079</v>
      </c>
      <c r="AF41">
        <v>0</v>
      </c>
      <c r="AG41">
        <v>4.3914882361316465</v>
      </c>
      <c r="AH41">
        <v>13.673108715289905</v>
      </c>
      <c r="AI41">
        <v>0</v>
      </c>
      <c r="AJ41">
        <v>0</v>
      </c>
      <c r="AK41">
        <v>8.3355633804881464</v>
      </c>
      <c r="AL41">
        <v>0</v>
      </c>
      <c r="AM41">
        <v>0</v>
      </c>
      <c r="AN41">
        <v>6.6502849749894927E-2</v>
      </c>
      <c r="AO41">
        <v>0</v>
      </c>
      <c r="AP41">
        <v>0</v>
      </c>
      <c r="AQ41">
        <v>0</v>
      </c>
      <c r="AR41">
        <v>0</v>
      </c>
      <c r="AS41">
        <v>3.0325272027258374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4.3684108598014886</v>
      </c>
      <c r="AZ41">
        <v>5.178471140546006</v>
      </c>
      <c r="BA41">
        <v>3.4179899631901844</v>
      </c>
      <c r="BB41">
        <v>2.7078623436293436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75.437701619812245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2.09</v>
      </c>
      <c r="M42">
        <v>2.5600303950464394</v>
      </c>
      <c r="N42">
        <v>2.8500736269563429</v>
      </c>
      <c r="O42">
        <v>3.1700689310796073</v>
      </c>
      <c r="P42">
        <v>4.5902006423721522</v>
      </c>
      <c r="Q42">
        <v>0</v>
      </c>
      <c r="R42">
        <v>0</v>
      </c>
      <c r="S42">
        <v>0</v>
      </c>
      <c r="T42">
        <v>0.84094690909090919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4.5487923699324595</v>
      </c>
      <c r="AC42">
        <v>2.9188330262521989</v>
      </c>
      <c r="AD42">
        <v>1.7689743004384713</v>
      </c>
      <c r="AE42">
        <v>4.9278567270912079</v>
      </c>
      <c r="AF42">
        <v>0</v>
      </c>
      <c r="AG42">
        <v>4.3914882361316465</v>
      </c>
      <c r="AH42">
        <v>13.673108715289905</v>
      </c>
      <c r="AI42">
        <v>0</v>
      </c>
      <c r="AJ42">
        <v>0</v>
      </c>
      <c r="AK42">
        <v>8.3355633804881464</v>
      </c>
      <c r="AL42">
        <v>0</v>
      </c>
      <c r="AM42">
        <v>0</v>
      </c>
      <c r="AN42">
        <v>6.6502849749894927E-2</v>
      </c>
      <c r="AO42">
        <v>0</v>
      </c>
      <c r="AP42">
        <v>0</v>
      </c>
      <c r="AQ42">
        <v>0</v>
      </c>
      <c r="AR42">
        <v>0</v>
      </c>
      <c r="AS42">
        <v>3.0325272027258374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4.3684108598014886</v>
      </c>
      <c r="AZ42">
        <v>5.178471140546006</v>
      </c>
      <c r="BA42">
        <v>3.4179899631901844</v>
      </c>
      <c r="BB42">
        <v>2.7078623436293436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75.437701619812245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2.09</v>
      </c>
      <c r="M43">
        <v>2.5600303950464394</v>
      </c>
      <c r="N43">
        <v>2.8500736269563429</v>
      </c>
      <c r="O43">
        <v>3.1700689310796073</v>
      </c>
      <c r="P43">
        <v>4.5902006423721522</v>
      </c>
      <c r="Q43">
        <v>0</v>
      </c>
      <c r="R43">
        <v>0</v>
      </c>
      <c r="S43">
        <v>0</v>
      </c>
      <c r="T43">
        <v>0.84094690909090919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4.5487923699324595</v>
      </c>
      <c r="AC43">
        <v>2.9188330262521989</v>
      </c>
      <c r="AD43">
        <v>1.7689743004384713</v>
      </c>
      <c r="AE43">
        <v>4.9278567270912079</v>
      </c>
      <c r="AF43">
        <v>0</v>
      </c>
      <c r="AG43">
        <v>4.3914882361316465</v>
      </c>
      <c r="AH43">
        <v>13.673108715289905</v>
      </c>
      <c r="AI43">
        <v>0</v>
      </c>
      <c r="AJ43">
        <v>0</v>
      </c>
      <c r="AK43">
        <v>8.3355633804881464</v>
      </c>
      <c r="AL43">
        <v>0</v>
      </c>
      <c r="AM43">
        <v>0</v>
      </c>
      <c r="AN43">
        <v>6.6502849749894927E-2</v>
      </c>
      <c r="AO43">
        <v>0</v>
      </c>
      <c r="AP43">
        <v>0</v>
      </c>
      <c r="AQ43">
        <v>0</v>
      </c>
      <c r="AR43">
        <v>0</v>
      </c>
      <c r="AS43">
        <v>3.0325272027258374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4.3684108598014886</v>
      </c>
      <c r="AZ43">
        <v>5.178471140546006</v>
      </c>
      <c r="BA43">
        <v>3.4179899631901844</v>
      </c>
      <c r="BB43">
        <v>2.7078623436293436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75.437701619812245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2.09</v>
      </c>
      <c r="M44">
        <v>2.5600303950464394</v>
      </c>
      <c r="N44">
        <v>2.8500736269563429</v>
      </c>
      <c r="O44">
        <v>3.1700689310796073</v>
      </c>
      <c r="P44">
        <v>4.5902006423721522</v>
      </c>
      <c r="Q44">
        <v>0</v>
      </c>
      <c r="R44">
        <v>0</v>
      </c>
      <c r="S44">
        <v>0</v>
      </c>
      <c r="T44">
        <v>0.84094690909090919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4.5487923699324595</v>
      </c>
      <c r="AC44">
        <v>2.9188330262521989</v>
      </c>
      <c r="AD44">
        <v>1.7689743004384713</v>
      </c>
      <c r="AE44">
        <v>4.9278567270912079</v>
      </c>
      <c r="AF44">
        <v>0</v>
      </c>
      <c r="AG44">
        <v>4.3914882361316465</v>
      </c>
      <c r="AH44">
        <v>13.673108715289905</v>
      </c>
      <c r="AI44">
        <v>0</v>
      </c>
      <c r="AJ44">
        <v>0</v>
      </c>
      <c r="AK44">
        <v>8.3355633804881464</v>
      </c>
      <c r="AL44">
        <v>0</v>
      </c>
      <c r="AM44">
        <v>0</v>
      </c>
      <c r="AN44">
        <v>6.6502849749894927E-2</v>
      </c>
      <c r="AO44">
        <v>0</v>
      </c>
      <c r="AP44">
        <v>0</v>
      </c>
      <c r="AQ44">
        <v>0</v>
      </c>
      <c r="AR44">
        <v>0</v>
      </c>
      <c r="AS44">
        <v>3.0325272027258374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4.3684108598014886</v>
      </c>
      <c r="AZ44">
        <v>5.178471140546006</v>
      </c>
      <c r="BA44">
        <v>3.4179899631901844</v>
      </c>
      <c r="BB44">
        <v>2.7078623436293436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75.437701619812245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2.09</v>
      </c>
      <c r="M45">
        <v>2.5600303950464394</v>
      </c>
      <c r="N45">
        <v>2.8500736269563429</v>
      </c>
      <c r="O45">
        <v>3.1700689310796073</v>
      </c>
      <c r="P45">
        <v>4.5902006423721522</v>
      </c>
      <c r="Q45">
        <v>0</v>
      </c>
      <c r="R45">
        <v>0</v>
      </c>
      <c r="S45">
        <v>0</v>
      </c>
      <c r="T45">
        <v>0.84094690909090919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4.5487923699324595</v>
      </c>
      <c r="AC45">
        <v>2.9188330262521989</v>
      </c>
      <c r="AD45">
        <v>1.7689743004384713</v>
      </c>
      <c r="AE45">
        <v>4.9278567270912079</v>
      </c>
      <c r="AF45">
        <v>0</v>
      </c>
      <c r="AG45">
        <v>4.3914882361316465</v>
      </c>
      <c r="AH45">
        <v>13.673108715289905</v>
      </c>
      <c r="AI45">
        <v>0</v>
      </c>
      <c r="AJ45">
        <v>0</v>
      </c>
      <c r="AK45">
        <v>8.3355633804881464</v>
      </c>
      <c r="AL45">
        <v>0</v>
      </c>
      <c r="AM45">
        <v>0</v>
      </c>
      <c r="AN45">
        <v>6.6502849749894927E-2</v>
      </c>
      <c r="AO45">
        <v>0</v>
      </c>
      <c r="AP45">
        <v>0</v>
      </c>
      <c r="AQ45">
        <v>0</v>
      </c>
      <c r="AR45">
        <v>0</v>
      </c>
      <c r="AS45">
        <v>3.0325272027258374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4.3684108598014886</v>
      </c>
      <c r="AZ45">
        <v>5.178471140546006</v>
      </c>
      <c r="BA45">
        <v>3.4179899631901844</v>
      </c>
      <c r="BB45">
        <v>2.7078623436293436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75.437701619812245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2.09</v>
      </c>
      <c r="M46">
        <v>2.5600303950464394</v>
      </c>
      <c r="N46">
        <v>2.8500736269563429</v>
      </c>
      <c r="O46">
        <v>3.1700689310796073</v>
      </c>
      <c r="P46">
        <v>4.5902006423721522</v>
      </c>
      <c r="Q46">
        <v>0</v>
      </c>
      <c r="R46">
        <v>0</v>
      </c>
      <c r="S46">
        <v>0</v>
      </c>
      <c r="T46">
        <v>0.84094690909090919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4.5487923699324595</v>
      </c>
      <c r="AC46">
        <v>2.9188330262521989</v>
      </c>
      <c r="AD46">
        <v>1.7689743004384713</v>
      </c>
      <c r="AE46">
        <v>4.9278567270912079</v>
      </c>
      <c r="AF46">
        <v>0</v>
      </c>
      <c r="AG46">
        <v>4.3914882361316465</v>
      </c>
      <c r="AH46">
        <v>13.673108715289905</v>
      </c>
      <c r="AI46">
        <v>0</v>
      </c>
      <c r="AJ46">
        <v>0</v>
      </c>
      <c r="AK46">
        <v>8.3355633804881464</v>
      </c>
      <c r="AL46">
        <v>0</v>
      </c>
      <c r="AM46">
        <v>0</v>
      </c>
      <c r="AN46">
        <v>6.6502849749894927E-2</v>
      </c>
      <c r="AO46">
        <v>0</v>
      </c>
      <c r="AP46">
        <v>0</v>
      </c>
      <c r="AQ46">
        <v>0</v>
      </c>
      <c r="AR46">
        <v>0</v>
      </c>
      <c r="AS46">
        <v>3.0325272027258374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4.3684108598014886</v>
      </c>
      <c r="AZ46">
        <v>5.178471140546006</v>
      </c>
      <c r="BA46">
        <v>3.4179899631901844</v>
      </c>
      <c r="BB46">
        <v>2.7078623436293436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75.437701619812245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2.09</v>
      </c>
      <c r="M47">
        <v>2.5600303950464394</v>
      </c>
      <c r="N47">
        <v>2.8500736269563429</v>
      </c>
      <c r="O47">
        <v>3.1700689310796073</v>
      </c>
      <c r="P47">
        <v>4.5902006423721522</v>
      </c>
      <c r="Q47">
        <v>0.22996337579617834</v>
      </c>
      <c r="R47">
        <v>0.09</v>
      </c>
      <c r="S47">
        <v>0.29992238033635182</v>
      </c>
      <c r="T47">
        <v>1.0110466321243523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4.5487923699324595</v>
      </c>
      <c r="AC47">
        <v>2.9188330262521989</v>
      </c>
      <c r="AD47">
        <v>1.7689743004384713</v>
      </c>
      <c r="AE47">
        <v>4.9278567270912079</v>
      </c>
      <c r="AF47">
        <v>0</v>
      </c>
      <c r="AG47">
        <v>4.3914882361316465</v>
      </c>
      <c r="AH47">
        <v>13.673108715289905</v>
      </c>
      <c r="AI47">
        <v>0</v>
      </c>
      <c r="AJ47">
        <v>0</v>
      </c>
      <c r="AK47">
        <v>8.3355633804881464</v>
      </c>
      <c r="AL47">
        <v>0</v>
      </c>
      <c r="AM47">
        <v>0</v>
      </c>
      <c r="AN47">
        <v>6.6502849749894927E-2</v>
      </c>
      <c r="AO47">
        <v>0</v>
      </c>
      <c r="AP47">
        <v>0</v>
      </c>
      <c r="AQ47">
        <v>0</v>
      </c>
      <c r="AR47">
        <v>0</v>
      </c>
      <c r="AS47">
        <v>3.0325272027258374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2.910747279329609</v>
      </c>
      <c r="AZ47">
        <v>5.178471140546006</v>
      </c>
      <c r="BA47">
        <v>3.4179899631901844</v>
      </c>
      <c r="BB47">
        <v>2.7078623436293436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74.770023518506335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2.09</v>
      </c>
      <c r="M48">
        <v>2.5600303950464394</v>
      </c>
      <c r="N48">
        <v>2.8500736269563429</v>
      </c>
      <c r="O48">
        <v>3.1700689310796073</v>
      </c>
      <c r="P48">
        <v>4.5902006423721522</v>
      </c>
      <c r="Q48">
        <v>0.22996337579617834</v>
      </c>
      <c r="R48">
        <v>0.09</v>
      </c>
      <c r="S48">
        <v>0.29992238033635182</v>
      </c>
      <c r="T48">
        <v>1.0110466321243523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4.5487923699324595</v>
      </c>
      <c r="AC48">
        <v>2.9188330262521989</v>
      </c>
      <c r="AD48">
        <v>1.7689743004384713</v>
      </c>
      <c r="AE48">
        <v>4.9278567270912079</v>
      </c>
      <c r="AF48">
        <v>0</v>
      </c>
      <c r="AG48">
        <v>4.3914882361316465</v>
      </c>
      <c r="AH48">
        <v>13.673108715289905</v>
      </c>
      <c r="AI48">
        <v>0</v>
      </c>
      <c r="AJ48">
        <v>0</v>
      </c>
      <c r="AK48">
        <v>8.3355633804881464</v>
      </c>
      <c r="AL48">
        <v>0</v>
      </c>
      <c r="AM48">
        <v>0</v>
      </c>
      <c r="AN48">
        <v>6.6502849749894927E-2</v>
      </c>
      <c r="AO48">
        <v>0</v>
      </c>
      <c r="AP48">
        <v>0</v>
      </c>
      <c r="AQ48">
        <v>0</v>
      </c>
      <c r="AR48">
        <v>0</v>
      </c>
      <c r="AS48">
        <v>3.0325272027258374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2.910747279329609</v>
      </c>
      <c r="AZ48">
        <v>5.178471140546006</v>
      </c>
      <c r="BA48">
        <v>3.4179899631901844</v>
      </c>
      <c r="BB48">
        <v>2.7078623436293436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74.770023518506335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2.7899715054771375</v>
      </c>
      <c r="L49">
        <v>2.09</v>
      </c>
      <c r="M49">
        <v>2.5600303950464394</v>
      </c>
      <c r="N49">
        <v>2.8500736269563429</v>
      </c>
      <c r="O49">
        <v>3.1700689310796073</v>
      </c>
      <c r="P49">
        <v>4.5902006423721522</v>
      </c>
      <c r="Q49">
        <v>0.41993312101910824</v>
      </c>
      <c r="R49">
        <v>1.270680046122449</v>
      </c>
      <c r="S49">
        <v>0.63983441138421726</v>
      </c>
      <c r="T49">
        <v>1.5478699141630903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4.5487923699324595</v>
      </c>
      <c r="AC49">
        <v>2.9188330262521989</v>
      </c>
      <c r="AD49">
        <v>1.7689743004384713</v>
      </c>
      <c r="AE49">
        <v>4.9278567270912079</v>
      </c>
      <c r="AF49">
        <v>0</v>
      </c>
      <c r="AG49">
        <v>4.3914882361316465</v>
      </c>
      <c r="AH49">
        <v>13.673108715289905</v>
      </c>
      <c r="AI49">
        <v>0</v>
      </c>
      <c r="AJ49">
        <v>0</v>
      </c>
      <c r="AK49">
        <v>8.3355633804881464</v>
      </c>
      <c r="AL49">
        <v>0</v>
      </c>
      <c r="AM49">
        <v>0</v>
      </c>
      <c r="AN49">
        <v>6.26661104370521E-2</v>
      </c>
      <c r="AO49">
        <v>0</v>
      </c>
      <c r="AP49">
        <v>0</v>
      </c>
      <c r="AQ49">
        <v>0</v>
      </c>
      <c r="AR49">
        <v>0</v>
      </c>
      <c r="AS49">
        <v>3.0325272027258374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2.910747279329609</v>
      </c>
      <c r="AZ49">
        <v>5.178471140546006</v>
      </c>
      <c r="BA49">
        <v>3.4179899631901844</v>
      </c>
      <c r="BB49">
        <v>2.8977124710424711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79.993393516515738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2.7899715054771375</v>
      </c>
      <c r="L50">
        <v>2.09</v>
      </c>
      <c r="M50">
        <v>2.5600303950464394</v>
      </c>
      <c r="N50">
        <v>2.8500736269563429</v>
      </c>
      <c r="O50">
        <v>3.1700689310796073</v>
      </c>
      <c r="P50">
        <v>4.5902006423721522</v>
      </c>
      <c r="Q50">
        <v>0.41993312101910824</v>
      </c>
      <c r="R50">
        <v>1.270680046122449</v>
      </c>
      <c r="S50">
        <v>0.63983441138421726</v>
      </c>
      <c r="T50">
        <v>1.5672815617021278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4.5487923699324595</v>
      </c>
      <c r="AC50">
        <v>2.9188330262521989</v>
      </c>
      <c r="AD50">
        <v>1.7689743004384713</v>
      </c>
      <c r="AE50">
        <v>4.9278567270912079</v>
      </c>
      <c r="AF50">
        <v>0</v>
      </c>
      <c r="AG50">
        <v>4.3914882361316465</v>
      </c>
      <c r="AH50">
        <v>13.673108715289905</v>
      </c>
      <c r="AI50">
        <v>0</v>
      </c>
      <c r="AJ50">
        <v>0</v>
      </c>
      <c r="AK50">
        <v>8.3355633804881464</v>
      </c>
      <c r="AL50">
        <v>0</v>
      </c>
      <c r="AM50">
        <v>0</v>
      </c>
      <c r="AN50">
        <v>6.26661104370521E-2</v>
      </c>
      <c r="AO50">
        <v>0</v>
      </c>
      <c r="AP50">
        <v>0</v>
      </c>
      <c r="AQ50">
        <v>0</v>
      </c>
      <c r="AR50">
        <v>0</v>
      </c>
      <c r="AS50">
        <v>3.0325272027258374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2.910747279329609</v>
      </c>
      <c r="AZ50">
        <v>5.178471140546006</v>
      </c>
      <c r="BA50">
        <v>3.4179899631901844</v>
      </c>
      <c r="BB50">
        <v>2.8977124710424711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80.012805164054768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2.7899715054771375</v>
      </c>
      <c r="L51">
        <v>2.09</v>
      </c>
      <c r="M51">
        <v>2.5600303950464394</v>
      </c>
      <c r="N51">
        <v>2.8500736269563429</v>
      </c>
      <c r="O51">
        <v>3.1700689310796073</v>
      </c>
      <c r="P51">
        <v>4.5902006423721522</v>
      </c>
      <c r="Q51">
        <v>0.41993312101910824</v>
      </c>
      <c r="R51">
        <v>1.270680046122449</v>
      </c>
      <c r="S51">
        <v>0.63983441138421726</v>
      </c>
      <c r="T51">
        <v>1.5672815617021278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4.5487923699324595</v>
      </c>
      <c r="AC51">
        <v>2.9188330262521989</v>
      </c>
      <c r="AD51">
        <v>1.7689743004384713</v>
      </c>
      <c r="AE51">
        <v>4.9278567270912079</v>
      </c>
      <c r="AF51">
        <v>0</v>
      </c>
      <c r="AG51">
        <v>4.3914882361316465</v>
      </c>
      <c r="AH51">
        <v>13.673108715289905</v>
      </c>
      <c r="AI51">
        <v>0</v>
      </c>
      <c r="AJ51">
        <v>0</v>
      </c>
      <c r="AK51">
        <v>8.3355633804881464</v>
      </c>
      <c r="AL51">
        <v>0</v>
      </c>
      <c r="AM51">
        <v>0</v>
      </c>
      <c r="AN51">
        <v>6.26661104370521E-2</v>
      </c>
      <c r="AO51">
        <v>0</v>
      </c>
      <c r="AP51">
        <v>0</v>
      </c>
      <c r="AQ51">
        <v>0</v>
      </c>
      <c r="AR51">
        <v>0</v>
      </c>
      <c r="AS51">
        <v>3.0325272027258374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2.910747279329609</v>
      </c>
      <c r="AZ51">
        <v>5.178471140546006</v>
      </c>
      <c r="BA51">
        <v>3.4179899631901844</v>
      </c>
      <c r="BB51">
        <v>2.8977124710424711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80.012805164054768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2.7899715054771375</v>
      </c>
      <c r="L52">
        <v>2.09</v>
      </c>
      <c r="M52">
        <v>2.5600303950464394</v>
      </c>
      <c r="N52">
        <v>2.8500736269563429</v>
      </c>
      <c r="O52">
        <v>3.1700689310796073</v>
      </c>
      <c r="P52">
        <v>4.5902006423721522</v>
      </c>
      <c r="Q52">
        <v>0.41993312101910824</v>
      </c>
      <c r="R52">
        <v>1.270680046122449</v>
      </c>
      <c r="S52">
        <v>0.63983441138421726</v>
      </c>
      <c r="T52">
        <v>1.5672815617021278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4.5487923699324595</v>
      </c>
      <c r="AC52">
        <v>2.9188330262521989</v>
      </c>
      <c r="AD52">
        <v>1.7689743004384713</v>
      </c>
      <c r="AE52">
        <v>4.9278567270912079</v>
      </c>
      <c r="AF52">
        <v>0</v>
      </c>
      <c r="AG52">
        <v>4.3914882361316465</v>
      </c>
      <c r="AH52">
        <v>13.673108715289905</v>
      </c>
      <c r="AI52">
        <v>0</v>
      </c>
      <c r="AJ52">
        <v>0</v>
      </c>
      <c r="AK52">
        <v>8.3355633804881464</v>
      </c>
      <c r="AL52">
        <v>0</v>
      </c>
      <c r="AM52">
        <v>0</v>
      </c>
      <c r="AN52">
        <v>6.26661104370521E-2</v>
      </c>
      <c r="AO52">
        <v>0</v>
      </c>
      <c r="AP52">
        <v>0</v>
      </c>
      <c r="AQ52">
        <v>0</v>
      </c>
      <c r="AR52">
        <v>0</v>
      </c>
      <c r="AS52">
        <v>3.0325272027258374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2.910747279329609</v>
      </c>
      <c r="AZ52">
        <v>5.178471140546006</v>
      </c>
      <c r="BA52">
        <v>3.4179899631901844</v>
      </c>
      <c r="BB52">
        <v>2.8977124710424711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80.012805164054768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2.7899715054771375</v>
      </c>
      <c r="L53">
        <v>2.09</v>
      </c>
      <c r="M53">
        <v>2.4997050153139355</v>
      </c>
      <c r="N53">
        <v>2.8299859673339478</v>
      </c>
      <c r="O53">
        <v>3.0600526789261964</v>
      </c>
      <c r="P53">
        <v>4.5899863285781475</v>
      </c>
      <c r="Q53">
        <v>0.41993312101910824</v>
      </c>
      <c r="R53">
        <v>1.270680046122449</v>
      </c>
      <c r="S53">
        <v>0.63983441138421726</v>
      </c>
      <c r="T53">
        <v>1.5672815617021278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4.5487923699324595</v>
      </c>
      <c r="AC53">
        <v>2.9188330262521989</v>
      </c>
      <c r="AD53">
        <v>1.7689743004384713</v>
      </c>
      <c r="AE53">
        <v>4.9278567270912079</v>
      </c>
      <c r="AF53">
        <v>0</v>
      </c>
      <c r="AG53">
        <v>4.3914882361316465</v>
      </c>
      <c r="AH53">
        <v>13.673108715289905</v>
      </c>
      <c r="AI53">
        <v>0</v>
      </c>
      <c r="AJ53">
        <v>0</v>
      </c>
      <c r="AK53">
        <v>8.3355633804881464</v>
      </c>
      <c r="AL53">
        <v>0</v>
      </c>
      <c r="AM53">
        <v>0</v>
      </c>
      <c r="AN53">
        <v>6.26661104370521E-2</v>
      </c>
      <c r="AO53">
        <v>0</v>
      </c>
      <c r="AP53">
        <v>0</v>
      </c>
      <c r="AQ53">
        <v>0</v>
      </c>
      <c r="AR53">
        <v>0</v>
      </c>
      <c r="AS53">
        <v>3.0325272027258374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2.910747279329609</v>
      </c>
      <c r="AZ53">
        <v>5.178471140546006</v>
      </c>
      <c r="BA53">
        <v>3.4179899631901844</v>
      </c>
      <c r="BB53">
        <v>2.8977124710424711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79.822161558752455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2.7899715054771375</v>
      </c>
      <c r="L54">
        <v>2.09</v>
      </c>
      <c r="M54">
        <v>2.55989190443686</v>
      </c>
      <c r="N54">
        <v>2.8502628433494257</v>
      </c>
      <c r="O54">
        <v>3.1700094743142539</v>
      </c>
      <c r="P54">
        <v>4.5899863285781475</v>
      </c>
      <c r="Q54">
        <v>0.41993312101910824</v>
      </c>
      <c r="R54">
        <v>1.270680046122449</v>
      </c>
      <c r="S54">
        <v>0.63983441138421726</v>
      </c>
      <c r="T54">
        <v>1.5672815617021278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4.5487923699324595</v>
      </c>
      <c r="AC54">
        <v>2.9188330262521989</v>
      </c>
      <c r="AD54">
        <v>1.7689743004384713</v>
      </c>
      <c r="AE54">
        <v>4.9278567270912079</v>
      </c>
      <c r="AF54">
        <v>0</v>
      </c>
      <c r="AG54">
        <v>4.3914882361316465</v>
      </c>
      <c r="AH54">
        <v>13.673108715289905</v>
      </c>
      <c r="AI54">
        <v>0</v>
      </c>
      <c r="AJ54">
        <v>0</v>
      </c>
      <c r="AK54">
        <v>8.3355633804881464</v>
      </c>
      <c r="AL54">
        <v>0</v>
      </c>
      <c r="AM54">
        <v>0</v>
      </c>
      <c r="AN54">
        <v>6.26661104370521E-2</v>
      </c>
      <c r="AO54">
        <v>0</v>
      </c>
      <c r="AP54">
        <v>0</v>
      </c>
      <c r="AQ54">
        <v>0</v>
      </c>
      <c r="AR54">
        <v>0</v>
      </c>
      <c r="AS54">
        <v>3.0325272027258374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2.910747279329609</v>
      </c>
      <c r="AZ54">
        <v>5.178471140546006</v>
      </c>
      <c r="BA54">
        <v>3.4179899631901844</v>
      </c>
      <c r="BB54">
        <v>2.8977124710424711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80.012582119278918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2.78997000865848</v>
      </c>
      <c r="L55">
        <v>0</v>
      </c>
      <c r="M55">
        <v>2.55989190443686</v>
      </c>
      <c r="N55">
        <v>2.8502628433494257</v>
      </c>
      <c r="O55">
        <v>3.1700094743142539</v>
      </c>
      <c r="P55">
        <v>4.5899863285781475</v>
      </c>
      <c r="Q55">
        <v>0.41993312101910829</v>
      </c>
      <c r="R55">
        <v>1.270608554604727</v>
      </c>
      <c r="S55">
        <v>0.62983699870633891</v>
      </c>
      <c r="T55">
        <v>1.5672815617021278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4.5487923699324595</v>
      </c>
      <c r="AC55">
        <v>2.9188330262521989</v>
      </c>
      <c r="AD55">
        <v>1.7689743004384713</v>
      </c>
      <c r="AE55">
        <v>4.9278567270912079</v>
      </c>
      <c r="AF55">
        <v>0</v>
      </c>
      <c r="AG55">
        <v>4.3914882361316465</v>
      </c>
      <c r="AH55">
        <v>13.673108715289905</v>
      </c>
      <c r="AI55">
        <v>0</v>
      </c>
      <c r="AJ55">
        <v>0</v>
      </c>
      <c r="AK55">
        <v>8.3355633804881464</v>
      </c>
      <c r="AL55">
        <v>0</v>
      </c>
      <c r="AM55">
        <v>0</v>
      </c>
      <c r="AN55">
        <v>6.26661104370521E-2</v>
      </c>
      <c r="AO55">
        <v>0</v>
      </c>
      <c r="AP55">
        <v>0</v>
      </c>
      <c r="AQ55">
        <v>0</v>
      </c>
      <c r="AR55">
        <v>0</v>
      </c>
      <c r="AS55">
        <v>3.0325272027258374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2.910747279329609</v>
      </c>
      <c r="AZ55">
        <v>5.178471140546006</v>
      </c>
      <c r="BA55">
        <v>3.4179899631901844</v>
      </c>
      <c r="BB55">
        <v>2.8977124710424711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77.912511718264653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2.78997000865848</v>
      </c>
      <c r="L56">
        <v>0</v>
      </c>
      <c r="M56">
        <v>2.55989190443686</v>
      </c>
      <c r="N56">
        <v>2.8502628433494257</v>
      </c>
      <c r="O56">
        <v>3.1700094743142539</v>
      </c>
      <c r="P56">
        <v>4.5899863285781475</v>
      </c>
      <c r="Q56">
        <v>0.41993312101910829</v>
      </c>
      <c r="R56">
        <v>1.270608554604727</v>
      </c>
      <c r="S56">
        <v>0.62983699870633891</v>
      </c>
      <c r="T56">
        <v>1.5672815617021278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4.5487923699324595</v>
      </c>
      <c r="AC56">
        <v>2.9188330262521989</v>
      </c>
      <c r="AD56">
        <v>1.7689743004384713</v>
      </c>
      <c r="AE56">
        <v>4.9278567270912079</v>
      </c>
      <c r="AF56">
        <v>0</v>
      </c>
      <c r="AG56">
        <v>4.3914882361316465</v>
      </c>
      <c r="AH56">
        <v>13.673108715289905</v>
      </c>
      <c r="AI56">
        <v>0</v>
      </c>
      <c r="AJ56">
        <v>0</v>
      </c>
      <c r="AK56">
        <v>8.3355633804881464</v>
      </c>
      <c r="AL56">
        <v>0</v>
      </c>
      <c r="AM56">
        <v>0</v>
      </c>
      <c r="AN56">
        <v>6.26661104370521E-2</v>
      </c>
      <c r="AO56">
        <v>0</v>
      </c>
      <c r="AP56">
        <v>0</v>
      </c>
      <c r="AQ56">
        <v>0</v>
      </c>
      <c r="AR56">
        <v>0</v>
      </c>
      <c r="AS56">
        <v>3.0325272027258374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2.910747279329609</v>
      </c>
      <c r="AZ56">
        <v>5.178471140546006</v>
      </c>
      <c r="BA56">
        <v>3.4179899631901844</v>
      </c>
      <c r="BB56">
        <v>2.8977124710424711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77.912511718264653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2.7899910764485356</v>
      </c>
      <c r="L57">
        <v>0</v>
      </c>
      <c r="M57">
        <v>2.55989190443686</v>
      </c>
      <c r="N57">
        <v>2.8502628433494257</v>
      </c>
      <c r="O57">
        <v>3.1700094743142539</v>
      </c>
      <c r="P57">
        <v>4.6203483922552326</v>
      </c>
      <c r="Q57">
        <v>0.41003137780473004</v>
      </c>
      <c r="R57">
        <v>1.2791253269056944</v>
      </c>
      <c r="S57">
        <v>0.63010029257641942</v>
      </c>
      <c r="T57">
        <v>1.5625860402684564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4.5487923699324595</v>
      </c>
      <c r="AC57">
        <v>2.9188330262521989</v>
      </c>
      <c r="AD57">
        <v>1.7689743004384713</v>
      </c>
      <c r="AE57">
        <v>4.9278567270912079</v>
      </c>
      <c r="AF57">
        <v>0</v>
      </c>
      <c r="AG57">
        <v>4.3914882361316465</v>
      </c>
      <c r="AH57">
        <v>13.673108715289905</v>
      </c>
      <c r="AI57">
        <v>0</v>
      </c>
      <c r="AJ57">
        <v>0</v>
      </c>
      <c r="AK57">
        <v>8.3355633804881464</v>
      </c>
      <c r="AL57">
        <v>0</v>
      </c>
      <c r="AM57">
        <v>0</v>
      </c>
      <c r="AN57">
        <v>6.26661104370521E-2</v>
      </c>
      <c r="AO57">
        <v>0</v>
      </c>
      <c r="AP57">
        <v>0</v>
      </c>
      <c r="AQ57">
        <v>0</v>
      </c>
      <c r="AR57">
        <v>0</v>
      </c>
      <c r="AS57">
        <v>3.0325272027258374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2.910747279329609</v>
      </c>
      <c r="AZ57">
        <v>5.178471140546006</v>
      </c>
      <c r="BA57">
        <v>3.4179899631901844</v>
      </c>
      <c r="BB57">
        <v>2.7178544555984558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77.757219635810785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2.5200123079144547</v>
      </c>
      <c r="L58">
        <v>0</v>
      </c>
      <c r="M58">
        <v>2.55989190443686</v>
      </c>
      <c r="N58">
        <v>2.8502628433494257</v>
      </c>
      <c r="O58">
        <v>3.1700094743142539</v>
      </c>
      <c r="P58">
        <v>4.6203483922552326</v>
      </c>
      <c r="Q58">
        <v>0.41003137780473004</v>
      </c>
      <c r="R58">
        <v>1.2791253269056944</v>
      </c>
      <c r="S58">
        <v>0.63010029257641942</v>
      </c>
      <c r="T58">
        <v>1.5625860402684564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4.5487923699324595</v>
      </c>
      <c r="AC58">
        <v>2.9188330262521989</v>
      </c>
      <c r="AD58">
        <v>1.7689743004384713</v>
      </c>
      <c r="AE58">
        <v>4.9278567270912079</v>
      </c>
      <c r="AF58">
        <v>0</v>
      </c>
      <c r="AG58">
        <v>4.3914882361316465</v>
      </c>
      <c r="AH58">
        <v>13.673108715289905</v>
      </c>
      <c r="AI58">
        <v>0</v>
      </c>
      <c r="AJ58">
        <v>0</v>
      </c>
      <c r="AK58">
        <v>8.3355633804881464</v>
      </c>
      <c r="AL58">
        <v>0</v>
      </c>
      <c r="AM58">
        <v>0</v>
      </c>
      <c r="AN58">
        <v>6.26661104370521E-2</v>
      </c>
      <c r="AO58">
        <v>0</v>
      </c>
      <c r="AP58">
        <v>0</v>
      </c>
      <c r="AQ58">
        <v>0</v>
      </c>
      <c r="AR58">
        <v>0</v>
      </c>
      <c r="AS58">
        <v>3.0325272027258374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2.910747279329609</v>
      </c>
      <c r="AZ58">
        <v>5.178471140546006</v>
      </c>
      <c r="BA58">
        <v>3.4179899631901844</v>
      </c>
      <c r="BB58">
        <v>2.7178544555984558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77.487240867276711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2.7500526914058909</v>
      </c>
      <c r="L59">
        <v>2.2213732267081971E-5</v>
      </c>
      <c r="M59">
        <v>2.55989190443686</v>
      </c>
      <c r="N59">
        <v>2.8502628433494257</v>
      </c>
      <c r="O59">
        <v>3.1700094743142539</v>
      </c>
      <c r="P59">
        <v>4.6203483922552326</v>
      </c>
      <c r="Q59">
        <v>0.40993359947229552</v>
      </c>
      <c r="R59">
        <v>1.0700624112063686</v>
      </c>
      <c r="S59">
        <v>0.52011271479050991</v>
      </c>
      <c r="T59">
        <v>1.5625860402684564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4.5487923699324595</v>
      </c>
      <c r="AC59">
        <v>2.9188330262521989</v>
      </c>
      <c r="AD59">
        <v>1.7689743004384713</v>
      </c>
      <c r="AE59">
        <v>4.9278567270912079</v>
      </c>
      <c r="AF59">
        <v>0</v>
      </c>
      <c r="AG59">
        <v>4.3914882361316465</v>
      </c>
      <c r="AH59">
        <v>13.673108715289905</v>
      </c>
      <c r="AI59">
        <v>0</v>
      </c>
      <c r="AJ59">
        <v>0</v>
      </c>
      <c r="AK59">
        <v>8.3355633804881464</v>
      </c>
      <c r="AL59">
        <v>0</v>
      </c>
      <c r="AM59">
        <v>0</v>
      </c>
      <c r="AN59">
        <v>6.26661104370521E-2</v>
      </c>
      <c r="AO59">
        <v>0</v>
      </c>
      <c r="AP59">
        <v>0</v>
      </c>
      <c r="AQ59">
        <v>0</v>
      </c>
      <c r="AR59">
        <v>0</v>
      </c>
      <c r="AS59">
        <v>3.0325272027258374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2.910747279329609</v>
      </c>
      <c r="AZ59">
        <v>5.178471140546006</v>
      </c>
      <c r="BA59">
        <v>3.4179899631901844</v>
      </c>
      <c r="BB59">
        <v>2.7178544555984558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77.398155192682736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2.78997927896217</v>
      </c>
      <c r="L60">
        <v>2.2213732267081971E-5</v>
      </c>
      <c r="M60">
        <v>2.55989190443686</v>
      </c>
      <c r="N60">
        <v>2.8502628433494257</v>
      </c>
      <c r="O60">
        <v>3.1700094743142539</v>
      </c>
      <c r="P60">
        <v>4.6203483922552326</v>
      </c>
      <c r="Q60">
        <v>0.34992226916113456</v>
      </c>
      <c r="R60">
        <v>1.1100994279385707</v>
      </c>
      <c r="S60">
        <v>0.53998306956521758</v>
      </c>
      <c r="T60">
        <v>1.5625860402684564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4.5487923699324595</v>
      </c>
      <c r="AC60">
        <v>2.9188330262521989</v>
      </c>
      <c r="AD60">
        <v>1.7689743004384713</v>
      </c>
      <c r="AE60">
        <v>4.9278567270912079</v>
      </c>
      <c r="AF60">
        <v>0</v>
      </c>
      <c r="AG60">
        <v>4.3914882361316465</v>
      </c>
      <c r="AH60">
        <v>13.673108715289905</v>
      </c>
      <c r="AI60">
        <v>0</v>
      </c>
      <c r="AJ60">
        <v>0</v>
      </c>
      <c r="AK60">
        <v>8.3355633804881464</v>
      </c>
      <c r="AL60">
        <v>0</v>
      </c>
      <c r="AM60">
        <v>0</v>
      </c>
      <c r="AN60">
        <v>6.26661104370521E-2</v>
      </c>
      <c r="AO60">
        <v>0</v>
      </c>
      <c r="AP60">
        <v>0</v>
      </c>
      <c r="AQ60">
        <v>0</v>
      </c>
      <c r="AR60">
        <v>0</v>
      </c>
      <c r="AS60">
        <v>3.0325272027258374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2.910747279329609</v>
      </c>
      <c r="AZ60">
        <v>5.178471140546006</v>
      </c>
      <c r="BA60">
        <v>3.4179899631901844</v>
      </c>
      <c r="BB60">
        <v>2.7178544555984558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77.437977821434771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2.78997927896217</v>
      </c>
      <c r="L61">
        <v>2.2213732267081971E-5</v>
      </c>
      <c r="M61">
        <v>2.55989190443686</v>
      </c>
      <c r="N61">
        <v>2.8502628433494257</v>
      </c>
      <c r="O61">
        <v>3.1700094743142539</v>
      </c>
      <c r="P61">
        <v>4.6203483922552326</v>
      </c>
      <c r="Q61">
        <v>0.34992226916113456</v>
      </c>
      <c r="R61">
        <v>1.1100994279385707</v>
      </c>
      <c r="S61">
        <v>0.53998306956521758</v>
      </c>
      <c r="T61">
        <v>1.5625860402684564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4.5487923699324595</v>
      </c>
      <c r="AC61">
        <v>2.9188330262521989</v>
      </c>
      <c r="AD61">
        <v>1.7689743004384713</v>
      </c>
      <c r="AE61">
        <v>4.9278567270912079</v>
      </c>
      <c r="AF61">
        <v>0</v>
      </c>
      <c r="AG61">
        <v>4.3914882361316465</v>
      </c>
      <c r="AH61">
        <v>13.673108715289905</v>
      </c>
      <c r="AI61">
        <v>0</v>
      </c>
      <c r="AJ61">
        <v>0</v>
      </c>
      <c r="AK61">
        <v>8.3355633804881464</v>
      </c>
      <c r="AL61">
        <v>0</v>
      </c>
      <c r="AM61">
        <v>0</v>
      </c>
      <c r="AN61">
        <v>6.522389589253566E-2</v>
      </c>
      <c r="AO61">
        <v>0</v>
      </c>
      <c r="AP61">
        <v>0</v>
      </c>
      <c r="AQ61">
        <v>0</v>
      </c>
      <c r="AR61">
        <v>0</v>
      </c>
      <c r="AS61">
        <v>3.0325272027258374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2.910747279329609</v>
      </c>
      <c r="AZ61">
        <v>5.178471140546006</v>
      </c>
      <c r="BA61">
        <v>3.4179899631901844</v>
      </c>
      <c r="BB61">
        <v>2.7178544555984558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77.440535606890265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2.78997927896217</v>
      </c>
      <c r="L62">
        <v>9.16</v>
      </c>
      <c r="M62">
        <v>2.55989190443686</v>
      </c>
      <c r="N62">
        <v>2.8502628433494257</v>
      </c>
      <c r="O62">
        <v>3.1700094743142539</v>
      </c>
      <c r="P62">
        <v>4.6203483922552326</v>
      </c>
      <c r="Q62">
        <v>0.34992226916113456</v>
      </c>
      <c r="R62">
        <v>1.1100994279385707</v>
      </c>
      <c r="S62">
        <v>0.53998306956521758</v>
      </c>
      <c r="T62">
        <v>1.5625860402684564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4.5487923699324595</v>
      </c>
      <c r="AC62">
        <v>2.9188330262521989</v>
      </c>
      <c r="AD62">
        <v>1.7689743004384713</v>
      </c>
      <c r="AE62">
        <v>4.9278567270912079</v>
      </c>
      <c r="AF62">
        <v>0</v>
      </c>
      <c r="AG62">
        <v>4.3914882361316465</v>
      </c>
      <c r="AH62">
        <v>13.673108715289905</v>
      </c>
      <c r="AI62">
        <v>0</v>
      </c>
      <c r="AJ62">
        <v>0</v>
      </c>
      <c r="AK62">
        <v>8.3355633804881464</v>
      </c>
      <c r="AL62">
        <v>0</v>
      </c>
      <c r="AM62">
        <v>0</v>
      </c>
      <c r="AN62">
        <v>6.522389589253566E-2</v>
      </c>
      <c r="AO62">
        <v>0</v>
      </c>
      <c r="AP62">
        <v>0</v>
      </c>
      <c r="AQ62">
        <v>0</v>
      </c>
      <c r="AR62">
        <v>0</v>
      </c>
      <c r="AS62">
        <v>3.0325272027258374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2.910747279329609</v>
      </c>
      <c r="AZ62">
        <v>5.178471140546006</v>
      </c>
      <c r="BA62">
        <v>3.4179899631901844</v>
      </c>
      <c r="BB62">
        <v>2.7178544555984558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86.600513393157982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2.7899898804812029</v>
      </c>
      <c r="L63">
        <v>9.16</v>
      </c>
      <c r="M63">
        <v>2.55989190443686</v>
      </c>
      <c r="N63">
        <v>2.8502628433494257</v>
      </c>
      <c r="O63">
        <v>3.1700094743142539</v>
      </c>
      <c r="P63">
        <v>4.6203483922552326</v>
      </c>
      <c r="Q63">
        <v>0.41003923798521258</v>
      </c>
      <c r="R63">
        <v>1.2797611282289971</v>
      </c>
      <c r="S63">
        <v>0.62985498562783671</v>
      </c>
      <c r="T63">
        <v>1.5625860402684564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4.5487923699324595</v>
      </c>
      <c r="AC63">
        <v>2.9188330262521989</v>
      </c>
      <c r="AD63">
        <v>1.7689743004384713</v>
      </c>
      <c r="AE63">
        <v>4.9278567270912079</v>
      </c>
      <c r="AF63">
        <v>0</v>
      </c>
      <c r="AG63">
        <v>4.3914882361316465</v>
      </c>
      <c r="AH63">
        <v>13.673108715289905</v>
      </c>
      <c r="AI63">
        <v>0</v>
      </c>
      <c r="AJ63">
        <v>0</v>
      </c>
      <c r="AK63">
        <v>8.3355633804881464</v>
      </c>
      <c r="AL63">
        <v>0</v>
      </c>
      <c r="AM63">
        <v>0</v>
      </c>
      <c r="AN63">
        <v>6.522389589253566E-2</v>
      </c>
      <c r="AO63">
        <v>0</v>
      </c>
      <c r="AP63">
        <v>0</v>
      </c>
      <c r="AQ63">
        <v>0</v>
      </c>
      <c r="AR63">
        <v>0</v>
      </c>
      <c r="AS63">
        <v>3.0325272027258374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2.910747279329609</v>
      </c>
      <c r="AZ63">
        <v>5.178471140546006</v>
      </c>
      <c r="BA63">
        <v>3.4179899631901844</v>
      </c>
      <c r="BB63">
        <v>2.7178544555984558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86.920174579854134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2.7899898804812029</v>
      </c>
      <c r="L64">
        <v>9.16</v>
      </c>
      <c r="M64">
        <v>2.55989190443686</v>
      </c>
      <c r="N64">
        <v>2.8502628433494257</v>
      </c>
      <c r="O64">
        <v>3.1700094743142539</v>
      </c>
      <c r="P64">
        <v>4.6203483922552326</v>
      </c>
      <c r="Q64">
        <v>0.41003923798521258</v>
      </c>
      <c r="R64">
        <v>1.2797611282289971</v>
      </c>
      <c r="S64">
        <v>0.62985498562783671</v>
      </c>
      <c r="T64">
        <v>1.5625860402684564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4.5487923699324595</v>
      </c>
      <c r="AC64">
        <v>2.9188330262521989</v>
      </c>
      <c r="AD64">
        <v>1.7689743004384713</v>
      </c>
      <c r="AE64">
        <v>4.9278567270912079</v>
      </c>
      <c r="AF64">
        <v>0</v>
      </c>
      <c r="AG64">
        <v>4.3914882361316465</v>
      </c>
      <c r="AH64">
        <v>13.673108715289905</v>
      </c>
      <c r="AI64">
        <v>0</v>
      </c>
      <c r="AJ64">
        <v>0</v>
      </c>
      <c r="AK64">
        <v>8.3355633804881464</v>
      </c>
      <c r="AL64">
        <v>0</v>
      </c>
      <c r="AM64">
        <v>0</v>
      </c>
      <c r="AN64">
        <v>6.522389589253566E-2</v>
      </c>
      <c r="AO64">
        <v>0</v>
      </c>
      <c r="AP64">
        <v>0</v>
      </c>
      <c r="AQ64">
        <v>0</v>
      </c>
      <c r="AR64">
        <v>0</v>
      </c>
      <c r="AS64">
        <v>3.0325272027258374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2.910747279329609</v>
      </c>
      <c r="AZ64">
        <v>5.178471140546006</v>
      </c>
      <c r="BA64">
        <v>3.4179899631901844</v>
      </c>
      <c r="BB64">
        <v>2.7178544555984558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86.920174579854134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1.449984007631373</v>
      </c>
      <c r="L65">
        <v>0</v>
      </c>
      <c r="M65">
        <v>2.55989190443686</v>
      </c>
      <c r="N65">
        <v>2.8502628433494257</v>
      </c>
      <c r="O65">
        <v>3.1700094743142539</v>
      </c>
      <c r="P65">
        <v>4.6203483922552326</v>
      </c>
      <c r="Q65">
        <v>0.41003923798521258</v>
      </c>
      <c r="R65">
        <v>1.2797611282289971</v>
      </c>
      <c r="S65">
        <v>0.62985498562783671</v>
      </c>
      <c r="T65">
        <v>1.5625860402684564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4.5487923699324595</v>
      </c>
      <c r="AC65">
        <v>2.9188330262521989</v>
      </c>
      <c r="AD65">
        <v>1.7689743004384713</v>
      </c>
      <c r="AE65">
        <v>3.2852378755317675</v>
      </c>
      <c r="AF65">
        <v>0</v>
      </c>
      <c r="AG65">
        <v>4.3914882361316465</v>
      </c>
      <c r="AH65">
        <v>13.673108715289905</v>
      </c>
      <c r="AI65">
        <v>0</v>
      </c>
      <c r="AJ65">
        <v>0</v>
      </c>
      <c r="AK65">
        <v>8.3355633804881464</v>
      </c>
      <c r="AL65">
        <v>0</v>
      </c>
      <c r="AM65">
        <v>0</v>
      </c>
      <c r="AN65">
        <v>6.522389589253566E-2</v>
      </c>
      <c r="AO65">
        <v>0</v>
      </c>
      <c r="AP65">
        <v>0</v>
      </c>
      <c r="AQ65">
        <v>0</v>
      </c>
      <c r="AR65">
        <v>0</v>
      </c>
      <c r="AS65">
        <v>3.0325272027258374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2.910747279329609</v>
      </c>
      <c r="AZ65">
        <v>5.178471140546006</v>
      </c>
      <c r="BA65">
        <v>3.4179899631901844</v>
      </c>
      <c r="BB65">
        <v>2.7178544555984558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74.777549855444875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1.4899596389116259</v>
      </c>
      <c r="L66">
        <v>2.3070183927242703E-5</v>
      </c>
      <c r="M66">
        <v>2.55989190443686</v>
      </c>
      <c r="N66">
        <v>2.8502628433494257</v>
      </c>
      <c r="O66">
        <v>3.1700094743142539</v>
      </c>
      <c r="P66">
        <v>4.6203483922552326</v>
      </c>
      <c r="Q66">
        <v>0.41003923798521258</v>
      </c>
      <c r="R66">
        <v>1.2797611282289971</v>
      </c>
      <c r="S66">
        <v>0.62985498562783671</v>
      </c>
      <c r="T66">
        <v>1.5625860402684564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4.5487923699324595</v>
      </c>
      <c r="AC66">
        <v>2.9188330262521989</v>
      </c>
      <c r="AD66">
        <v>1.7689743004384713</v>
      </c>
      <c r="AE66">
        <v>3.2852378755317675</v>
      </c>
      <c r="AF66">
        <v>0</v>
      </c>
      <c r="AG66">
        <v>4.3914882361316465</v>
      </c>
      <c r="AH66">
        <v>13.673108715289905</v>
      </c>
      <c r="AI66">
        <v>0</v>
      </c>
      <c r="AJ66">
        <v>0</v>
      </c>
      <c r="AK66">
        <v>8.3355633804881464</v>
      </c>
      <c r="AL66">
        <v>0</v>
      </c>
      <c r="AM66">
        <v>0</v>
      </c>
      <c r="AN66">
        <v>6.522389589253566E-2</v>
      </c>
      <c r="AO66">
        <v>0</v>
      </c>
      <c r="AP66">
        <v>0</v>
      </c>
      <c r="AQ66">
        <v>0</v>
      </c>
      <c r="AR66">
        <v>0</v>
      </c>
      <c r="AS66">
        <v>3.0325272027258374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2.910747279329609</v>
      </c>
      <c r="AZ66">
        <v>5.178471140546006</v>
      </c>
      <c r="BA66">
        <v>3.4179899631901844</v>
      </c>
      <c r="BB66">
        <v>2.7178544555984558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74.81754855690906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1.5300179384239161</v>
      </c>
      <c r="L67">
        <v>3.8881407044066865E-5</v>
      </c>
      <c r="M67">
        <v>2.55989190443686</v>
      </c>
      <c r="N67">
        <v>2.8502628433494257</v>
      </c>
      <c r="O67">
        <v>3.1700094743142539</v>
      </c>
      <c r="P67">
        <v>4.6199213285792649</v>
      </c>
      <c r="Q67">
        <v>0.41003923798521258</v>
      </c>
      <c r="R67">
        <v>1.2797611282289971</v>
      </c>
      <c r="S67">
        <v>0.62985498562783671</v>
      </c>
      <c r="T67">
        <v>1.5625860402684564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4.5487923699324595</v>
      </c>
      <c r="AC67">
        <v>2.9188330262521989</v>
      </c>
      <c r="AD67">
        <v>1.7689743004384713</v>
      </c>
      <c r="AE67">
        <v>3.2852378755317675</v>
      </c>
      <c r="AF67">
        <v>0</v>
      </c>
      <c r="AG67">
        <v>4.3914882361316465</v>
      </c>
      <c r="AH67">
        <v>13.673108715289905</v>
      </c>
      <c r="AI67">
        <v>0</v>
      </c>
      <c r="AJ67">
        <v>0</v>
      </c>
      <c r="AK67">
        <v>8.3355633804881464</v>
      </c>
      <c r="AL67">
        <v>0</v>
      </c>
      <c r="AM67">
        <v>0</v>
      </c>
      <c r="AN67">
        <v>6.522389589253566E-2</v>
      </c>
      <c r="AO67">
        <v>0</v>
      </c>
      <c r="AP67">
        <v>0</v>
      </c>
      <c r="AQ67">
        <v>0</v>
      </c>
      <c r="AR67">
        <v>0</v>
      </c>
      <c r="AS67">
        <v>3.0325272027258374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2.910747279329609</v>
      </c>
      <c r="AZ67">
        <v>5.178471140546006</v>
      </c>
      <c r="BA67">
        <v>3.4179899631901844</v>
      </c>
      <c r="BB67">
        <v>2.7178544555984558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74.857195603968492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1.670018733380854</v>
      </c>
      <c r="L68">
        <v>0</v>
      </c>
      <c r="M68">
        <v>2.55989190443686</v>
      </c>
      <c r="N68">
        <v>2.8502628433494257</v>
      </c>
      <c r="O68">
        <v>3.1700094743142539</v>
      </c>
      <c r="P68">
        <v>4.6199213285792649</v>
      </c>
      <c r="Q68">
        <v>0.41003923798521258</v>
      </c>
      <c r="R68">
        <v>1.2797611282289971</v>
      </c>
      <c r="S68">
        <v>0.62985498562783671</v>
      </c>
      <c r="T68">
        <v>1.5625860402684564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4.5487923699324595</v>
      </c>
      <c r="AC68">
        <v>2.9188330262521989</v>
      </c>
      <c r="AD68">
        <v>1.7689743004384713</v>
      </c>
      <c r="AE68">
        <v>3.2852378755317675</v>
      </c>
      <c r="AF68">
        <v>0</v>
      </c>
      <c r="AG68">
        <v>4.3914882361316465</v>
      </c>
      <c r="AH68">
        <v>13.673108715289905</v>
      </c>
      <c r="AI68">
        <v>0</v>
      </c>
      <c r="AJ68">
        <v>0</v>
      </c>
      <c r="AK68">
        <v>8.3355633804881464</v>
      </c>
      <c r="AL68">
        <v>0</v>
      </c>
      <c r="AM68">
        <v>0</v>
      </c>
      <c r="AN68">
        <v>6.522389589253566E-2</v>
      </c>
      <c r="AO68">
        <v>0</v>
      </c>
      <c r="AP68">
        <v>0</v>
      </c>
      <c r="AQ68">
        <v>0</v>
      </c>
      <c r="AR68">
        <v>0</v>
      </c>
      <c r="AS68">
        <v>3.0325272027258374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2.910747279329609</v>
      </c>
      <c r="AZ68">
        <v>5.178471140546006</v>
      </c>
      <c r="BA68">
        <v>3.4179899631901844</v>
      </c>
      <c r="BB68">
        <v>2.7178544555984558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74.997157517518389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1.6700223544742512</v>
      </c>
      <c r="L69">
        <v>0</v>
      </c>
      <c r="M69">
        <v>2.55989190443686</v>
      </c>
      <c r="N69">
        <v>2.8502628433494257</v>
      </c>
      <c r="O69">
        <v>3.1700094743142539</v>
      </c>
      <c r="P69">
        <v>4.6199213285792649</v>
      </c>
      <c r="Q69">
        <v>0.41013832466782213</v>
      </c>
      <c r="R69">
        <v>1.279866596797671</v>
      </c>
      <c r="S69">
        <v>0.63010773178807944</v>
      </c>
      <c r="T69">
        <v>1.5672815617021278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4.5487923699324595</v>
      </c>
      <c r="AC69">
        <v>2.9188330262521989</v>
      </c>
      <c r="AD69">
        <v>1.7689743004384713</v>
      </c>
      <c r="AE69">
        <v>3.2852378755317675</v>
      </c>
      <c r="AF69">
        <v>0</v>
      </c>
      <c r="AG69">
        <v>4.3914882361316465</v>
      </c>
      <c r="AH69">
        <v>13.673108715289905</v>
      </c>
      <c r="AI69">
        <v>0</v>
      </c>
      <c r="AJ69">
        <v>0</v>
      </c>
      <c r="AK69">
        <v>8.3355633804881464</v>
      </c>
      <c r="AL69">
        <v>0</v>
      </c>
      <c r="AM69">
        <v>0</v>
      </c>
      <c r="AN69">
        <v>6.522389589253566E-2</v>
      </c>
      <c r="AO69">
        <v>0</v>
      </c>
      <c r="AP69">
        <v>0</v>
      </c>
      <c r="AQ69">
        <v>0</v>
      </c>
      <c r="AR69">
        <v>0</v>
      </c>
      <c r="AS69">
        <v>3.0325272027258374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2.910747279329609</v>
      </c>
      <c r="AZ69">
        <v>5.178471140546006</v>
      </c>
      <c r="BA69">
        <v>3.4179899631901844</v>
      </c>
      <c r="BB69">
        <v>2.7178544555984558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75.002313961456977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1.730013337451253</v>
      </c>
      <c r="L70">
        <v>0</v>
      </c>
      <c r="M70">
        <v>2.55989190443686</v>
      </c>
      <c r="N70">
        <v>2.8502628433494257</v>
      </c>
      <c r="O70">
        <v>3.1700094743142539</v>
      </c>
      <c r="P70">
        <v>4.6199213285792649</v>
      </c>
      <c r="Q70">
        <v>0.41013832466782213</v>
      </c>
      <c r="R70">
        <v>1.279866596797671</v>
      </c>
      <c r="S70">
        <v>0.63010773178807944</v>
      </c>
      <c r="T70">
        <v>1.5672815617021278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4.5487923699324595</v>
      </c>
      <c r="AC70">
        <v>2.9188330262521989</v>
      </c>
      <c r="AD70">
        <v>1.7689743004384713</v>
      </c>
      <c r="AE70">
        <v>3.2852378755317675</v>
      </c>
      <c r="AF70">
        <v>0</v>
      </c>
      <c r="AG70">
        <v>4.3914882361316465</v>
      </c>
      <c r="AH70">
        <v>13.673108715289905</v>
      </c>
      <c r="AI70">
        <v>0</v>
      </c>
      <c r="AJ70">
        <v>0</v>
      </c>
      <c r="AK70">
        <v>8.3355633804881464</v>
      </c>
      <c r="AL70">
        <v>0</v>
      </c>
      <c r="AM70">
        <v>0</v>
      </c>
      <c r="AN70">
        <v>6.522389589253566E-2</v>
      </c>
      <c r="AO70">
        <v>0</v>
      </c>
      <c r="AP70">
        <v>0</v>
      </c>
      <c r="AQ70">
        <v>0</v>
      </c>
      <c r="AR70">
        <v>0</v>
      </c>
      <c r="AS70">
        <v>3.0325272027258374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2.910747279329609</v>
      </c>
      <c r="AZ70">
        <v>5.178471140546006</v>
      </c>
      <c r="BA70">
        <v>3.4179899631901844</v>
      </c>
      <c r="BB70">
        <v>2.7178544555984558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75.06230494443399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1.8700236492961966</v>
      </c>
      <c r="L71">
        <v>7.0799982794653697</v>
      </c>
      <c r="M71">
        <v>2.55989190443686</v>
      </c>
      <c r="N71">
        <v>2.8502628433494257</v>
      </c>
      <c r="O71">
        <v>3.1700094743142539</v>
      </c>
      <c r="P71">
        <v>4.6199213285792649</v>
      </c>
      <c r="Q71">
        <v>0.41013832466782213</v>
      </c>
      <c r="R71">
        <v>1.279866596797671</v>
      </c>
      <c r="S71">
        <v>0.63010773178807944</v>
      </c>
      <c r="T71">
        <v>1.5672815617021278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4.5487923699324595</v>
      </c>
      <c r="AC71">
        <v>2.9188330262521989</v>
      </c>
      <c r="AD71">
        <v>1.7689743004384713</v>
      </c>
      <c r="AE71">
        <v>3.2852378755317675</v>
      </c>
      <c r="AF71">
        <v>0</v>
      </c>
      <c r="AG71">
        <v>4.3914882361316465</v>
      </c>
      <c r="AH71">
        <v>13.673108715289905</v>
      </c>
      <c r="AI71">
        <v>0</v>
      </c>
      <c r="AJ71">
        <v>0</v>
      </c>
      <c r="AK71">
        <v>8.3355633804881464</v>
      </c>
      <c r="AL71">
        <v>0</v>
      </c>
      <c r="AM71">
        <v>0</v>
      </c>
      <c r="AN71">
        <v>6.522389589253566E-2</v>
      </c>
      <c r="AO71">
        <v>0</v>
      </c>
      <c r="AP71">
        <v>0</v>
      </c>
      <c r="AQ71">
        <v>0</v>
      </c>
      <c r="AR71">
        <v>0</v>
      </c>
      <c r="AS71">
        <v>3.0325272027258374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2.910747279329609</v>
      </c>
      <c r="AZ71">
        <v>5.178471140546006</v>
      </c>
      <c r="BA71">
        <v>3.4179899631901844</v>
      </c>
      <c r="BB71">
        <v>2.7178544555984558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82.282313535744294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2.1299334711055615</v>
      </c>
      <c r="L72">
        <v>7.88</v>
      </c>
      <c r="M72">
        <v>2.55989190443686</v>
      </c>
      <c r="N72">
        <v>2.8502628433494257</v>
      </c>
      <c r="O72">
        <v>3.1700094743142539</v>
      </c>
      <c r="P72">
        <v>4.6199213285792649</v>
      </c>
      <c r="Q72">
        <v>0.41013832466782213</v>
      </c>
      <c r="R72">
        <v>1.279866596797671</v>
      </c>
      <c r="S72">
        <v>0.63010773178807944</v>
      </c>
      <c r="T72">
        <v>1.5672815617021278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4.5487923699324595</v>
      </c>
      <c r="AC72">
        <v>2.9188330262521989</v>
      </c>
      <c r="AD72">
        <v>1.7689743004384713</v>
      </c>
      <c r="AE72">
        <v>3.2852378755317675</v>
      </c>
      <c r="AF72">
        <v>0</v>
      </c>
      <c r="AG72">
        <v>4.3914882361316465</v>
      </c>
      <c r="AH72">
        <v>13.673108715289905</v>
      </c>
      <c r="AI72">
        <v>0</v>
      </c>
      <c r="AJ72">
        <v>0</v>
      </c>
      <c r="AK72">
        <v>8.3355633804881464</v>
      </c>
      <c r="AL72">
        <v>0</v>
      </c>
      <c r="AM72">
        <v>0</v>
      </c>
      <c r="AN72">
        <v>6.522389589253566E-2</v>
      </c>
      <c r="AO72">
        <v>0</v>
      </c>
      <c r="AP72">
        <v>0</v>
      </c>
      <c r="AQ72">
        <v>0</v>
      </c>
      <c r="AR72">
        <v>0</v>
      </c>
      <c r="AS72">
        <v>3.0325272027258374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2.910747279329609</v>
      </c>
      <c r="AZ72">
        <v>5.178471140546006</v>
      </c>
      <c r="BA72">
        <v>3.4179899631901844</v>
      </c>
      <c r="BB72">
        <v>2.7178544555984558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83.342225078088291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2.3399254345600782</v>
      </c>
      <c r="L73">
        <v>7.9998391959798996</v>
      </c>
      <c r="M73">
        <v>2.55989190443686</v>
      </c>
      <c r="N73">
        <v>2.8502628433494257</v>
      </c>
      <c r="O73">
        <v>3.1700094743142539</v>
      </c>
      <c r="P73">
        <v>4.6199213285792649</v>
      </c>
      <c r="Q73">
        <v>0.41013832466782213</v>
      </c>
      <c r="R73">
        <v>1.279866596797671</v>
      </c>
      <c r="S73">
        <v>0.63010773178807944</v>
      </c>
      <c r="T73">
        <v>1.5672815617021278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4.5487923699324595</v>
      </c>
      <c r="AC73">
        <v>2.9188330262521989</v>
      </c>
      <c r="AD73">
        <v>1.7689743004384713</v>
      </c>
      <c r="AE73">
        <v>3.2852378755317675</v>
      </c>
      <c r="AF73">
        <v>0</v>
      </c>
      <c r="AG73">
        <v>4.3914882361316465</v>
      </c>
      <c r="AH73">
        <v>13.673108715289905</v>
      </c>
      <c r="AI73">
        <v>0.35809190746378183</v>
      </c>
      <c r="AJ73">
        <v>0</v>
      </c>
      <c r="AK73">
        <v>8.3355633804881464</v>
      </c>
      <c r="AL73">
        <v>0</v>
      </c>
      <c r="AM73">
        <v>0.43482598498571517</v>
      </c>
      <c r="AN73">
        <v>6.522389589253566E-2</v>
      </c>
      <c r="AO73">
        <v>0</v>
      </c>
      <c r="AP73">
        <v>0</v>
      </c>
      <c r="AQ73">
        <v>0</v>
      </c>
      <c r="AR73">
        <v>0</v>
      </c>
      <c r="AS73">
        <v>3.0325272027258374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2.910747279329609</v>
      </c>
      <c r="AZ73">
        <v>5.178471140546006</v>
      </c>
      <c r="BA73">
        <v>3.4179899631901844</v>
      </c>
      <c r="BB73">
        <v>2.7178544555984558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84.464974129972205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2.5399174652689593</v>
      </c>
      <c r="L74">
        <v>8.7999568226038409</v>
      </c>
      <c r="M74">
        <v>2.55989190443686</v>
      </c>
      <c r="N74">
        <v>2.8502628433494257</v>
      </c>
      <c r="O74">
        <v>3.1700094743142539</v>
      </c>
      <c r="P74">
        <v>4.6199213285792649</v>
      </c>
      <c r="Q74">
        <v>0.41013832466782213</v>
      </c>
      <c r="R74">
        <v>1.279866596797671</v>
      </c>
      <c r="S74">
        <v>0.63010773178807944</v>
      </c>
      <c r="T74">
        <v>1.5672815617021278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4.5487923699324595</v>
      </c>
      <c r="AC74">
        <v>2.9188330262521989</v>
      </c>
      <c r="AD74">
        <v>1.7689743004384713</v>
      </c>
      <c r="AE74">
        <v>3.2852378755317675</v>
      </c>
      <c r="AF74">
        <v>0</v>
      </c>
      <c r="AG74">
        <v>4.3914882361316465</v>
      </c>
      <c r="AH74">
        <v>13.673108715289905</v>
      </c>
      <c r="AI74">
        <v>0.63944990913228539</v>
      </c>
      <c r="AJ74">
        <v>0</v>
      </c>
      <c r="AK74">
        <v>8.3355633804881464</v>
      </c>
      <c r="AL74">
        <v>0</v>
      </c>
      <c r="AM74">
        <v>0.43482598498571517</v>
      </c>
      <c r="AN74">
        <v>6.522389589253566E-2</v>
      </c>
      <c r="AO74">
        <v>0</v>
      </c>
      <c r="AP74">
        <v>0</v>
      </c>
      <c r="AQ74">
        <v>0</v>
      </c>
      <c r="AR74">
        <v>0</v>
      </c>
      <c r="AS74">
        <v>3.0325272027258374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2.910747279329609</v>
      </c>
      <c r="AZ74">
        <v>5.178471140546006</v>
      </c>
      <c r="BA74">
        <v>3.4179899631901844</v>
      </c>
      <c r="BB74">
        <v>2.7178544555984558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85.746441788973527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2.790026632648912</v>
      </c>
      <c r="L75">
        <v>6.55</v>
      </c>
      <c r="M75">
        <v>2.55989190443686</v>
      </c>
      <c r="N75">
        <v>2.8502628433494257</v>
      </c>
      <c r="O75">
        <v>3.1700094743142539</v>
      </c>
      <c r="P75">
        <v>4.6199045484426353</v>
      </c>
      <c r="Q75">
        <v>0.41013832466782213</v>
      </c>
      <c r="R75">
        <v>1.279866596797671</v>
      </c>
      <c r="S75">
        <v>0.63010773178807944</v>
      </c>
      <c r="T75">
        <v>1.5672815617021278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4.5487923699324595</v>
      </c>
      <c r="AC75">
        <v>2.9188330262521989</v>
      </c>
      <c r="AD75">
        <v>1.7689743004384713</v>
      </c>
      <c r="AE75">
        <v>3.2852378755317675</v>
      </c>
      <c r="AF75">
        <v>0</v>
      </c>
      <c r="AG75">
        <v>4.3914882361316465</v>
      </c>
      <c r="AH75">
        <v>13.673108715289905</v>
      </c>
      <c r="AI75">
        <v>1.0231198719659473</v>
      </c>
      <c r="AJ75">
        <v>0</v>
      </c>
      <c r="AK75">
        <v>8.3355633804881464</v>
      </c>
      <c r="AL75">
        <v>0</v>
      </c>
      <c r="AM75">
        <v>0.43482598498571517</v>
      </c>
      <c r="AN75">
        <v>6.522389589253566E-2</v>
      </c>
      <c r="AO75">
        <v>0</v>
      </c>
      <c r="AP75">
        <v>0</v>
      </c>
      <c r="AQ75">
        <v>0</v>
      </c>
      <c r="AR75">
        <v>0</v>
      </c>
      <c r="AS75">
        <v>3.0325272027258374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2.910747279329609</v>
      </c>
      <c r="AZ75">
        <v>5.178471140546006</v>
      </c>
      <c r="BA75">
        <v>3.4179899631901844</v>
      </c>
      <c r="BB75">
        <v>2.7178544555984558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84.13024731644667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2.790026632648912</v>
      </c>
      <c r="L76">
        <v>8.7298890329169474</v>
      </c>
      <c r="M76">
        <v>2.55989190443686</v>
      </c>
      <c r="N76">
        <v>2.8502628433494257</v>
      </c>
      <c r="O76">
        <v>3.1700094743142539</v>
      </c>
      <c r="P76">
        <v>4.6199045484426353</v>
      </c>
      <c r="Q76">
        <v>0.41013832466782213</v>
      </c>
      <c r="R76">
        <v>1.279866596797671</v>
      </c>
      <c r="S76">
        <v>0.63010773178807944</v>
      </c>
      <c r="T76">
        <v>1.5672815617021278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4.5487923699324595</v>
      </c>
      <c r="AC76">
        <v>2.9188330262521989</v>
      </c>
      <c r="AD76">
        <v>2.6534613244703791</v>
      </c>
      <c r="AE76">
        <v>3.2852378755317675</v>
      </c>
      <c r="AF76">
        <v>0</v>
      </c>
      <c r="AG76">
        <v>4.3914882361316465</v>
      </c>
      <c r="AH76">
        <v>13.673108715289905</v>
      </c>
      <c r="AI76">
        <v>4.987709256523245</v>
      </c>
      <c r="AJ76">
        <v>0</v>
      </c>
      <c r="AK76">
        <v>8.3355633804881464</v>
      </c>
      <c r="AL76">
        <v>0</v>
      </c>
      <c r="AM76">
        <v>1.0103308865366654</v>
      </c>
      <c r="AN76">
        <v>6.522389589253566E-2</v>
      </c>
      <c r="AO76">
        <v>0</v>
      </c>
      <c r="AP76">
        <v>0</v>
      </c>
      <c r="AQ76">
        <v>0</v>
      </c>
      <c r="AR76">
        <v>0</v>
      </c>
      <c r="AS76">
        <v>3.0325272027258374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2.910747279329609</v>
      </c>
      <c r="AZ76">
        <v>5.178471140546006</v>
      </c>
      <c r="BA76">
        <v>3.4179899631901844</v>
      </c>
      <c r="BB76">
        <v>2.7178544555984558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91.734717659503758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2.790026632648912</v>
      </c>
      <c r="L77">
        <v>8.8498774541533205</v>
      </c>
      <c r="M77">
        <v>2.55989190443686</v>
      </c>
      <c r="N77">
        <v>2.8502628433494257</v>
      </c>
      <c r="O77">
        <v>3.1700094743142539</v>
      </c>
      <c r="P77">
        <v>4.6199045484426353</v>
      </c>
      <c r="Q77">
        <v>0.41013832466782213</v>
      </c>
      <c r="R77">
        <v>1.279866596797671</v>
      </c>
      <c r="S77">
        <v>0.63010773178807944</v>
      </c>
      <c r="T77">
        <v>1.5672815617021278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4.5487923699324595</v>
      </c>
      <c r="AC77">
        <v>2.9188330262521989</v>
      </c>
      <c r="AD77">
        <v>2.6534613244703791</v>
      </c>
      <c r="AE77">
        <v>4.9278567270912079</v>
      </c>
      <c r="AF77">
        <v>0</v>
      </c>
      <c r="AG77">
        <v>4.3914882361316465</v>
      </c>
      <c r="AH77">
        <v>13.673108715289905</v>
      </c>
      <c r="AI77">
        <v>4.987709256523245</v>
      </c>
      <c r="AJ77">
        <v>0</v>
      </c>
      <c r="AK77">
        <v>8.3355633804881464</v>
      </c>
      <c r="AL77">
        <v>0</v>
      </c>
      <c r="AM77">
        <v>1.0103308865366654</v>
      </c>
      <c r="AN77">
        <v>6.522389589253566E-2</v>
      </c>
      <c r="AO77">
        <v>0</v>
      </c>
      <c r="AP77">
        <v>0</v>
      </c>
      <c r="AQ77">
        <v>0</v>
      </c>
      <c r="AR77">
        <v>0</v>
      </c>
      <c r="AS77">
        <v>3.0325272027258374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2.910747279329609</v>
      </c>
      <c r="AZ77">
        <v>5.178471140546006</v>
      </c>
      <c r="BA77">
        <v>3.4179899631901844</v>
      </c>
      <c r="BB77">
        <v>2.7178544555984558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93.497324932299591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2.790026632648912</v>
      </c>
      <c r="L78">
        <v>8.8498774541533205</v>
      </c>
      <c r="M78">
        <v>2.55989190443686</v>
      </c>
      <c r="N78">
        <v>2.8502628433494257</v>
      </c>
      <c r="O78">
        <v>3.1700094743142539</v>
      </c>
      <c r="P78">
        <v>4.6199045484426353</v>
      </c>
      <c r="Q78">
        <v>0.41013832466782213</v>
      </c>
      <c r="R78">
        <v>1.279866596797671</v>
      </c>
      <c r="S78">
        <v>0.63010773178807944</v>
      </c>
      <c r="T78">
        <v>1.5672815617021278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4.6807750029995141</v>
      </c>
      <c r="AC78">
        <v>2.9188330262521989</v>
      </c>
      <c r="AD78">
        <v>3.6086716347435224</v>
      </c>
      <c r="AE78">
        <v>4.9278567270912079</v>
      </c>
      <c r="AF78">
        <v>0</v>
      </c>
      <c r="AG78">
        <v>4.3914882361316465</v>
      </c>
      <c r="AH78">
        <v>13.829735674835083</v>
      </c>
      <c r="AI78">
        <v>4.987709256523245</v>
      </c>
      <c r="AJ78">
        <v>0</v>
      </c>
      <c r="AK78">
        <v>8.3355633804881464</v>
      </c>
      <c r="AL78">
        <v>0</v>
      </c>
      <c r="AM78">
        <v>1.5193329501131014</v>
      </c>
      <c r="AN78">
        <v>6.522389589253566E-2</v>
      </c>
      <c r="AO78">
        <v>0</v>
      </c>
      <c r="AP78">
        <v>0</v>
      </c>
      <c r="AQ78">
        <v>0</v>
      </c>
      <c r="AR78">
        <v>0</v>
      </c>
      <c r="AS78">
        <v>3.1588825546212029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4.3718977524390255</v>
      </c>
      <c r="AZ78">
        <v>5.178471140546006</v>
      </c>
      <c r="BA78">
        <v>3.498563901345292</v>
      </c>
      <c r="BB78">
        <v>2.7178544555984558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96.918226661921295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2.8899954681598592</v>
      </c>
      <c r="L79">
        <v>8.8498941452645088</v>
      </c>
      <c r="M79">
        <v>2.55989190443686</v>
      </c>
      <c r="N79">
        <v>2.8502628433494257</v>
      </c>
      <c r="O79">
        <v>3.1700094743142539</v>
      </c>
      <c r="P79">
        <v>4.6199045484426353</v>
      </c>
      <c r="Q79">
        <v>0.39997243571762514</v>
      </c>
      <c r="R79">
        <v>1.2797611282289971</v>
      </c>
      <c r="S79">
        <v>0.62985498562783671</v>
      </c>
      <c r="T79">
        <v>1.5625860402684564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4.6807750029995141</v>
      </c>
      <c r="AC79">
        <v>2.9188330262521989</v>
      </c>
      <c r="AD79">
        <v>3.6086716347435224</v>
      </c>
      <c r="AE79">
        <v>4.9278567270912079</v>
      </c>
      <c r="AF79">
        <v>0</v>
      </c>
      <c r="AG79">
        <v>4.3914882361316465</v>
      </c>
      <c r="AH79">
        <v>13.829735674835083</v>
      </c>
      <c r="AI79">
        <v>4.987709256523245</v>
      </c>
      <c r="AJ79">
        <v>0</v>
      </c>
      <c r="AK79">
        <v>8.3355633804881464</v>
      </c>
      <c r="AL79">
        <v>0</v>
      </c>
      <c r="AM79">
        <v>1.5193329501131014</v>
      </c>
      <c r="AN79">
        <v>6.522389589253566E-2</v>
      </c>
      <c r="AO79">
        <v>0</v>
      </c>
      <c r="AP79">
        <v>0</v>
      </c>
      <c r="AQ79">
        <v>0</v>
      </c>
      <c r="AR79">
        <v>0</v>
      </c>
      <c r="AS79">
        <v>3.1588825546212029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4.3718977524390255</v>
      </c>
      <c r="AZ79">
        <v>5.178471140546006</v>
      </c>
      <c r="BA79">
        <v>3.498563901345292</v>
      </c>
      <c r="BB79">
        <v>2.7178544555984558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97.002992563430638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2.7900154970616109</v>
      </c>
      <c r="L80">
        <v>8.8498941452645088</v>
      </c>
      <c r="M80">
        <v>2.55989190443686</v>
      </c>
      <c r="N80">
        <v>2.8502628433494257</v>
      </c>
      <c r="O80">
        <v>3.1700094743142539</v>
      </c>
      <c r="P80">
        <v>4.6199045484426353</v>
      </c>
      <c r="Q80">
        <v>0.41003923798521258</v>
      </c>
      <c r="R80">
        <v>1.2797611282289971</v>
      </c>
      <c r="S80">
        <v>0.62985498562783671</v>
      </c>
      <c r="T80">
        <v>1.5625860402684564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4.6807750029995141</v>
      </c>
      <c r="AC80">
        <v>2.9188330262521989</v>
      </c>
      <c r="AD80">
        <v>3.6086716347435224</v>
      </c>
      <c r="AE80">
        <v>4.9278567270912079</v>
      </c>
      <c r="AF80">
        <v>0</v>
      </c>
      <c r="AG80">
        <v>4.3914882361316465</v>
      </c>
      <c r="AH80">
        <v>13.829735674835083</v>
      </c>
      <c r="AI80">
        <v>4.987709256523245</v>
      </c>
      <c r="AJ80">
        <v>0</v>
      </c>
      <c r="AK80">
        <v>8.3355633804881464</v>
      </c>
      <c r="AL80">
        <v>0</v>
      </c>
      <c r="AM80">
        <v>1.5193329501131014</v>
      </c>
      <c r="AN80">
        <v>6.522389589253566E-2</v>
      </c>
      <c r="AO80">
        <v>0</v>
      </c>
      <c r="AP80">
        <v>0</v>
      </c>
      <c r="AQ80">
        <v>0</v>
      </c>
      <c r="AR80">
        <v>0</v>
      </c>
      <c r="AS80">
        <v>3.1588825546212029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4.3718977524390255</v>
      </c>
      <c r="AZ80">
        <v>5.178471140546006</v>
      </c>
      <c r="BA80">
        <v>3.498563901345292</v>
      </c>
      <c r="BB80">
        <v>2.7178544555984558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96.913079394599976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2.6799357490403479</v>
      </c>
      <c r="L81">
        <v>8.8498774541533205</v>
      </c>
      <c r="M81">
        <v>2.55989190443686</v>
      </c>
      <c r="N81">
        <v>2.8502628433494257</v>
      </c>
      <c r="O81">
        <v>3.1700094743142539</v>
      </c>
      <c r="P81">
        <v>4.6199045484426353</v>
      </c>
      <c r="Q81">
        <v>0.41003923798521258</v>
      </c>
      <c r="R81">
        <v>1.2797611282289971</v>
      </c>
      <c r="S81">
        <v>0.62985498562783671</v>
      </c>
      <c r="T81">
        <v>1.5625860402684564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4.6807750029995141</v>
      </c>
      <c r="AC81">
        <v>2.9188330262521989</v>
      </c>
      <c r="AD81">
        <v>3.6086716347435224</v>
      </c>
      <c r="AE81">
        <v>4.9278567270912079</v>
      </c>
      <c r="AF81">
        <v>0</v>
      </c>
      <c r="AG81">
        <v>4.3914882361316465</v>
      </c>
      <c r="AH81">
        <v>13.829735674835083</v>
      </c>
      <c r="AI81">
        <v>4.987709256523245</v>
      </c>
      <c r="AJ81">
        <v>0</v>
      </c>
      <c r="AK81">
        <v>8.3355633804881464</v>
      </c>
      <c r="AL81">
        <v>0</v>
      </c>
      <c r="AM81">
        <v>1.5193329501131014</v>
      </c>
      <c r="AN81">
        <v>6.522389589253566E-2</v>
      </c>
      <c r="AO81">
        <v>0</v>
      </c>
      <c r="AP81">
        <v>0</v>
      </c>
      <c r="AQ81">
        <v>0</v>
      </c>
      <c r="AR81">
        <v>0</v>
      </c>
      <c r="AS81">
        <v>3.1588825546212029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4.3718977524390255</v>
      </c>
      <c r="AZ81">
        <v>5.178471140546006</v>
      </c>
      <c r="BA81">
        <v>3.498563901345292</v>
      </c>
      <c r="BB81">
        <v>2.7178544555984558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96.802982955467513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2.7900115570732074</v>
      </c>
      <c r="L82">
        <v>8.8498774541533205</v>
      </c>
      <c r="M82">
        <v>2.55989190443686</v>
      </c>
      <c r="N82">
        <v>2.8502628433494257</v>
      </c>
      <c r="O82">
        <v>3.1700094743142539</v>
      </c>
      <c r="P82">
        <v>4.6199045484426353</v>
      </c>
      <c r="Q82">
        <v>0.41003923798521258</v>
      </c>
      <c r="R82">
        <v>1.2797611282289971</v>
      </c>
      <c r="S82">
        <v>0.62985498562783671</v>
      </c>
      <c r="T82">
        <v>1.5625860402684564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4.6807750029995141</v>
      </c>
      <c r="AC82">
        <v>2.9188330262521989</v>
      </c>
      <c r="AD82">
        <v>3.6086716347435224</v>
      </c>
      <c r="AE82">
        <v>4.9278567270912079</v>
      </c>
      <c r="AF82">
        <v>0</v>
      </c>
      <c r="AG82">
        <v>4.3914882361316465</v>
      </c>
      <c r="AH82">
        <v>13.829735674835083</v>
      </c>
      <c r="AI82">
        <v>0.63944990913228539</v>
      </c>
      <c r="AJ82">
        <v>0</v>
      </c>
      <c r="AK82">
        <v>8.3355633804881464</v>
      </c>
      <c r="AL82">
        <v>0</v>
      </c>
      <c r="AM82">
        <v>1.5193329501131014</v>
      </c>
      <c r="AN82">
        <v>6.522389589253566E-2</v>
      </c>
      <c r="AO82">
        <v>0</v>
      </c>
      <c r="AP82">
        <v>0</v>
      </c>
      <c r="AQ82">
        <v>0</v>
      </c>
      <c r="AR82">
        <v>0</v>
      </c>
      <c r="AS82">
        <v>3.1588825546212029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4.3718977524390255</v>
      </c>
      <c r="AZ82">
        <v>5.178471140546006</v>
      </c>
      <c r="BA82">
        <v>3.498563901345292</v>
      </c>
      <c r="BB82">
        <v>2.7178544555984558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92.564799416109423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2.7900106039816968</v>
      </c>
      <c r="L83">
        <v>8.8497798385265547</v>
      </c>
      <c r="M83">
        <v>2.55989190443686</v>
      </c>
      <c r="N83">
        <v>2.8502628433494257</v>
      </c>
      <c r="O83">
        <v>3.1700094743142539</v>
      </c>
      <c r="P83">
        <v>4.6199045484426353</v>
      </c>
      <c r="Q83">
        <v>0.41003923798521258</v>
      </c>
      <c r="R83">
        <v>1.2797611282289971</v>
      </c>
      <c r="S83">
        <v>0.62985498562783671</v>
      </c>
      <c r="T83">
        <v>1.5625860402684564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4.6807750029995141</v>
      </c>
      <c r="AC83">
        <v>2.9188330262521989</v>
      </c>
      <c r="AD83">
        <v>3.6086716347435224</v>
      </c>
      <c r="AE83">
        <v>4.9278567270912079</v>
      </c>
      <c r="AF83">
        <v>0</v>
      </c>
      <c r="AG83">
        <v>4.3914882361316465</v>
      </c>
      <c r="AH83">
        <v>13.829735674835083</v>
      </c>
      <c r="AI83">
        <v>0.35809190746378183</v>
      </c>
      <c r="AJ83">
        <v>0</v>
      </c>
      <c r="AK83">
        <v>8.3355633804881464</v>
      </c>
      <c r="AL83">
        <v>0</v>
      </c>
      <c r="AM83">
        <v>1.5193329501131014</v>
      </c>
      <c r="AN83">
        <v>6.522389589253566E-2</v>
      </c>
      <c r="AO83">
        <v>0</v>
      </c>
      <c r="AP83">
        <v>0</v>
      </c>
      <c r="AQ83">
        <v>0</v>
      </c>
      <c r="AR83">
        <v>0</v>
      </c>
      <c r="AS83">
        <v>3.1588825546212029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4.3718977524390255</v>
      </c>
      <c r="AZ83">
        <v>5.178471140546006</v>
      </c>
      <c r="BA83">
        <v>3.498563901345292</v>
      </c>
      <c r="BB83">
        <v>2.7178544555984558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92.283342845722643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2.7900097961134422</v>
      </c>
      <c r="L84">
        <v>8.8497798385265547</v>
      </c>
      <c r="M84">
        <v>2.55989190443686</v>
      </c>
      <c r="N84">
        <v>2.8502628433494257</v>
      </c>
      <c r="O84">
        <v>3.1700094743142539</v>
      </c>
      <c r="P84">
        <v>4.6199045484426353</v>
      </c>
      <c r="Q84">
        <v>0.41003923798521258</v>
      </c>
      <c r="R84">
        <v>1.2797611282289971</v>
      </c>
      <c r="S84">
        <v>0.62985498562783671</v>
      </c>
      <c r="T84">
        <v>1.5625860402684564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4.6807750029995141</v>
      </c>
      <c r="AC84">
        <v>2.9188330262521989</v>
      </c>
      <c r="AD84">
        <v>3.6086716347435224</v>
      </c>
      <c r="AE84">
        <v>4.9278567270912079</v>
      </c>
      <c r="AF84">
        <v>0</v>
      </c>
      <c r="AG84">
        <v>4.3914882361316465</v>
      </c>
      <c r="AH84">
        <v>13.829735674835083</v>
      </c>
      <c r="AI84">
        <v>0.35809190746378183</v>
      </c>
      <c r="AJ84">
        <v>0</v>
      </c>
      <c r="AK84">
        <v>8.3355633804881464</v>
      </c>
      <c r="AL84">
        <v>0</v>
      </c>
      <c r="AM84">
        <v>1.5193329501131014</v>
      </c>
      <c r="AN84">
        <v>6.522389589253566E-2</v>
      </c>
      <c r="AO84">
        <v>0</v>
      </c>
      <c r="AP84">
        <v>0</v>
      </c>
      <c r="AQ84">
        <v>0</v>
      </c>
      <c r="AR84">
        <v>0</v>
      </c>
      <c r="AS84">
        <v>3.1588825546212029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4.3718977524390255</v>
      </c>
      <c r="AZ84">
        <v>5.178471140546006</v>
      </c>
      <c r="BA84">
        <v>3.498563901345292</v>
      </c>
      <c r="BB84">
        <v>2.7178544555984558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92.283342037854396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2.7900000209862803</v>
      </c>
      <c r="L85">
        <v>8.8497084869292255</v>
      </c>
      <c r="M85">
        <v>2.55989190443686</v>
      </c>
      <c r="N85">
        <v>2.8502628433494257</v>
      </c>
      <c r="O85">
        <v>3.1700094743142539</v>
      </c>
      <c r="P85">
        <v>4.6199045484426353</v>
      </c>
      <c r="Q85">
        <v>0.41003923798521258</v>
      </c>
      <c r="R85">
        <v>1.2797611282289971</v>
      </c>
      <c r="S85">
        <v>0.62985498562783671</v>
      </c>
      <c r="T85">
        <v>1.5625860402684564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4.6807750029995141</v>
      </c>
      <c r="AC85">
        <v>2.9188330262521989</v>
      </c>
      <c r="AD85">
        <v>3.6086716347435224</v>
      </c>
      <c r="AE85">
        <v>4.9278567270912079</v>
      </c>
      <c r="AF85">
        <v>0</v>
      </c>
      <c r="AG85">
        <v>4.3914882361316465</v>
      </c>
      <c r="AH85">
        <v>13.829735674835083</v>
      </c>
      <c r="AI85">
        <v>1.4067898347996095</v>
      </c>
      <c r="AJ85">
        <v>0</v>
      </c>
      <c r="AK85">
        <v>8.3355633804881464</v>
      </c>
      <c r="AL85">
        <v>0</v>
      </c>
      <c r="AM85">
        <v>1.5193329501131014</v>
      </c>
      <c r="AN85">
        <v>6.522389589253566E-2</v>
      </c>
      <c r="AO85">
        <v>0</v>
      </c>
      <c r="AP85">
        <v>0</v>
      </c>
      <c r="AQ85">
        <v>0</v>
      </c>
      <c r="AR85">
        <v>0</v>
      </c>
      <c r="AS85">
        <v>3.1588825546212029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4.3718977524390255</v>
      </c>
      <c r="AZ85">
        <v>5.178471140546006</v>
      </c>
      <c r="BA85">
        <v>3.498563901345292</v>
      </c>
      <c r="BB85">
        <v>2.7178544555984558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93.33195883846571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2.7900000209862803</v>
      </c>
      <c r="L86">
        <v>8.8497084869292255</v>
      </c>
      <c r="M86">
        <v>2.55989190443686</v>
      </c>
      <c r="N86">
        <v>2.8502628433494257</v>
      </c>
      <c r="O86">
        <v>3.1700094743142539</v>
      </c>
      <c r="P86">
        <v>4.6199045484426353</v>
      </c>
      <c r="Q86">
        <v>0.41003923798521258</v>
      </c>
      <c r="R86">
        <v>1.2797611282289971</v>
      </c>
      <c r="S86">
        <v>0.62985498562783671</v>
      </c>
      <c r="T86">
        <v>1.5625860402684564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4.5487923699324595</v>
      </c>
      <c r="AC86">
        <v>2.9188330262521989</v>
      </c>
      <c r="AD86">
        <v>3.5379484326271724</v>
      </c>
      <c r="AE86">
        <v>4.9278567270912079</v>
      </c>
      <c r="AF86">
        <v>0</v>
      </c>
      <c r="AG86">
        <v>4.3914882361316465</v>
      </c>
      <c r="AH86">
        <v>13.673108715289905</v>
      </c>
      <c r="AI86">
        <v>1.4067898347996095</v>
      </c>
      <c r="AJ86">
        <v>0</v>
      </c>
      <c r="AK86">
        <v>8.3355633804881464</v>
      </c>
      <c r="AL86">
        <v>0</v>
      </c>
      <c r="AM86">
        <v>1.5162636705642742</v>
      </c>
      <c r="AN86">
        <v>6.522389589253566E-2</v>
      </c>
      <c r="AO86">
        <v>0</v>
      </c>
      <c r="AP86">
        <v>0</v>
      </c>
      <c r="AQ86">
        <v>0</v>
      </c>
      <c r="AR86">
        <v>0</v>
      </c>
      <c r="AS86">
        <v>3.0325272027258374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4.3684108598014886</v>
      </c>
      <c r="AZ86">
        <v>5.178471140546006</v>
      </c>
      <c r="BA86">
        <v>3.4179899631901844</v>
      </c>
      <c r="BB86">
        <v>2.7178544555984558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92.75914058150029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2.7900000209862803</v>
      </c>
      <c r="L87">
        <v>8.8497084869292255</v>
      </c>
      <c r="M87">
        <v>2.55989190443686</v>
      </c>
      <c r="N87">
        <v>2.8502628433494257</v>
      </c>
      <c r="O87">
        <v>3.1700094743142539</v>
      </c>
      <c r="P87">
        <v>4.6199045484426353</v>
      </c>
      <c r="Q87">
        <v>0.41003923798521258</v>
      </c>
      <c r="R87">
        <v>1.2797611282289971</v>
      </c>
      <c r="S87">
        <v>0.62985498562783671</v>
      </c>
      <c r="T87">
        <v>1.5625860402684564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4.5487923699324595</v>
      </c>
      <c r="AC87">
        <v>2.9188330262521989</v>
      </c>
      <c r="AD87">
        <v>3.5379484326271724</v>
      </c>
      <c r="AE87">
        <v>4.9278567270912079</v>
      </c>
      <c r="AF87">
        <v>0</v>
      </c>
      <c r="AG87">
        <v>4.3914882361316465</v>
      </c>
      <c r="AH87">
        <v>13.673108715289905</v>
      </c>
      <c r="AI87">
        <v>1.4067898347996095</v>
      </c>
      <c r="AJ87">
        <v>0</v>
      </c>
      <c r="AK87">
        <v>8.3355633804881464</v>
      </c>
      <c r="AL87">
        <v>0</v>
      </c>
      <c r="AM87">
        <v>1.5162636705642742</v>
      </c>
      <c r="AN87">
        <v>6.522389589253566E-2</v>
      </c>
      <c r="AO87">
        <v>0</v>
      </c>
      <c r="AP87">
        <v>0</v>
      </c>
      <c r="AQ87">
        <v>0</v>
      </c>
      <c r="AR87">
        <v>0</v>
      </c>
      <c r="AS87">
        <v>3.0325272027258374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4.3684108598014886</v>
      </c>
      <c r="AZ87">
        <v>5.178471140546006</v>
      </c>
      <c r="BA87">
        <v>3.4179899631901844</v>
      </c>
      <c r="BB87">
        <v>2.7178544555984558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92.75914058150029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2.7900000209862803</v>
      </c>
      <c r="L88">
        <v>8.8497084869292255</v>
      </c>
      <c r="M88">
        <v>2.55989190443686</v>
      </c>
      <c r="N88">
        <v>2.8502628433494257</v>
      </c>
      <c r="O88">
        <v>3.1700094743142539</v>
      </c>
      <c r="P88">
        <v>4.6199045484426353</v>
      </c>
      <c r="Q88">
        <v>0.41003923798521258</v>
      </c>
      <c r="R88">
        <v>1.2797611282289971</v>
      </c>
      <c r="S88">
        <v>0.62985498562783671</v>
      </c>
      <c r="T88">
        <v>1.5625860402684564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4.5487923699324595</v>
      </c>
      <c r="AC88">
        <v>2.9188330262521989</v>
      </c>
      <c r="AD88">
        <v>3.5379484326271724</v>
      </c>
      <c r="AE88">
        <v>4.9278567270912079</v>
      </c>
      <c r="AF88">
        <v>0</v>
      </c>
      <c r="AG88">
        <v>4.3914882361316465</v>
      </c>
      <c r="AH88">
        <v>13.673108715289905</v>
      </c>
      <c r="AI88">
        <v>1.4067898347996095</v>
      </c>
      <c r="AJ88">
        <v>0</v>
      </c>
      <c r="AK88">
        <v>8.3355633804881464</v>
      </c>
      <c r="AL88">
        <v>0</v>
      </c>
      <c r="AM88">
        <v>1.5162636705642742</v>
      </c>
      <c r="AN88">
        <v>6.522389589253566E-2</v>
      </c>
      <c r="AO88">
        <v>0</v>
      </c>
      <c r="AP88">
        <v>0</v>
      </c>
      <c r="AQ88">
        <v>0</v>
      </c>
      <c r="AR88">
        <v>0</v>
      </c>
      <c r="AS88">
        <v>3.0325272027258374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4.3684108598014886</v>
      </c>
      <c r="AZ88">
        <v>5.178471140546006</v>
      </c>
      <c r="BA88">
        <v>3.4179899631901844</v>
      </c>
      <c r="BB88">
        <v>2.7178544555984558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92.75914058150029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2.7900000209862803</v>
      </c>
      <c r="L89">
        <v>8.8497084869292255</v>
      </c>
      <c r="M89">
        <v>2.55989190443686</v>
      </c>
      <c r="N89">
        <v>2.8502628433494257</v>
      </c>
      <c r="O89">
        <v>3.1700094743142539</v>
      </c>
      <c r="P89">
        <v>4.6199045484426353</v>
      </c>
      <c r="Q89">
        <v>0.41003923798521258</v>
      </c>
      <c r="R89">
        <v>1.2797611282289971</v>
      </c>
      <c r="S89">
        <v>0.62985498562783671</v>
      </c>
      <c r="T89">
        <v>1.5625860402684564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4.5487923699324595</v>
      </c>
      <c r="AC89">
        <v>2.9188330262521989</v>
      </c>
      <c r="AD89">
        <v>3.5379484326271724</v>
      </c>
      <c r="AE89">
        <v>4.9278567270912079</v>
      </c>
      <c r="AF89">
        <v>0</v>
      </c>
      <c r="AG89">
        <v>4.3914882361316465</v>
      </c>
      <c r="AH89">
        <v>13.673108715289905</v>
      </c>
      <c r="AI89">
        <v>1.4067898347996095</v>
      </c>
      <c r="AJ89">
        <v>0</v>
      </c>
      <c r="AK89">
        <v>8.3355633804881464</v>
      </c>
      <c r="AL89">
        <v>0</v>
      </c>
      <c r="AM89">
        <v>1.5162636705642742</v>
      </c>
      <c r="AN89">
        <v>6.522389589253566E-2</v>
      </c>
      <c r="AO89">
        <v>0</v>
      </c>
      <c r="AP89">
        <v>0</v>
      </c>
      <c r="AQ89">
        <v>0</v>
      </c>
      <c r="AR89">
        <v>0</v>
      </c>
      <c r="AS89">
        <v>3.0325272027258374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4.3684108598014886</v>
      </c>
      <c r="AZ89">
        <v>5.178471140546006</v>
      </c>
      <c r="BA89">
        <v>3.4179899631901844</v>
      </c>
      <c r="BB89">
        <v>2.7178544555984558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92.75914058150029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2.7900000209862803</v>
      </c>
      <c r="L90">
        <v>8.8497084869292255</v>
      </c>
      <c r="M90">
        <v>2.55989190443686</v>
      </c>
      <c r="N90">
        <v>2.8502628433494257</v>
      </c>
      <c r="O90">
        <v>3.1700094743142539</v>
      </c>
      <c r="P90">
        <v>4.6199045484426353</v>
      </c>
      <c r="Q90">
        <v>0.41003923798521258</v>
      </c>
      <c r="R90">
        <v>1.2797611282289971</v>
      </c>
      <c r="S90">
        <v>0.62985498562783671</v>
      </c>
      <c r="T90">
        <v>1.5625860402684564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4.6807750029995141</v>
      </c>
      <c r="AC90">
        <v>2.9188330262521989</v>
      </c>
      <c r="AD90">
        <v>3.6086716347435224</v>
      </c>
      <c r="AE90">
        <v>4.9278567270912079</v>
      </c>
      <c r="AF90">
        <v>0</v>
      </c>
      <c r="AG90">
        <v>4.3914882361316465</v>
      </c>
      <c r="AH90">
        <v>13.829735674835083</v>
      </c>
      <c r="AI90">
        <v>1.4067898347996095</v>
      </c>
      <c r="AJ90">
        <v>0</v>
      </c>
      <c r="AK90">
        <v>8.3355633804881464</v>
      </c>
      <c r="AL90">
        <v>0</v>
      </c>
      <c r="AM90">
        <v>1.5193329501131014</v>
      </c>
      <c r="AN90">
        <v>6.522389589253566E-2</v>
      </c>
      <c r="AO90">
        <v>0</v>
      </c>
      <c r="AP90">
        <v>0</v>
      </c>
      <c r="AQ90">
        <v>0</v>
      </c>
      <c r="AR90">
        <v>0</v>
      </c>
      <c r="AS90">
        <v>3.1588825546212029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4.3718977524390255</v>
      </c>
      <c r="AZ90">
        <v>5.178471140546006</v>
      </c>
      <c r="BA90">
        <v>3.498563901345292</v>
      </c>
      <c r="BB90">
        <v>2.7178544555984558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93.33195883846571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2.7900000209862803</v>
      </c>
      <c r="L91">
        <v>8.8497084869292255</v>
      </c>
      <c r="M91">
        <v>2.55989190443686</v>
      </c>
      <c r="N91">
        <v>2.8502628433494257</v>
      </c>
      <c r="O91">
        <v>3.1700094743142539</v>
      </c>
      <c r="P91">
        <v>4.6199045484426353</v>
      </c>
      <c r="Q91">
        <v>0.41003923798521258</v>
      </c>
      <c r="R91">
        <v>1.2797611282289971</v>
      </c>
      <c r="S91">
        <v>0.62985498562783671</v>
      </c>
      <c r="T91">
        <v>1.5625860402684564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4.6807750029995141</v>
      </c>
      <c r="AC91">
        <v>2.9188330262521989</v>
      </c>
      <c r="AD91">
        <v>3.6086716347435224</v>
      </c>
      <c r="AE91">
        <v>4.9278567270912079</v>
      </c>
      <c r="AF91">
        <v>0</v>
      </c>
      <c r="AG91">
        <v>4.3914882361316465</v>
      </c>
      <c r="AH91">
        <v>13.829735674835083</v>
      </c>
      <c r="AI91">
        <v>0.35809190746378183</v>
      </c>
      <c r="AJ91">
        <v>0</v>
      </c>
      <c r="AK91">
        <v>8.3355633804881464</v>
      </c>
      <c r="AL91">
        <v>0</v>
      </c>
      <c r="AM91">
        <v>1.5193329501131014</v>
      </c>
      <c r="AN91">
        <v>6.522389589253566E-2</v>
      </c>
      <c r="AO91">
        <v>0</v>
      </c>
      <c r="AP91">
        <v>0</v>
      </c>
      <c r="AQ91">
        <v>0</v>
      </c>
      <c r="AR91">
        <v>0</v>
      </c>
      <c r="AS91">
        <v>3.1588825546212029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4.3718977524390255</v>
      </c>
      <c r="AZ91">
        <v>5.178471140546006</v>
      </c>
      <c r="BA91">
        <v>3.498563901345292</v>
      </c>
      <c r="BB91">
        <v>2.7178544555984558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92.283260911129901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2.7900000209862803</v>
      </c>
      <c r="L92">
        <v>8.8497084869292255</v>
      </c>
      <c r="M92">
        <v>2.55989190443686</v>
      </c>
      <c r="N92">
        <v>2.8502628433494257</v>
      </c>
      <c r="O92">
        <v>3.1700094743142539</v>
      </c>
      <c r="P92">
        <v>4.6199045484426353</v>
      </c>
      <c r="Q92">
        <v>0.41003923798521258</v>
      </c>
      <c r="R92">
        <v>1.2797611282289971</v>
      </c>
      <c r="S92">
        <v>0.62985498562783671</v>
      </c>
      <c r="T92">
        <v>1.5625860402684564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4.6807750029995141</v>
      </c>
      <c r="AC92">
        <v>2.9188330262521989</v>
      </c>
      <c r="AD92">
        <v>3.6086716347435224</v>
      </c>
      <c r="AE92">
        <v>4.9278567270912079</v>
      </c>
      <c r="AF92">
        <v>0</v>
      </c>
      <c r="AG92">
        <v>4.3914882361316465</v>
      </c>
      <c r="AH92">
        <v>13.829735674835083</v>
      </c>
      <c r="AI92">
        <v>0.35809190746378183</v>
      </c>
      <c r="AJ92">
        <v>0</v>
      </c>
      <c r="AK92">
        <v>8.3355633804881464</v>
      </c>
      <c r="AL92">
        <v>0</v>
      </c>
      <c r="AM92">
        <v>1.5193329501131014</v>
      </c>
      <c r="AN92">
        <v>6.522389589253566E-2</v>
      </c>
      <c r="AO92">
        <v>0</v>
      </c>
      <c r="AP92">
        <v>0</v>
      </c>
      <c r="AQ92">
        <v>0</v>
      </c>
      <c r="AR92">
        <v>0</v>
      </c>
      <c r="AS92">
        <v>3.1588825546212029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4.3718977524390255</v>
      </c>
      <c r="AZ92">
        <v>5.178471140546006</v>
      </c>
      <c r="BA92">
        <v>3.498563901345292</v>
      </c>
      <c r="BB92">
        <v>2.7178544555984558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92.283260911129901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2.7900000209862803</v>
      </c>
      <c r="L93">
        <v>8.8497084869292255</v>
      </c>
      <c r="M93">
        <v>2.55989190443686</v>
      </c>
      <c r="N93">
        <v>2.8502628433494257</v>
      </c>
      <c r="O93">
        <v>3.1700094743142539</v>
      </c>
      <c r="P93">
        <v>4.6199045484426353</v>
      </c>
      <c r="Q93">
        <v>0.41003923798521258</v>
      </c>
      <c r="R93">
        <v>1.2797611282289971</v>
      </c>
      <c r="S93">
        <v>0.62985498562783671</v>
      </c>
      <c r="T93">
        <v>1.5625860402684564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4.6807750029995141</v>
      </c>
      <c r="AC93">
        <v>2.9188330262521989</v>
      </c>
      <c r="AD93">
        <v>3.6086716347435224</v>
      </c>
      <c r="AE93">
        <v>4.9278567270912079</v>
      </c>
      <c r="AF93">
        <v>0</v>
      </c>
      <c r="AG93">
        <v>4.3914882361316465</v>
      </c>
      <c r="AH93">
        <v>13.829735674835083</v>
      </c>
      <c r="AI93">
        <v>0.35809190746378183</v>
      </c>
      <c r="AJ93">
        <v>0</v>
      </c>
      <c r="AK93">
        <v>8.3355633804881464</v>
      </c>
      <c r="AL93">
        <v>0</v>
      </c>
      <c r="AM93">
        <v>1.5193329501131014</v>
      </c>
      <c r="AN93">
        <v>6.522389589253566E-2</v>
      </c>
      <c r="AO93">
        <v>0</v>
      </c>
      <c r="AP93">
        <v>0</v>
      </c>
      <c r="AQ93">
        <v>0</v>
      </c>
      <c r="AR93">
        <v>0</v>
      </c>
      <c r="AS93">
        <v>3.1588825546212029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4.3718977524390255</v>
      </c>
      <c r="AZ93">
        <v>5.178471140546006</v>
      </c>
      <c r="BA93">
        <v>3.498563901345292</v>
      </c>
      <c r="BB93">
        <v>2.7178544555984558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92.283260911129901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2.7900000209862803</v>
      </c>
      <c r="L94">
        <v>8.8497084869292255</v>
      </c>
      <c r="M94">
        <v>2.55989190443686</v>
      </c>
      <c r="N94">
        <v>2.8502628433494257</v>
      </c>
      <c r="O94">
        <v>3.1700094743142539</v>
      </c>
      <c r="P94">
        <v>4.6199045484426353</v>
      </c>
      <c r="Q94">
        <v>0.41003923798521258</v>
      </c>
      <c r="R94">
        <v>1.2797611282289971</v>
      </c>
      <c r="S94">
        <v>0.62985498562783671</v>
      </c>
      <c r="T94">
        <v>1.5625860402684564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4.5487923699324595</v>
      </c>
      <c r="AC94">
        <v>2.9188330262521989</v>
      </c>
      <c r="AD94">
        <v>3.5379484326271724</v>
      </c>
      <c r="AE94">
        <v>4.9278567270912079</v>
      </c>
      <c r="AF94">
        <v>0</v>
      </c>
      <c r="AG94">
        <v>4.3914882361316465</v>
      </c>
      <c r="AH94">
        <v>13.673108715289905</v>
      </c>
      <c r="AI94">
        <v>0.35809190746378183</v>
      </c>
      <c r="AJ94">
        <v>0</v>
      </c>
      <c r="AK94">
        <v>8.3355633804881464</v>
      </c>
      <c r="AL94">
        <v>0</v>
      </c>
      <c r="AM94">
        <v>1.5162636705642742</v>
      </c>
      <c r="AN94">
        <v>6.522389589253566E-2</v>
      </c>
      <c r="AO94">
        <v>0</v>
      </c>
      <c r="AP94">
        <v>0</v>
      </c>
      <c r="AQ94">
        <v>0</v>
      </c>
      <c r="AR94">
        <v>0</v>
      </c>
      <c r="AS94">
        <v>3.0325272027258374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4.3684108598014886</v>
      </c>
      <c r="AZ94">
        <v>5.178471140546006</v>
      </c>
      <c r="BA94">
        <v>3.4179899631901844</v>
      </c>
      <c r="BB94">
        <v>2.7178544555984558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91.710442654164481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2.7900000209862803</v>
      </c>
      <c r="L95">
        <v>8.8497084869292255</v>
      </c>
      <c r="M95">
        <v>2.55989190443686</v>
      </c>
      <c r="N95">
        <v>2.8502628433494257</v>
      </c>
      <c r="O95">
        <v>3.1700094743142539</v>
      </c>
      <c r="P95">
        <v>4.6199045484426353</v>
      </c>
      <c r="Q95">
        <v>0.41003923798521258</v>
      </c>
      <c r="R95">
        <v>1.2797611282289971</v>
      </c>
      <c r="S95">
        <v>0.62985498562783671</v>
      </c>
      <c r="T95">
        <v>1.5625860402684564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4.5487923699324595</v>
      </c>
      <c r="AC95">
        <v>2.9188330262521989</v>
      </c>
      <c r="AD95">
        <v>3.5379484326271724</v>
      </c>
      <c r="AE95">
        <v>4.9278567270912079</v>
      </c>
      <c r="AF95">
        <v>0</v>
      </c>
      <c r="AG95">
        <v>4.3914882361316465</v>
      </c>
      <c r="AH95">
        <v>13.673108715289905</v>
      </c>
      <c r="AI95">
        <v>0</v>
      </c>
      <c r="AJ95">
        <v>0</v>
      </c>
      <c r="AK95">
        <v>8.3355633804881464</v>
      </c>
      <c r="AL95">
        <v>0</v>
      </c>
      <c r="AM95">
        <v>1.5162636705642742</v>
      </c>
      <c r="AN95">
        <v>6.522389589253566E-2</v>
      </c>
      <c r="AO95">
        <v>0</v>
      </c>
      <c r="AP95">
        <v>0</v>
      </c>
      <c r="AQ95">
        <v>0</v>
      </c>
      <c r="AR95">
        <v>0</v>
      </c>
      <c r="AS95">
        <v>3.0325272027258374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4.3684108598014886</v>
      </c>
      <c r="AZ95">
        <v>5.178471140546006</v>
      </c>
      <c r="BA95">
        <v>3.4179899631901844</v>
      </c>
      <c r="BB95">
        <v>2.7178544555984558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91.352350746700694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2.7900000209862803</v>
      </c>
      <c r="L96">
        <v>8.8497084869292255</v>
      </c>
      <c r="M96">
        <v>2.55989190443686</v>
      </c>
      <c r="N96">
        <v>2.8502628433494257</v>
      </c>
      <c r="O96">
        <v>3.1700094743142539</v>
      </c>
      <c r="P96">
        <v>4.6199045484426353</v>
      </c>
      <c r="Q96">
        <v>0.41003923798521258</v>
      </c>
      <c r="R96">
        <v>1.2797611282289971</v>
      </c>
      <c r="S96">
        <v>0.62985498562783671</v>
      </c>
      <c r="T96">
        <v>1.5625860402684564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4.5487923699324595</v>
      </c>
      <c r="AC96">
        <v>2.9188330262521989</v>
      </c>
      <c r="AD96">
        <v>3.5379484326271724</v>
      </c>
      <c r="AE96">
        <v>4.9278567270912079</v>
      </c>
      <c r="AF96">
        <v>0</v>
      </c>
      <c r="AG96">
        <v>4.3914882361316465</v>
      </c>
      <c r="AH96">
        <v>13.673108715289905</v>
      </c>
      <c r="AI96">
        <v>0</v>
      </c>
      <c r="AJ96">
        <v>0</v>
      </c>
      <c r="AK96">
        <v>8.3355633804881464</v>
      </c>
      <c r="AL96">
        <v>0</v>
      </c>
      <c r="AM96">
        <v>1.2788998183302345</v>
      </c>
      <c r="AN96">
        <v>6.522389589253566E-2</v>
      </c>
      <c r="AO96">
        <v>0</v>
      </c>
      <c r="AP96">
        <v>0</v>
      </c>
      <c r="AQ96">
        <v>0</v>
      </c>
      <c r="AR96">
        <v>0</v>
      </c>
      <c r="AS96">
        <v>3.0325272027258374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4.3684108598014886</v>
      </c>
      <c r="AZ96">
        <v>5.178471140546006</v>
      </c>
      <c r="BA96">
        <v>3.4179899631901844</v>
      </c>
      <c r="BB96">
        <v>2.7178544555984558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91.114986894466654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2.7900000209862803</v>
      </c>
      <c r="L97">
        <v>8.8497084869292255</v>
      </c>
      <c r="M97">
        <v>2.55989190443686</v>
      </c>
      <c r="N97">
        <v>2.8502628433494257</v>
      </c>
      <c r="O97">
        <v>3.1700094743142539</v>
      </c>
      <c r="P97">
        <v>4.6199045484426353</v>
      </c>
      <c r="Q97">
        <v>0.41003923798521258</v>
      </c>
      <c r="R97">
        <v>1.2797611282289971</v>
      </c>
      <c r="S97">
        <v>0.62985498562783671</v>
      </c>
      <c r="T97">
        <v>1.5625860402684564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4.5487923699324595</v>
      </c>
      <c r="AC97">
        <v>2.9188330262521989</v>
      </c>
      <c r="AD97">
        <v>3.5379484326271724</v>
      </c>
      <c r="AE97">
        <v>4.9278567270912079</v>
      </c>
      <c r="AF97">
        <v>0</v>
      </c>
      <c r="AG97">
        <v>4.3914882361316465</v>
      </c>
      <c r="AH97">
        <v>13.673108715289905</v>
      </c>
      <c r="AI97">
        <v>0</v>
      </c>
      <c r="AJ97">
        <v>0</v>
      </c>
      <c r="AK97">
        <v>8.3355633804881464</v>
      </c>
      <c r="AL97">
        <v>0</v>
      </c>
      <c r="AM97">
        <v>1.2788998183302345</v>
      </c>
      <c r="AN97">
        <v>6.522389589253566E-2</v>
      </c>
      <c r="AO97">
        <v>0</v>
      </c>
      <c r="AP97">
        <v>0</v>
      </c>
      <c r="AQ97">
        <v>0</v>
      </c>
      <c r="AR97">
        <v>0</v>
      </c>
      <c r="AS97">
        <v>3.0325272027258374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4.3684108598014886</v>
      </c>
      <c r="AZ97">
        <v>5.178471140546006</v>
      </c>
      <c r="BA97">
        <v>3.4179899631901844</v>
      </c>
      <c r="BB97">
        <v>2.7178544555984558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91.114986894466654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2.7900000209862803</v>
      </c>
      <c r="L98">
        <v>8.8497084869292255</v>
      </c>
      <c r="M98">
        <v>2.55989190443686</v>
      </c>
      <c r="N98">
        <v>2.8502628433494257</v>
      </c>
      <c r="O98">
        <v>3.1700094743142539</v>
      </c>
      <c r="P98">
        <v>4.6199045484426353</v>
      </c>
      <c r="Q98">
        <v>0.41003923798521258</v>
      </c>
      <c r="R98">
        <v>1.2797611282289971</v>
      </c>
      <c r="S98">
        <v>0.62985498562783671</v>
      </c>
      <c r="T98">
        <v>1.5625860402684564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4.5487923699324595</v>
      </c>
      <c r="AC98">
        <v>2.9188330262521989</v>
      </c>
      <c r="AD98">
        <v>3.5379484326271724</v>
      </c>
      <c r="AE98">
        <v>4.9278567270912079</v>
      </c>
      <c r="AF98">
        <v>0</v>
      </c>
      <c r="AG98">
        <v>4.3914882361316465</v>
      </c>
      <c r="AH98">
        <v>13.673108715289905</v>
      </c>
      <c r="AI98">
        <v>0</v>
      </c>
      <c r="AJ98">
        <v>0</v>
      </c>
      <c r="AK98">
        <v>8.3355633804881464</v>
      </c>
      <c r="AL98">
        <v>0</v>
      </c>
      <c r="AM98">
        <v>1.2788998183302345</v>
      </c>
      <c r="AN98">
        <v>6.522389589253566E-2</v>
      </c>
      <c r="AO98">
        <v>0</v>
      </c>
      <c r="AP98">
        <v>0</v>
      </c>
      <c r="AQ98">
        <v>0</v>
      </c>
      <c r="AR98">
        <v>0</v>
      </c>
      <c r="AS98">
        <v>3.0325272027258374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4.3684108598014886</v>
      </c>
      <c r="AZ98">
        <v>5.178471140546006</v>
      </c>
      <c r="BA98">
        <v>3.4179899631901844</v>
      </c>
      <c r="BB98">
        <v>2.7178544555984558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91.114986894466654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2.1231342844727695E-4</v>
      </c>
      <c r="H99">
        <f t="shared" si="2"/>
        <v>0</v>
      </c>
      <c r="I99">
        <f t="shared" si="2"/>
        <v>0</v>
      </c>
      <c r="J99">
        <f t="shared" si="2"/>
        <v>1.700173218106996E-4</v>
      </c>
      <c r="K99">
        <f t="shared" si="2"/>
        <v>5.3564980990356573E-2</v>
      </c>
      <c r="L99">
        <f t="shared" si="2"/>
        <v>0.14708880873701449</v>
      </c>
      <c r="M99">
        <f t="shared" si="2"/>
        <v>6.1423120682556516E-2</v>
      </c>
      <c r="N99">
        <f t="shared" si="2"/>
        <v>6.8400198331220255E-2</v>
      </c>
      <c r="O99">
        <f t="shared" si="2"/>
        <v>7.6053065196904523E-2</v>
      </c>
      <c r="P99">
        <f t="shared" si="2"/>
        <v>0.11047613509012447</v>
      </c>
      <c r="Q99">
        <f t="shared" si="2"/>
        <v>8.2880833381560933E-3</v>
      </c>
      <c r="R99">
        <f t="shared" si="2"/>
        <v>2.545196873320358E-2</v>
      </c>
      <c r="S99">
        <f t="shared" si="2"/>
        <v>1.2672958308225717E-2</v>
      </c>
      <c r="T99">
        <f t="shared" si="2"/>
        <v>3.473561732355096E-2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0.10956696477758028</v>
      </c>
      <c r="AC99">
        <f t="shared" si="2"/>
        <v>7.0051992630052767E-2</v>
      </c>
      <c r="AD99">
        <f t="shared" si="2"/>
        <v>5.4165884655067699E-2</v>
      </c>
      <c r="AE99">
        <f t="shared" si="2"/>
        <v>0.11334070489551051</v>
      </c>
      <c r="AF99">
        <f t="shared" si="2"/>
        <v>0</v>
      </c>
      <c r="AG99">
        <f t="shared" si="2"/>
        <v>0.10539571766715936</v>
      </c>
      <c r="AH99">
        <f t="shared" si="2"/>
        <v>0.32862449004559319</v>
      </c>
      <c r="AI99">
        <f t="shared" si="2"/>
        <v>1.9407304542590528E-2</v>
      </c>
      <c r="AJ99">
        <f t="shared" si="2"/>
        <v>0</v>
      </c>
      <c r="AK99">
        <f t="shared" si="2"/>
        <v>0.20005352113171535</v>
      </c>
      <c r="AL99">
        <f t="shared" si="2"/>
        <v>0</v>
      </c>
      <c r="AM99">
        <f t="shared" si="2"/>
        <v>1.2787591531057468E-2</v>
      </c>
      <c r="AN99">
        <f t="shared" si="2"/>
        <v>1.5724081144140368E-3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7.315971892110619E-2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9.3555428564491241E-2</v>
      </c>
      <c r="AZ99">
        <f t="shared" si="2"/>
        <v>0.12428330737310386</v>
      </c>
      <c r="BA99">
        <f t="shared" si="2"/>
        <v>8.2273480931029749E-2</v>
      </c>
      <c r="BB99">
        <f t="shared" si="2"/>
        <v>6.622272207528955E-2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2.0529985053373334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CS74" activePane="bottomRight" state="frozen"/>
      <selection pane="topRight" activeCell="B1" sqref="B1"/>
      <selection pane="bottomLeft" activeCell="A3" sqref="A3"/>
      <selection pane="bottomRight" activeCell="DM3" sqref="DM3:DM98"/>
    </sheetView>
  </sheetViews>
  <sheetFormatPr defaultRowHeight="15"/>
  <cols>
    <col min="1" max="1" width="12" customWidth="1"/>
  </cols>
  <sheetData>
    <row r="1" spans="1:117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416</v>
      </c>
      <c r="AZ1" s="75" t="s">
        <v>417</v>
      </c>
      <c r="BA1" s="75" t="s">
        <v>423</v>
      </c>
      <c r="BB1" s="75" t="s">
        <v>427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7" t="s">
        <v>418</v>
      </c>
      <c r="BT1" s="147" t="s">
        <v>419</v>
      </c>
      <c r="BU1" s="147" t="s">
        <v>429</v>
      </c>
      <c r="BV1" s="147" t="s">
        <v>430</v>
      </c>
      <c r="BW1" s="147" t="s">
        <v>431</v>
      </c>
      <c r="BX1" s="147" t="s">
        <v>432</v>
      </c>
      <c r="BY1" s="147" t="s">
        <v>433</v>
      </c>
      <c r="BZ1" s="75" t="s">
        <v>410</v>
      </c>
      <c r="CA1" s="75" t="s">
        <v>411</v>
      </c>
      <c r="CB1" s="75" t="s">
        <v>412</v>
      </c>
      <c r="CC1" s="75" t="s">
        <v>413</v>
      </c>
      <c r="CD1" s="75" t="s">
        <v>414</v>
      </c>
      <c r="CE1" s="36" t="s">
        <v>405</v>
      </c>
      <c r="CF1" s="36" t="s">
        <v>406</v>
      </c>
      <c r="CG1" s="36" t="s">
        <v>407</v>
      </c>
      <c r="CH1" s="36" t="s">
        <v>408</v>
      </c>
      <c r="CI1" t="s">
        <v>424</v>
      </c>
      <c r="CJ1" t="s">
        <v>425</v>
      </c>
      <c r="CK1" t="s">
        <v>421</v>
      </c>
      <c r="CL1" t="s">
        <v>422</v>
      </c>
      <c r="CM1" t="s">
        <v>426</v>
      </c>
      <c r="CN1" t="s">
        <v>404</v>
      </c>
      <c r="CO1" t="s">
        <v>420</v>
      </c>
      <c r="CP1" t="s">
        <v>415</v>
      </c>
      <c r="CQ1" t="s">
        <v>409</v>
      </c>
      <c r="CR1" t="s">
        <v>428</v>
      </c>
      <c r="DM1" t="s">
        <v>142</v>
      </c>
    </row>
    <row r="2" spans="1:117">
      <c r="A2" s="220"/>
      <c r="AS2" s="164"/>
      <c r="AT2" s="164"/>
      <c r="AU2" s="164"/>
      <c r="AV2" s="164"/>
      <c r="AW2" s="164"/>
      <c r="AX2" s="164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19.319987999999999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19.319987999999999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19.319987999999999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19.319987999999999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17.716317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17.716317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16.131404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16.131404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16.923760000000001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16.923760000000001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14.897842000000001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14.897842000000001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13.870009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13.870009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14.256252999999999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14.256252999999999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13.988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13.988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14.149656999999999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14.149656999999999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13.316155999999999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13.316155999999999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13.379689000000001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13.379689000000001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13.065047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13.065047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14.454922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14.454922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17.431525000000001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17.431525000000001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17.444130999999999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17.444130999999999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18.211275000000001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18.211275000000001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19.319987999999999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19.319987999999999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19.319987999999999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19.319987999999999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19.319987999999999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19.319987999999999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19.319987999999999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19.319987999999999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19.319987999999999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19.319987999999999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19.319987999999999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19.319987999999999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19.319987999999999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19.319987999999999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19.319987999999999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19.319987999999999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19.319987999999999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19.319987999999999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19.319987999999999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19.319987999999999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19.319987999999999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19.319987999999999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19.319987999999999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19.319987999999999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19.319987999999999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19.319987999999999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19.319987999999999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19.319987999999999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19.319987999999999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19.319987999999999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19.319987999999999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19.319987999999999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19.319987999999999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19.319987999999999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19.319987999999999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19.319987999999999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19.319987999999999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19.319987999999999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19.319987999999999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19.319987999999999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19.319987999999999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19.319987999999999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19.319987999999999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19.319987999999999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19.319987999999999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19.319987999999999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19.319987999999999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19.319987999999999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19.319987999999999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19.319987999999999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19.319987999999999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19.319987999999999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18.565449999999998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18.565449999999998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19.304033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19.304033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19.319987999999999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19.319987999999999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18.963190999999998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18.963190999999998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19.319987999999999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19.319987999999999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19.319987999999999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19.319987999999999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19.319987999999999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19.319987999999999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19.319987999999999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19.319987999999999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19.319987999999999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19.319987999999999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19.319987999999999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19.319987999999999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19.319987999999999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19.319987999999999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19.319987999999999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19.319987999999999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19.319987999999999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19.319987999999999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19.319987999999999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19.319987999999999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19.319987999999999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19.319987999999999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19.319987999999999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19.319987999999999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19.319987999999999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19.319987999999999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19.319987999999999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19.319987999999999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19.319987999999999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19.319987999999999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19.319987999999999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19.319987999999999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19.319987999999999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19.319987999999999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19.319987999999999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19.319987999999999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19.319987999999999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19.319987999999999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19.319987999999999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19.319987999999999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19.319987999999999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19.319987999999999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19.319987999999999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19.319987999999999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19.319987999999999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19.319987999999999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19.319987999999999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19.319987999999999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19.319987999999999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19.319987999999999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19.319987999999999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19.319987999999999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19.319987999999999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19.319987999999999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19.319987999999999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19.319987999999999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19.319987999999999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19.319987999999999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19.319987999999999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19.319987999999999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19.319987999999999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19.319987999999999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19.319987999999999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19.319987999999999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19.319987999999999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19.319987999999999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19.319987999999999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19.319987999999999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19.319987999999999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19.319987999999999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19.319987999999999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19.319987999999999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19.319987999999999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19.319987999999999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19.319987999999999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19.319987999999999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19.319987999999999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19.319987999999999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19.319987999999999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19.319987999999999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19.319987999999999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19.319987999999999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19.319987999999999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19.319987999999999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19.319987999999999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19.319987999999999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19.319987999999999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19.319987999999999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19.319987999999999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19.319987999999999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19.319987999999999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19.319987999999999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19.319987999999999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19.319987999999999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19.319987999999999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19.319987999999999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19.319987999999999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19.319987999999999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0.4482569312499996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0.4482569312499996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45464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436</v>
      </c>
      <c r="I2" s="8" t="s">
        <v>437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3.85</v>
      </c>
      <c r="H3" s="201">
        <v>0</v>
      </c>
      <c r="I3" s="201">
        <v>0</v>
      </c>
      <c r="J3" s="201">
        <v>32.72</v>
      </c>
      <c r="K3" s="201">
        <v>494.42</v>
      </c>
      <c r="L3" s="201">
        <v>17.48</v>
      </c>
      <c r="M3" s="201">
        <v>63.94</v>
      </c>
      <c r="N3" s="201">
        <v>52.97</v>
      </c>
      <c r="O3" s="201">
        <v>74.040000000000006</v>
      </c>
      <c r="P3" s="201">
        <v>27.65</v>
      </c>
      <c r="Q3" s="201">
        <v>9.6300000000000008</v>
      </c>
      <c r="R3" s="201">
        <v>19.149999999999999</v>
      </c>
      <c r="S3" s="201">
        <v>11.78</v>
      </c>
      <c r="T3" s="201">
        <v>1.42</v>
      </c>
      <c r="U3" s="201">
        <v>59.64</v>
      </c>
      <c r="V3" s="201">
        <v>8.83</v>
      </c>
      <c r="W3" s="201">
        <v>18.8</v>
      </c>
      <c r="X3" s="201">
        <v>62.92</v>
      </c>
      <c r="Y3" s="201">
        <v>0</v>
      </c>
      <c r="Z3">
        <v>0</v>
      </c>
      <c r="AA3" s="201">
        <v>14.32</v>
      </c>
      <c r="AB3" s="201">
        <v>0</v>
      </c>
      <c r="AC3" s="201">
        <v>0</v>
      </c>
      <c r="AD3" s="201">
        <v>0</v>
      </c>
      <c r="AE3" s="201">
        <v>82.39</v>
      </c>
      <c r="AF3" s="201">
        <v>0</v>
      </c>
      <c r="AG3" s="201">
        <v>0</v>
      </c>
      <c r="AH3" s="201">
        <v>0</v>
      </c>
      <c r="AI3" s="201">
        <v>99.96</v>
      </c>
      <c r="AJ3" s="201">
        <v>0</v>
      </c>
      <c r="AK3" s="201">
        <v>0</v>
      </c>
      <c r="AL3" s="201">
        <v>0</v>
      </c>
      <c r="AM3" s="201">
        <v>493.93</v>
      </c>
      <c r="AN3" s="201">
        <v>0</v>
      </c>
      <c r="AO3">
        <v>0</v>
      </c>
      <c r="AP3" s="201">
        <v>118.47</v>
      </c>
      <c r="AQ3" s="201">
        <v>38.270000000000003</v>
      </c>
      <c r="AR3" s="201">
        <v>0</v>
      </c>
      <c r="AS3" s="201">
        <v>7.67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3.69</v>
      </c>
      <c r="AZ3" s="201">
        <v>4.71</v>
      </c>
      <c r="BA3" s="201">
        <v>3.1</v>
      </c>
      <c r="BB3" s="201">
        <v>2.46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8.5299999999999994</v>
      </c>
      <c r="K4" s="201">
        <v>494.42</v>
      </c>
      <c r="L4" s="201">
        <v>17.48</v>
      </c>
      <c r="M4" s="201">
        <v>63.94</v>
      </c>
      <c r="N4" s="201">
        <v>52.97</v>
      </c>
      <c r="O4" s="201">
        <v>74.040000000000006</v>
      </c>
      <c r="P4" s="201">
        <v>27.65</v>
      </c>
      <c r="Q4" s="201">
        <v>9.6300000000000008</v>
      </c>
      <c r="R4" s="201">
        <v>19.149999999999999</v>
      </c>
      <c r="S4" s="201">
        <v>11.78</v>
      </c>
      <c r="T4" s="201">
        <v>1.42</v>
      </c>
      <c r="U4" s="201">
        <v>59.64</v>
      </c>
      <c r="V4" s="201">
        <v>8.83</v>
      </c>
      <c r="W4" s="201">
        <v>18.8</v>
      </c>
      <c r="X4" s="201">
        <v>62.92</v>
      </c>
      <c r="Y4" s="201">
        <v>0</v>
      </c>
      <c r="Z4">
        <v>0</v>
      </c>
      <c r="AA4" s="201">
        <v>14.32</v>
      </c>
      <c r="AB4" s="201">
        <v>0</v>
      </c>
      <c r="AC4" s="201">
        <v>0</v>
      </c>
      <c r="AD4" s="201">
        <v>0</v>
      </c>
      <c r="AE4" s="201">
        <v>82.39</v>
      </c>
      <c r="AF4" s="201">
        <v>0</v>
      </c>
      <c r="AG4" s="201">
        <v>0</v>
      </c>
      <c r="AH4" s="201">
        <v>0</v>
      </c>
      <c r="AI4" s="201">
        <v>99.96</v>
      </c>
      <c r="AJ4" s="201">
        <v>0</v>
      </c>
      <c r="AK4" s="201">
        <v>0</v>
      </c>
      <c r="AL4" s="201">
        <v>0</v>
      </c>
      <c r="AM4" s="201">
        <v>463.93</v>
      </c>
      <c r="AN4" s="201">
        <v>0</v>
      </c>
      <c r="AO4">
        <v>0</v>
      </c>
      <c r="AP4" s="201">
        <v>118.47</v>
      </c>
      <c r="AQ4" s="201">
        <v>38.270000000000003</v>
      </c>
      <c r="AR4" s="201">
        <v>0</v>
      </c>
      <c r="AS4" s="201">
        <v>7.67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3.69</v>
      </c>
      <c r="AZ4" s="201">
        <v>4.71</v>
      </c>
      <c r="BA4" s="201">
        <v>3.1</v>
      </c>
      <c r="BB4" s="201">
        <v>2.46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494.42</v>
      </c>
      <c r="L5" s="201">
        <v>17.48</v>
      </c>
      <c r="M5" s="201">
        <v>63.94</v>
      </c>
      <c r="N5" s="201">
        <v>52.97</v>
      </c>
      <c r="O5" s="201">
        <v>74.040000000000006</v>
      </c>
      <c r="P5" s="201">
        <v>27.65</v>
      </c>
      <c r="Q5" s="201">
        <v>9.6300000000000008</v>
      </c>
      <c r="R5" s="201">
        <v>19.149999999999999</v>
      </c>
      <c r="S5" s="201">
        <v>11.78</v>
      </c>
      <c r="T5" s="201">
        <v>1.42</v>
      </c>
      <c r="U5" s="201">
        <v>59.64</v>
      </c>
      <c r="V5" s="201">
        <v>8.83</v>
      </c>
      <c r="W5" s="201">
        <v>18.8</v>
      </c>
      <c r="X5" s="201">
        <v>62.92</v>
      </c>
      <c r="Y5" s="201">
        <v>0</v>
      </c>
      <c r="Z5">
        <v>0</v>
      </c>
      <c r="AA5" s="201">
        <v>14.32</v>
      </c>
      <c r="AB5" s="201">
        <v>0</v>
      </c>
      <c r="AC5" s="201">
        <v>0</v>
      </c>
      <c r="AD5" s="201">
        <v>0</v>
      </c>
      <c r="AE5" s="201">
        <v>82.39</v>
      </c>
      <c r="AF5" s="201">
        <v>0</v>
      </c>
      <c r="AG5" s="201">
        <v>0</v>
      </c>
      <c r="AH5" s="201">
        <v>0</v>
      </c>
      <c r="AI5" s="201">
        <v>99.96</v>
      </c>
      <c r="AJ5" s="201">
        <v>0</v>
      </c>
      <c r="AK5" s="201">
        <v>0</v>
      </c>
      <c r="AL5" s="201">
        <v>0</v>
      </c>
      <c r="AM5" s="201">
        <v>394.86</v>
      </c>
      <c r="AN5" s="201">
        <v>0</v>
      </c>
      <c r="AO5">
        <v>0</v>
      </c>
      <c r="AP5" s="201">
        <v>118.47</v>
      </c>
      <c r="AQ5" s="201">
        <v>38.270000000000003</v>
      </c>
      <c r="AR5" s="201">
        <v>0</v>
      </c>
      <c r="AS5" s="201">
        <v>7.67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3.69</v>
      </c>
      <c r="AZ5" s="201">
        <v>4.71</v>
      </c>
      <c r="BA5" s="201">
        <v>3.1</v>
      </c>
      <c r="BB5" s="201">
        <v>2.46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494.42</v>
      </c>
      <c r="L6" s="201">
        <v>17.48</v>
      </c>
      <c r="M6" s="201">
        <v>63.94</v>
      </c>
      <c r="N6" s="201">
        <v>52.97</v>
      </c>
      <c r="O6" s="201">
        <v>74.040000000000006</v>
      </c>
      <c r="P6" s="201">
        <v>27.65</v>
      </c>
      <c r="Q6" s="201">
        <v>9.6300000000000008</v>
      </c>
      <c r="R6" s="201">
        <v>19.149999999999999</v>
      </c>
      <c r="S6" s="201">
        <v>11.78</v>
      </c>
      <c r="T6" s="201">
        <v>1.42</v>
      </c>
      <c r="U6" s="201">
        <v>59.64</v>
      </c>
      <c r="V6" s="201">
        <v>8.83</v>
      </c>
      <c r="W6" s="201">
        <v>18.8</v>
      </c>
      <c r="X6" s="201">
        <v>62.92</v>
      </c>
      <c r="Y6" s="201">
        <v>0</v>
      </c>
      <c r="Z6">
        <v>0</v>
      </c>
      <c r="AA6" s="201">
        <v>13.71</v>
      </c>
      <c r="AB6" s="201">
        <v>0</v>
      </c>
      <c r="AC6" s="201">
        <v>0</v>
      </c>
      <c r="AD6" s="201">
        <v>0</v>
      </c>
      <c r="AE6" s="201">
        <v>82.39</v>
      </c>
      <c r="AF6" s="201">
        <v>0</v>
      </c>
      <c r="AG6" s="201">
        <v>0</v>
      </c>
      <c r="AH6" s="201">
        <v>0</v>
      </c>
      <c r="AI6" s="201">
        <v>99.96</v>
      </c>
      <c r="AJ6" s="201">
        <v>0</v>
      </c>
      <c r="AK6" s="201">
        <v>0</v>
      </c>
      <c r="AL6" s="201">
        <v>0</v>
      </c>
      <c r="AM6" s="201">
        <v>365.86</v>
      </c>
      <c r="AN6" s="201">
        <v>0</v>
      </c>
      <c r="AO6">
        <v>0</v>
      </c>
      <c r="AP6" s="201">
        <v>118.47</v>
      </c>
      <c r="AQ6" s="201">
        <v>38.270000000000003</v>
      </c>
      <c r="AR6" s="201">
        <v>0</v>
      </c>
      <c r="AS6" s="201">
        <v>7.67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3.69</v>
      </c>
      <c r="AZ6" s="201">
        <v>4.71</v>
      </c>
      <c r="BA6" s="201">
        <v>3.1</v>
      </c>
      <c r="BB6" s="201">
        <v>2.46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494.42</v>
      </c>
      <c r="L7" s="201">
        <v>17.48</v>
      </c>
      <c r="M7" s="201">
        <v>63.94</v>
      </c>
      <c r="N7" s="201">
        <v>52.97</v>
      </c>
      <c r="O7" s="201">
        <v>74.040000000000006</v>
      </c>
      <c r="P7" s="201">
        <v>27.65</v>
      </c>
      <c r="Q7" s="201">
        <v>9.6300000000000008</v>
      </c>
      <c r="R7" s="201">
        <v>19.149999999999999</v>
      </c>
      <c r="S7" s="201">
        <v>11.78</v>
      </c>
      <c r="T7" s="201">
        <v>1.42</v>
      </c>
      <c r="U7" s="201">
        <v>59.64</v>
      </c>
      <c r="V7" s="201">
        <v>8.83</v>
      </c>
      <c r="W7" s="201">
        <v>18.8</v>
      </c>
      <c r="X7" s="201">
        <v>62.92</v>
      </c>
      <c r="Y7" s="201">
        <v>0</v>
      </c>
      <c r="Z7">
        <v>0</v>
      </c>
      <c r="AA7" s="201">
        <v>12.71</v>
      </c>
      <c r="AB7" s="201">
        <v>0</v>
      </c>
      <c r="AC7" s="201">
        <v>0</v>
      </c>
      <c r="AD7" s="201">
        <v>0</v>
      </c>
      <c r="AE7" s="201">
        <v>82.39</v>
      </c>
      <c r="AF7" s="201">
        <v>0</v>
      </c>
      <c r="AG7" s="201">
        <v>0</v>
      </c>
      <c r="AH7" s="201">
        <v>0</v>
      </c>
      <c r="AI7" s="201">
        <v>99.96</v>
      </c>
      <c r="AJ7" s="201">
        <v>0</v>
      </c>
      <c r="AK7" s="201">
        <v>0</v>
      </c>
      <c r="AL7" s="201">
        <v>0</v>
      </c>
      <c r="AM7" s="201">
        <v>369.93</v>
      </c>
      <c r="AN7" s="201">
        <v>0</v>
      </c>
      <c r="AO7">
        <v>0</v>
      </c>
      <c r="AP7" s="201">
        <v>118.47</v>
      </c>
      <c r="AQ7" s="201">
        <v>38.270000000000003</v>
      </c>
      <c r="AR7" s="201">
        <v>0</v>
      </c>
      <c r="AS7" s="201">
        <v>7.67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3.69</v>
      </c>
      <c r="AZ7" s="201">
        <v>4.71</v>
      </c>
      <c r="BA7" s="201">
        <v>3.1</v>
      </c>
      <c r="BB7" s="201">
        <v>2.46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494.42</v>
      </c>
      <c r="L8" s="201">
        <v>17.48</v>
      </c>
      <c r="M8" s="201">
        <v>63.94</v>
      </c>
      <c r="N8" s="201">
        <v>52.97</v>
      </c>
      <c r="O8" s="201">
        <v>74.040000000000006</v>
      </c>
      <c r="P8" s="201">
        <v>27.65</v>
      </c>
      <c r="Q8" s="201">
        <v>9.6300000000000008</v>
      </c>
      <c r="R8" s="201">
        <v>19.149999999999999</v>
      </c>
      <c r="S8" s="201">
        <v>11.78</v>
      </c>
      <c r="T8" s="201">
        <v>1.42</v>
      </c>
      <c r="U8" s="201">
        <v>59.64</v>
      </c>
      <c r="V8" s="201">
        <v>8.83</v>
      </c>
      <c r="W8" s="201">
        <v>18.8</v>
      </c>
      <c r="X8" s="201">
        <v>62.92</v>
      </c>
      <c r="Y8" s="201">
        <v>0</v>
      </c>
      <c r="Z8">
        <v>0</v>
      </c>
      <c r="AA8" s="201">
        <v>12.71</v>
      </c>
      <c r="AB8" s="201">
        <v>0</v>
      </c>
      <c r="AC8" s="201">
        <v>0</v>
      </c>
      <c r="AD8" s="201">
        <v>0</v>
      </c>
      <c r="AE8" s="201">
        <v>82.39</v>
      </c>
      <c r="AF8" s="201">
        <v>0</v>
      </c>
      <c r="AG8" s="201">
        <v>0</v>
      </c>
      <c r="AH8" s="201">
        <v>0</v>
      </c>
      <c r="AI8" s="201">
        <v>99.96</v>
      </c>
      <c r="AJ8" s="201">
        <v>0</v>
      </c>
      <c r="AK8" s="201">
        <v>0</v>
      </c>
      <c r="AL8" s="201">
        <v>0</v>
      </c>
      <c r="AM8" s="201">
        <v>369.93</v>
      </c>
      <c r="AN8" s="201">
        <v>0</v>
      </c>
      <c r="AO8">
        <v>0</v>
      </c>
      <c r="AP8" s="201">
        <v>118.47</v>
      </c>
      <c r="AQ8" s="201">
        <v>38.270000000000003</v>
      </c>
      <c r="AR8" s="201">
        <v>0</v>
      </c>
      <c r="AS8" s="201">
        <v>7.67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3.69</v>
      </c>
      <c r="AZ8" s="201">
        <v>4.71</v>
      </c>
      <c r="BA8" s="201">
        <v>3.1</v>
      </c>
      <c r="BB8" s="201">
        <v>2.46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435.66</v>
      </c>
      <c r="L9" s="201">
        <v>6.04</v>
      </c>
      <c r="M9" s="201">
        <v>63.94</v>
      </c>
      <c r="N9" s="201">
        <v>52.97</v>
      </c>
      <c r="O9" s="201">
        <v>74.040000000000006</v>
      </c>
      <c r="P9" s="201">
        <v>27.65</v>
      </c>
      <c r="Q9" s="201">
        <v>9.6300000000000008</v>
      </c>
      <c r="R9" s="201">
        <v>19.149999999999999</v>
      </c>
      <c r="S9" s="201">
        <v>11.78</v>
      </c>
      <c r="T9" s="201">
        <v>1.42</v>
      </c>
      <c r="U9" s="201">
        <v>59.64</v>
      </c>
      <c r="V9" s="201">
        <v>8.83</v>
      </c>
      <c r="W9" s="201">
        <v>18.8</v>
      </c>
      <c r="X9" s="201">
        <v>62.92</v>
      </c>
      <c r="Y9" s="201">
        <v>0</v>
      </c>
      <c r="Z9">
        <v>0</v>
      </c>
      <c r="AA9" s="201">
        <v>12.71</v>
      </c>
      <c r="AB9" s="201">
        <v>0</v>
      </c>
      <c r="AC9" s="201">
        <v>0</v>
      </c>
      <c r="AD9" s="201">
        <v>0</v>
      </c>
      <c r="AE9" s="201">
        <v>82.39</v>
      </c>
      <c r="AF9" s="201">
        <v>0</v>
      </c>
      <c r="AG9" s="201">
        <v>0</v>
      </c>
      <c r="AH9" s="201">
        <v>0</v>
      </c>
      <c r="AI9" s="201">
        <v>99.96</v>
      </c>
      <c r="AJ9" s="201">
        <v>0</v>
      </c>
      <c r="AK9" s="201">
        <v>0</v>
      </c>
      <c r="AL9" s="201">
        <v>0</v>
      </c>
      <c r="AM9" s="201">
        <v>369.93</v>
      </c>
      <c r="AN9" s="201">
        <v>0</v>
      </c>
      <c r="AO9">
        <v>0</v>
      </c>
      <c r="AP9" s="201">
        <v>118.47</v>
      </c>
      <c r="AQ9" s="201">
        <v>38.270000000000003</v>
      </c>
      <c r="AR9" s="201">
        <v>0</v>
      </c>
      <c r="AS9" s="201">
        <v>7.67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3.69</v>
      </c>
      <c r="AZ9" s="201">
        <v>4.71</v>
      </c>
      <c r="BA9" s="201">
        <v>3.1</v>
      </c>
      <c r="BB9" s="201">
        <v>2.46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442.43</v>
      </c>
      <c r="L10" s="201">
        <v>6.04</v>
      </c>
      <c r="M10" s="201">
        <v>63.94</v>
      </c>
      <c r="N10" s="201">
        <v>52.97</v>
      </c>
      <c r="O10" s="201">
        <v>74.040000000000006</v>
      </c>
      <c r="P10" s="201">
        <v>27.65</v>
      </c>
      <c r="Q10" s="201">
        <v>9.6300000000000008</v>
      </c>
      <c r="R10" s="201">
        <v>19.149999999999999</v>
      </c>
      <c r="S10" s="201">
        <v>11.78</v>
      </c>
      <c r="T10" s="201">
        <v>1.42</v>
      </c>
      <c r="U10" s="201">
        <v>59.64</v>
      </c>
      <c r="V10" s="201">
        <v>8.83</v>
      </c>
      <c r="W10" s="201">
        <v>18.8</v>
      </c>
      <c r="X10" s="201">
        <v>62.92</v>
      </c>
      <c r="Y10" s="201">
        <v>0</v>
      </c>
      <c r="Z10">
        <v>0</v>
      </c>
      <c r="AA10" s="201">
        <v>12.71</v>
      </c>
      <c r="AB10" s="201">
        <v>0</v>
      </c>
      <c r="AC10" s="201">
        <v>0</v>
      </c>
      <c r="AD10" s="201">
        <v>0</v>
      </c>
      <c r="AE10" s="201">
        <v>82.39</v>
      </c>
      <c r="AF10" s="201">
        <v>0</v>
      </c>
      <c r="AG10" s="201">
        <v>0</v>
      </c>
      <c r="AH10" s="201">
        <v>0</v>
      </c>
      <c r="AI10" s="201">
        <v>99.96</v>
      </c>
      <c r="AJ10" s="201">
        <v>0</v>
      </c>
      <c r="AK10" s="201">
        <v>0</v>
      </c>
      <c r="AL10" s="201">
        <v>0</v>
      </c>
      <c r="AM10" s="201">
        <v>369.93</v>
      </c>
      <c r="AN10" s="201">
        <v>0</v>
      </c>
      <c r="AO10">
        <v>0</v>
      </c>
      <c r="AP10" s="201">
        <v>118.47</v>
      </c>
      <c r="AQ10" s="201">
        <v>38.270000000000003</v>
      </c>
      <c r="AR10" s="201">
        <v>0</v>
      </c>
      <c r="AS10" s="201">
        <v>7.67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3.69</v>
      </c>
      <c r="AZ10" s="201">
        <v>4.71</v>
      </c>
      <c r="BA10" s="201">
        <v>3.1</v>
      </c>
      <c r="BB10" s="201">
        <v>2.46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418.28</v>
      </c>
      <c r="L11" s="201">
        <v>6.04</v>
      </c>
      <c r="M11" s="201">
        <v>63.94</v>
      </c>
      <c r="N11" s="201">
        <v>52.97</v>
      </c>
      <c r="O11" s="201">
        <v>74.040000000000006</v>
      </c>
      <c r="P11" s="201">
        <v>27.65</v>
      </c>
      <c r="Q11" s="201">
        <v>9.6300000000000008</v>
      </c>
      <c r="R11" s="201">
        <v>19.149999999999999</v>
      </c>
      <c r="S11" s="201">
        <v>11.78</v>
      </c>
      <c r="T11" s="201">
        <v>1.42</v>
      </c>
      <c r="U11" s="201">
        <v>59.64</v>
      </c>
      <c r="V11" s="201">
        <v>8.83</v>
      </c>
      <c r="W11" s="201">
        <v>18.8</v>
      </c>
      <c r="X11" s="201">
        <v>62.92</v>
      </c>
      <c r="Y11" s="201">
        <v>0</v>
      </c>
      <c r="Z11">
        <v>0</v>
      </c>
      <c r="AA11" s="201">
        <v>12.71</v>
      </c>
      <c r="AB11" s="201">
        <v>0</v>
      </c>
      <c r="AC11" s="201">
        <v>0</v>
      </c>
      <c r="AD11" s="201">
        <v>0</v>
      </c>
      <c r="AE11" s="201">
        <v>82.39</v>
      </c>
      <c r="AF11" s="201">
        <v>0</v>
      </c>
      <c r="AG11" s="201">
        <v>0</v>
      </c>
      <c r="AH11" s="201">
        <v>0</v>
      </c>
      <c r="AI11" s="201">
        <v>99.96</v>
      </c>
      <c r="AJ11" s="201">
        <v>0</v>
      </c>
      <c r="AK11" s="201">
        <v>0</v>
      </c>
      <c r="AL11" s="201">
        <v>0</v>
      </c>
      <c r="AM11" s="201">
        <v>373.93</v>
      </c>
      <c r="AN11" s="201">
        <v>0</v>
      </c>
      <c r="AO11">
        <v>0</v>
      </c>
      <c r="AP11" s="201">
        <v>118.47</v>
      </c>
      <c r="AQ11" s="201">
        <v>38.270000000000003</v>
      </c>
      <c r="AR11" s="201">
        <v>0</v>
      </c>
      <c r="AS11" s="201">
        <v>7.67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3.69</v>
      </c>
      <c r="AZ11" s="201">
        <v>4.71</v>
      </c>
      <c r="BA11" s="201">
        <v>3.1</v>
      </c>
      <c r="BB11" s="201">
        <v>2.46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397.99</v>
      </c>
      <c r="L12" s="201">
        <v>6.04</v>
      </c>
      <c r="M12" s="201">
        <v>63.94</v>
      </c>
      <c r="N12" s="201">
        <v>52.97</v>
      </c>
      <c r="O12" s="201">
        <v>74.040000000000006</v>
      </c>
      <c r="P12" s="201">
        <v>27.65</v>
      </c>
      <c r="Q12" s="201">
        <v>9.6300000000000008</v>
      </c>
      <c r="R12" s="201">
        <v>19.149999999999999</v>
      </c>
      <c r="S12" s="201">
        <v>11.78</v>
      </c>
      <c r="T12" s="201">
        <v>1.42</v>
      </c>
      <c r="U12" s="201">
        <v>59.64</v>
      </c>
      <c r="V12" s="201">
        <v>8.83</v>
      </c>
      <c r="W12" s="201">
        <v>18.8</v>
      </c>
      <c r="X12" s="201">
        <v>62.92</v>
      </c>
      <c r="Y12" s="201">
        <v>0</v>
      </c>
      <c r="Z12">
        <v>0</v>
      </c>
      <c r="AA12" s="201">
        <v>12.71</v>
      </c>
      <c r="AB12" s="201">
        <v>0</v>
      </c>
      <c r="AC12" s="201">
        <v>0</v>
      </c>
      <c r="AD12" s="201">
        <v>0</v>
      </c>
      <c r="AE12" s="201">
        <v>82.39</v>
      </c>
      <c r="AF12" s="201">
        <v>0</v>
      </c>
      <c r="AG12" s="201">
        <v>0</v>
      </c>
      <c r="AH12" s="201">
        <v>0</v>
      </c>
      <c r="AI12" s="201">
        <v>99.96</v>
      </c>
      <c r="AJ12" s="201">
        <v>0</v>
      </c>
      <c r="AK12" s="201">
        <v>0</v>
      </c>
      <c r="AL12" s="201">
        <v>0</v>
      </c>
      <c r="AM12" s="201">
        <v>373.93</v>
      </c>
      <c r="AN12" s="201">
        <v>0</v>
      </c>
      <c r="AO12">
        <v>0</v>
      </c>
      <c r="AP12" s="201">
        <v>118.47</v>
      </c>
      <c r="AQ12" s="201">
        <v>38.270000000000003</v>
      </c>
      <c r="AR12" s="201">
        <v>0</v>
      </c>
      <c r="AS12" s="201">
        <v>7.67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3.69</v>
      </c>
      <c r="AZ12" s="201">
        <v>4.71</v>
      </c>
      <c r="BA12" s="201">
        <v>3.1</v>
      </c>
      <c r="BB12" s="201">
        <v>2.46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379.64</v>
      </c>
      <c r="L13" s="201">
        <v>6.04</v>
      </c>
      <c r="M13" s="201">
        <v>63.94</v>
      </c>
      <c r="N13" s="201">
        <v>52.97</v>
      </c>
      <c r="O13" s="201">
        <v>74.040000000000006</v>
      </c>
      <c r="P13" s="201">
        <v>27.65</v>
      </c>
      <c r="Q13" s="201">
        <v>9.6300000000000008</v>
      </c>
      <c r="R13" s="201">
        <v>19.149999999999999</v>
      </c>
      <c r="S13" s="201">
        <v>11.78</v>
      </c>
      <c r="T13" s="201">
        <v>1.42</v>
      </c>
      <c r="U13" s="201">
        <v>59.64</v>
      </c>
      <c r="V13" s="201">
        <v>8.83</v>
      </c>
      <c r="W13" s="201">
        <v>18.8</v>
      </c>
      <c r="X13" s="201">
        <v>62.92</v>
      </c>
      <c r="Y13" s="201">
        <v>0</v>
      </c>
      <c r="Z13">
        <v>0</v>
      </c>
      <c r="AA13" s="201">
        <v>12.71</v>
      </c>
      <c r="AB13" s="201">
        <v>0</v>
      </c>
      <c r="AC13" s="201">
        <v>0</v>
      </c>
      <c r="AD13" s="201">
        <v>0</v>
      </c>
      <c r="AE13" s="201">
        <v>82.39</v>
      </c>
      <c r="AF13" s="201">
        <v>0</v>
      </c>
      <c r="AG13" s="201">
        <v>0</v>
      </c>
      <c r="AH13" s="201">
        <v>0</v>
      </c>
      <c r="AI13" s="201">
        <v>99.96</v>
      </c>
      <c r="AJ13" s="201">
        <v>0</v>
      </c>
      <c r="AK13" s="201">
        <v>0</v>
      </c>
      <c r="AL13" s="201">
        <v>0</v>
      </c>
      <c r="AM13" s="201">
        <v>373.93</v>
      </c>
      <c r="AN13" s="201">
        <v>0</v>
      </c>
      <c r="AO13">
        <v>0</v>
      </c>
      <c r="AP13" s="201">
        <v>118.47</v>
      </c>
      <c r="AQ13" s="201">
        <v>38.270000000000003</v>
      </c>
      <c r="AR13" s="201">
        <v>0</v>
      </c>
      <c r="AS13" s="201">
        <v>7.67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3.69</v>
      </c>
      <c r="AZ13" s="201">
        <v>4.71</v>
      </c>
      <c r="BA13" s="201">
        <v>3.1</v>
      </c>
      <c r="BB13" s="201">
        <v>2.46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376.74</v>
      </c>
      <c r="L14" s="201">
        <v>6.04</v>
      </c>
      <c r="M14" s="201">
        <v>63.94</v>
      </c>
      <c r="N14" s="201">
        <v>52.97</v>
      </c>
      <c r="O14" s="201">
        <v>74.040000000000006</v>
      </c>
      <c r="P14" s="201">
        <v>27.65</v>
      </c>
      <c r="Q14" s="201">
        <v>9.6300000000000008</v>
      </c>
      <c r="R14" s="201">
        <v>19.149999999999999</v>
      </c>
      <c r="S14" s="201">
        <v>11.78</v>
      </c>
      <c r="T14" s="201">
        <v>1.42</v>
      </c>
      <c r="U14" s="201">
        <v>59.64</v>
      </c>
      <c r="V14" s="201">
        <v>8.83</v>
      </c>
      <c r="W14" s="201">
        <v>18.8</v>
      </c>
      <c r="X14" s="201">
        <v>62.92</v>
      </c>
      <c r="Y14" s="201">
        <v>0</v>
      </c>
      <c r="Z14">
        <v>0</v>
      </c>
      <c r="AA14" s="201">
        <v>12.71</v>
      </c>
      <c r="AB14" s="201">
        <v>0</v>
      </c>
      <c r="AC14" s="201">
        <v>0</v>
      </c>
      <c r="AD14" s="201">
        <v>0</v>
      </c>
      <c r="AE14" s="201">
        <v>82.39</v>
      </c>
      <c r="AF14" s="201">
        <v>0</v>
      </c>
      <c r="AG14" s="201">
        <v>0</v>
      </c>
      <c r="AH14" s="201">
        <v>0</v>
      </c>
      <c r="AI14" s="201">
        <v>99.96</v>
      </c>
      <c r="AJ14" s="201">
        <v>0</v>
      </c>
      <c r="AK14" s="201">
        <v>0</v>
      </c>
      <c r="AL14" s="201">
        <v>0</v>
      </c>
      <c r="AM14" s="201">
        <v>373.93</v>
      </c>
      <c r="AN14" s="201">
        <v>0</v>
      </c>
      <c r="AO14">
        <v>0</v>
      </c>
      <c r="AP14" s="201">
        <v>118.47</v>
      </c>
      <c r="AQ14" s="201">
        <v>38.270000000000003</v>
      </c>
      <c r="AR14" s="201">
        <v>0</v>
      </c>
      <c r="AS14" s="201">
        <v>7.67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3.69</v>
      </c>
      <c r="AZ14" s="201">
        <v>4.71</v>
      </c>
      <c r="BA14" s="201">
        <v>3.1</v>
      </c>
      <c r="BB14" s="201">
        <v>2.46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309.3</v>
      </c>
      <c r="L15" s="201">
        <v>6.04</v>
      </c>
      <c r="M15" s="201">
        <v>63.94</v>
      </c>
      <c r="N15" s="201">
        <v>52.97</v>
      </c>
      <c r="O15" s="201">
        <v>74.040000000000006</v>
      </c>
      <c r="P15" s="201">
        <v>27.65</v>
      </c>
      <c r="Q15" s="201">
        <v>9.6300000000000008</v>
      </c>
      <c r="R15" s="201">
        <v>19.149999999999999</v>
      </c>
      <c r="S15" s="201">
        <v>11.78</v>
      </c>
      <c r="T15" s="201">
        <v>1.42</v>
      </c>
      <c r="U15" s="201">
        <v>59.64</v>
      </c>
      <c r="V15" s="201">
        <v>8.83</v>
      </c>
      <c r="W15" s="201">
        <v>18.8</v>
      </c>
      <c r="X15" s="201">
        <v>62.92</v>
      </c>
      <c r="Y15" s="201">
        <v>0</v>
      </c>
      <c r="Z15">
        <v>0</v>
      </c>
      <c r="AA15" s="201">
        <v>12.71</v>
      </c>
      <c r="AB15" s="201">
        <v>0</v>
      </c>
      <c r="AC15" s="201">
        <v>0</v>
      </c>
      <c r="AD15" s="201">
        <v>0</v>
      </c>
      <c r="AE15" s="201">
        <v>82.39</v>
      </c>
      <c r="AF15" s="201">
        <v>0</v>
      </c>
      <c r="AG15" s="201">
        <v>0</v>
      </c>
      <c r="AH15" s="201">
        <v>0</v>
      </c>
      <c r="AI15" s="201">
        <v>134.61000000000001</v>
      </c>
      <c r="AJ15" s="201">
        <v>0</v>
      </c>
      <c r="AK15" s="201">
        <v>0</v>
      </c>
      <c r="AL15" s="201">
        <v>0</v>
      </c>
      <c r="AM15" s="201">
        <v>373.04</v>
      </c>
      <c r="AN15" s="201">
        <v>0</v>
      </c>
      <c r="AO15">
        <v>0</v>
      </c>
      <c r="AP15" s="201">
        <v>118.47</v>
      </c>
      <c r="AQ15" s="201">
        <v>38.270000000000003</v>
      </c>
      <c r="AR15" s="201">
        <v>0</v>
      </c>
      <c r="AS15" s="201">
        <v>7.67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3.69</v>
      </c>
      <c r="AZ15" s="201">
        <v>4.71</v>
      </c>
      <c r="BA15" s="201">
        <v>3.1</v>
      </c>
      <c r="BB15" s="201">
        <v>2.46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272.41000000000003</v>
      </c>
      <c r="L16" s="201">
        <v>6.04</v>
      </c>
      <c r="M16" s="201">
        <v>63.94</v>
      </c>
      <c r="N16" s="201">
        <v>52.97</v>
      </c>
      <c r="O16" s="201">
        <v>74.040000000000006</v>
      </c>
      <c r="P16" s="201">
        <v>27.65</v>
      </c>
      <c r="Q16" s="201">
        <v>9.6300000000000008</v>
      </c>
      <c r="R16" s="201">
        <v>19.149999999999999</v>
      </c>
      <c r="S16" s="201">
        <v>11.78</v>
      </c>
      <c r="T16" s="201">
        <v>1.42</v>
      </c>
      <c r="U16" s="201">
        <v>59.64</v>
      </c>
      <c r="V16" s="201">
        <v>8.83</v>
      </c>
      <c r="W16" s="201">
        <v>18.8</v>
      </c>
      <c r="X16" s="201">
        <v>62.92</v>
      </c>
      <c r="Y16" s="201">
        <v>0</v>
      </c>
      <c r="Z16">
        <v>0</v>
      </c>
      <c r="AA16" s="201">
        <v>12.71</v>
      </c>
      <c r="AB16" s="201">
        <v>0</v>
      </c>
      <c r="AC16" s="201">
        <v>0</v>
      </c>
      <c r="AD16" s="201">
        <v>0</v>
      </c>
      <c r="AE16" s="201">
        <v>82.39</v>
      </c>
      <c r="AF16" s="201">
        <v>0</v>
      </c>
      <c r="AG16" s="201">
        <v>0</v>
      </c>
      <c r="AH16" s="201">
        <v>0</v>
      </c>
      <c r="AI16" s="201">
        <v>134.61000000000001</v>
      </c>
      <c r="AJ16" s="201">
        <v>0</v>
      </c>
      <c r="AK16" s="201">
        <v>0</v>
      </c>
      <c r="AL16" s="201">
        <v>0</v>
      </c>
      <c r="AM16" s="201">
        <v>373.04</v>
      </c>
      <c r="AN16" s="201">
        <v>0</v>
      </c>
      <c r="AO16">
        <v>0</v>
      </c>
      <c r="AP16" s="201">
        <v>118.47</v>
      </c>
      <c r="AQ16" s="201">
        <v>36.549999999999997</v>
      </c>
      <c r="AR16" s="201">
        <v>0</v>
      </c>
      <c r="AS16" s="201">
        <v>7.67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3.69</v>
      </c>
      <c r="AZ16" s="201">
        <v>4.71</v>
      </c>
      <c r="BA16" s="201">
        <v>3.1</v>
      </c>
      <c r="BB16" s="201">
        <v>2.46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272.41000000000003</v>
      </c>
      <c r="L17" s="201">
        <v>6.04</v>
      </c>
      <c r="M17" s="201">
        <v>63.94</v>
      </c>
      <c r="N17" s="201">
        <v>52.97</v>
      </c>
      <c r="O17" s="201">
        <v>74.040000000000006</v>
      </c>
      <c r="P17" s="201">
        <v>27.65</v>
      </c>
      <c r="Q17" s="201">
        <v>5.29</v>
      </c>
      <c r="R17" s="201">
        <v>10.53</v>
      </c>
      <c r="S17" s="201">
        <v>6.47</v>
      </c>
      <c r="T17" s="201">
        <v>0.78</v>
      </c>
      <c r="U17" s="201">
        <v>59.64</v>
      </c>
      <c r="V17" s="201">
        <v>8.83</v>
      </c>
      <c r="W17" s="201">
        <v>18.8</v>
      </c>
      <c r="X17" s="201">
        <v>62.92</v>
      </c>
      <c r="Y17" s="201">
        <v>0</v>
      </c>
      <c r="Z17">
        <v>0</v>
      </c>
      <c r="AA17" s="201">
        <v>12.71</v>
      </c>
      <c r="AB17" s="201">
        <v>0</v>
      </c>
      <c r="AC17" s="201">
        <v>0</v>
      </c>
      <c r="AD17" s="201">
        <v>0</v>
      </c>
      <c r="AE17" s="201">
        <v>82.39</v>
      </c>
      <c r="AF17" s="201">
        <v>0</v>
      </c>
      <c r="AG17" s="201">
        <v>0</v>
      </c>
      <c r="AH17" s="201">
        <v>0</v>
      </c>
      <c r="AI17" s="201">
        <v>134.61000000000001</v>
      </c>
      <c r="AJ17" s="201">
        <v>0</v>
      </c>
      <c r="AK17" s="201">
        <v>0</v>
      </c>
      <c r="AL17" s="201">
        <v>0</v>
      </c>
      <c r="AM17" s="201">
        <v>373.04</v>
      </c>
      <c r="AN17" s="201">
        <v>0</v>
      </c>
      <c r="AO17">
        <v>0</v>
      </c>
      <c r="AP17" s="201">
        <v>86.94</v>
      </c>
      <c r="AQ17" s="201">
        <v>14.49</v>
      </c>
      <c r="AR17" s="201">
        <v>0</v>
      </c>
      <c r="AS17" s="201">
        <v>7.67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3.69</v>
      </c>
      <c r="AZ17" s="201">
        <v>4.71</v>
      </c>
      <c r="BA17" s="201">
        <v>3.1</v>
      </c>
      <c r="BB17" s="201">
        <v>2.46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272.41000000000003</v>
      </c>
      <c r="L18" s="201">
        <v>6.04</v>
      </c>
      <c r="M18" s="201">
        <v>63.94</v>
      </c>
      <c r="N18" s="201">
        <v>52.97</v>
      </c>
      <c r="O18" s="201">
        <v>74.040000000000006</v>
      </c>
      <c r="P18" s="201">
        <v>27.65</v>
      </c>
      <c r="Q18" s="201">
        <v>5.29</v>
      </c>
      <c r="R18" s="201">
        <v>10.53</v>
      </c>
      <c r="S18" s="201">
        <v>6.47</v>
      </c>
      <c r="T18" s="201">
        <v>0.78</v>
      </c>
      <c r="U18" s="201">
        <v>59.64</v>
      </c>
      <c r="V18" s="201">
        <v>4.8499999999999996</v>
      </c>
      <c r="W18" s="201">
        <v>18.8</v>
      </c>
      <c r="X18" s="201">
        <v>62.92</v>
      </c>
      <c r="Y18" s="201">
        <v>0</v>
      </c>
      <c r="Z18">
        <v>0</v>
      </c>
      <c r="AA18" s="201">
        <v>12.71</v>
      </c>
      <c r="AB18" s="201">
        <v>0</v>
      </c>
      <c r="AC18" s="201">
        <v>0</v>
      </c>
      <c r="AD18" s="201">
        <v>0</v>
      </c>
      <c r="AE18" s="201">
        <v>82.39</v>
      </c>
      <c r="AF18" s="201">
        <v>0</v>
      </c>
      <c r="AG18" s="201">
        <v>0</v>
      </c>
      <c r="AH18" s="201">
        <v>0</v>
      </c>
      <c r="AI18" s="201">
        <v>134.61000000000001</v>
      </c>
      <c r="AJ18" s="201">
        <v>0</v>
      </c>
      <c r="AK18" s="201">
        <v>0</v>
      </c>
      <c r="AL18" s="201">
        <v>0</v>
      </c>
      <c r="AM18" s="201">
        <v>373.04</v>
      </c>
      <c r="AN18" s="201">
        <v>0</v>
      </c>
      <c r="AO18">
        <v>0</v>
      </c>
      <c r="AP18" s="201">
        <v>57.96</v>
      </c>
      <c r="AQ18" s="201">
        <v>14.49</v>
      </c>
      <c r="AR18" s="201">
        <v>0</v>
      </c>
      <c r="AS18" s="201">
        <v>3.86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3.69</v>
      </c>
      <c r="AZ18" s="201">
        <v>4.71</v>
      </c>
      <c r="BA18" s="201">
        <v>3.1</v>
      </c>
      <c r="BB18" s="201">
        <v>2.2799999999999998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272.41000000000003</v>
      </c>
      <c r="L19" s="201">
        <v>6.04</v>
      </c>
      <c r="M19" s="201">
        <v>63.94</v>
      </c>
      <c r="N19" s="201">
        <v>52.97</v>
      </c>
      <c r="O19" s="201">
        <v>74.040000000000006</v>
      </c>
      <c r="P19" s="201">
        <v>27.65</v>
      </c>
      <c r="Q19" s="201">
        <v>5.29</v>
      </c>
      <c r="R19" s="201">
        <v>10.53</v>
      </c>
      <c r="S19" s="201">
        <v>6.47</v>
      </c>
      <c r="T19" s="201">
        <v>0.78</v>
      </c>
      <c r="U19" s="201">
        <v>59.64</v>
      </c>
      <c r="V19" s="201">
        <v>4.8499999999999996</v>
      </c>
      <c r="W19" s="201">
        <v>18.8</v>
      </c>
      <c r="X19" s="201">
        <v>62.92</v>
      </c>
      <c r="Y19" s="201">
        <v>0</v>
      </c>
      <c r="Z19">
        <v>0</v>
      </c>
      <c r="AA19" s="201">
        <v>12.71</v>
      </c>
      <c r="AB19" s="201">
        <v>0</v>
      </c>
      <c r="AC19" s="201">
        <v>0</v>
      </c>
      <c r="AD19" s="201">
        <v>0</v>
      </c>
      <c r="AE19" s="201">
        <v>82.39</v>
      </c>
      <c r="AF19" s="201">
        <v>0</v>
      </c>
      <c r="AG19" s="201">
        <v>0</v>
      </c>
      <c r="AH19" s="201">
        <v>0</v>
      </c>
      <c r="AI19" s="201">
        <v>134.61000000000001</v>
      </c>
      <c r="AJ19" s="201">
        <v>0</v>
      </c>
      <c r="AK19" s="201">
        <v>0</v>
      </c>
      <c r="AL19" s="201">
        <v>0</v>
      </c>
      <c r="AM19" s="201">
        <v>373.04</v>
      </c>
      <c r="AN19" s="201">
        <v>0</v>
      </c>
      <c r="AO19">
        <v>0</v>
      </c>
      <c r="AP19" s="201">
        <v>57.96</v>
      </c>
      <c r="AQ19" s="201">
        <v>14.49</v>
      </c>
      <c r="AR19" s="201">
        <v>0</v>
      </c>
      <c r="AS19" s="201">
        <v>3.86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3.69</v>
      </c>
      <c r="AZ19" s="201">
        <v>4.71</v>
      </c>
      <c r="BA19" s="201">
        <v>3.1</v>
      </c>
      <c r="BB19" s="201">
        <v>2.2799999999999998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272.41000000000003</v>
      </c>
      <c r="L20" s="201">
        <v>6.04</v>
      </c>
      <c r="M20" s="201">
        <v>63.94</v>
      </c>
      <c r="N20" s="201">
        <v>52.97</v>
      </c>
      <c r="O20" s="201">
        <v>74.040000000000006</v>
      </c>
      <c r="P20" s="201">
        <v>27.65</v>
      </c>
      <c r="Q20" s="201">
        <v>5.29</v>
      </c>
      <c r="R20" s="201">
        <v>10.53</v>
      </c>
      <c r="S20" s="201">
        <v>6.47</v>
      </c>
      <c r="T20" s="201">
        <v>0.78</v>
      </c>
      <c r="U20" s="201">
        <v>59.64</v>
      </c>
      <c r="V20" s="201">
        <v>4.8499999999999996</v>
      </c>
      <c r="W20" s="201">
        <v>18.8</v>
      </c>
      <c r="X20" s="201">
        <v>62.92</v>
      </c>
      <c r="Y20" s="201">
        <v>0</v>
      </c>
      <c r="Z20">
        <v>0</v>
      </c>
      <c r="AA20" s="201">
        <v>12.71</v>
      </c>
      <c r="AB20" s="201">
        <v>0</v>
      </c>
      <c r="AC20" s="201">
        <v>0</v>
      </c>
      <c r="AD20" s="201">
        <v>0</v>
      </c>
      <c r="AE20" s="201">
        <v>82.39</v>
      </c>
      <c r="AF20" s="201">
        <v>0</v>
      </c>
      <c r="AG20" s="201">
        <v>0</v>
      </c>
      <c r="AH20" s="201">
        <v>0</v>
      </c>
      <c r="AI20" s="201">
        <v>134.61000000000001</v>
      </c>
      <c r="AJ20" s="201">
        <v>0</v>
      </c>
      <c r="AK20" s="201">
        <v>0</v>
      </c>
      <c r="AL20" s="201">
        <v>0</v>
      </c>
      <c r="AM20" s="201">
        <v>373.04</v>
      </c>
      <c r="AN20" s="201">
        <v>0</v>
      </c>
      <c r="AO20">
        <v>0</v>
      </c>
      <c r="AP20" s="201">
        <v>57.96</v>
      </c>
      <c r="AQ20" s="201">
        <v>14.49</v>
      </c>
      <c r="AR20" s="201">
        <v>0</v>
      </c>
      <c r="AS20" s="201">
        <v>3.86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3.69</v>
      </c>
      <c r="AZ20" s="201">
        <v>4.71</v>
      </c>
      <c r="BA20" s="201">
        <v>3.1</v>
      </c>
      <c r="BB20" s="201">
        <v>2.2799999999999998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274.01</v>
      </c>
      <c r="L21" s="201">
        <v>6.04</v>
      </c>
      <c r="M21" s="201">
        <v>63.94</v>
      </c>
      <c r="N21" s="201">
        <v>52.97</v>
      </c>
      <c r="O21" s="201">
        <v>74.040000000000006</v>
      </c>
      <c r="P21" s="201">
        <v>27.65</v>
      </c>
      <c r="Q21" s="201">
        <v>5.29</v>
      </c>
      <c r="R21" s="201">
        <v>10.53</v>
      </c>
      <c r="S21" s="201">
        <v>6.47</v>
      </c>
      <c r="T21" s="201">
        <v>0.78</v>
      </c>
      <c r="U21" s="201">
        <v>59.64</v>
      </c>
      <c r="V21" s="201">
        <v>4.8499999999999996</v>
      </c>
      <c r="W21" s="201">
        <v>10.34</v>
      </c>
      <c r="X21" s="201">
        <v>34.6</v>
      </c>
      <c r="Y21" s="201">
        <v>0</v>
      </c>
      <c r="Z21">
        <v>0</v>
      </c>
      <c r="AA21" s="201">
        <v>13.71</v>
      </c>
      <c r="AB21" s="201">
        <v>0</v>
      </c>
      <c r="AC21" s="201">
        <v>0</v>
      </c>
      <c r="AD21" s="201">
        <v>0</v>
      </c>
      <c r="AE21" s="201">
        <v>82.39</v>
      </c>
      <c r="AF21" s="201">
        <v>0</v>
      </c>
      <c r="AG21" s="201">
        <v>0</v>
      </c>
      <c r="AH21" s="201">
        <v>0</v>
      </c>
      <c r="AI21" s="201">
        <v>134.61000000000001</v>
      </c>
      <c r="AJ21" s="201">
        <v>0</v>
      </c>
      <c r="AK21" s="201">
        <v>0</v>
      </c>
      <c r="AL21" s="201">
        <v>0</v>
      </c>
      <c r="AM21" s="201">
        <v>373.04</v>
      </c>
      <c r="AN21" s="201">
        <v>0</v>
      </c>
      <c r="AO21">
        <v>0</v>
      </c>
      <c r="AP21" s="201">
        <v>57.96</v>
      </c>
      <c r="AQ21" s="201">
        <v>14.49</v>
      </c>
      <c r="AR21" s="201">
        <v>0</v>
      </c>
      <c r="AS21" s="201">
        <v>3.86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3.69</v>
      </c>
      <c r="AZ21" s="201">
        <v>4.71</v>
      </c>
      <c r="BA21" s="201">
        <v>3.1</v>
      </c>
      <c r="BB21" s="201">
        <v>2.2799999999999998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272.41000000000003</v>
      </c>
      <c r="L22" s="201">
        <v>6.04</v>
      </c>
      <c r="M22" s="201">
        <v>63.94</v>
      </c>
      <c r="N22" s="201">
        <v>52.97</v>
      </c>
      <c r="O22" s="201">
        <v>74.040000000000006</v>
      </c>
      <c r="P22" s="201">
        <v>27.65</v>
      </c>
      <c r="Q22" s="201">
        <v>5.29</v>
      </c>
      <c r="R22" s="201">
        <v>10.53</v>
      </c>
      <c r="S22" s="201">
        <v>6.47</v>
      </c>
      <c r="T22" s="201">
        <v>0.78</v>
      </c>
      <c r="U22" s="201">
        <v>59.64</v>
      </c>
      <c r="V22" s="201">
        <v>4.8499999999999996</v>
      </c>
      <c r="W22" s="201">
        <v>10.34</v>
      </c>
      <c r="X22" s="201">
        <v>34.6</v>
      </c>
      <c r="Y22" s="201">
        <v>0</v>
      </c>
      <c r="Z22">
        <v>0</v>
      </c>
      <c r="AA22" s="201">
        <v>13.71</v>
      </c>
      <c r="AB22" s="201">
        <v>0</v>
      </c>
      <c r="AC22" s="201">
        <v>0</v>
      </c>
      <c r="AD22" s="201">
        <v>0</v>
      </c>
      <c r="AE22" s="201">
        <v>82.39</v>
      </c>
      <c r="AF22" s="201">
        <v>0</v>
      </c>
      <c r="AG22" s="201">
        <v>0</v>
      </c>
      <c r="AH22" s="201">
        <v>0</v>
      </c>
      <c r="AI22" s="201">
        <v>134.61000000000001</v>
      </c>
      <c r="AJ22" s="201">
        <v>0</v>
      </c>
      <c r="AK22" s="201">
        <v>0</v>
      </c>
      <c r="AL22" s="201">
        <v>0</v>
      </c>
      <c r="AM22" s="201">
        <v>373.04</v>
      </c>
      <c r="AN22" s="201">
        <v>0</v>
      </c>
      <c r="AO22">
        <v>0</v>
      </c>
      <c r="AP22" s="201">
        <v>57.96</v>
      </c>
      <c r="AQ22" s="201">
        <v>14.49</v>
      </c>
      <c r="AR22" s="201">
        <v>0</v>
      </c>
      <c r="AS22" s="201">
        <v>3.86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3.69</v>
      </c>
      <c r="AZ22" s="201">
        <v>4.71</v>
      </c>
      <c r="BA22" s="201">
        <v>3.1</v>
      </c>
      <c r="BB22" s="201">
        <v>2.2799999999999998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272.41000000000003</v>
      </c>
      <c r="L23" s="201">
        <v>6.04</v>
      </c>
      <c r="M23" s="201">
        <v>63.94</v>
      </c>
      <c r="N23" s="201">
        <v>52.97</v>
      </c>
      <c r="O23" s="201">
        <v>74.040000000000006</v>
      </c>
      <c r="P23" s="201">
        <v>27.65</v>
      </c>
      <c r="Q23" s="201">
        <v>5.29</v>
      </c>
      <c r="R23" s="201">
        <v>10.53</v>
      </c>
      <c r="S23" s="201">
        <v>6.47</v>
      </c>
      <c r="T23" s="201">
        <v>0.78</v>
      </c>
      <c r="U23" s="201">
        <v>59.64</v>
      </c>
      <c r="V23" s="201">
        <v>4.8499999999999996</v>
      </c>
      <c r="W23" s="201">
        <v>10.34</v>
      </c>
      <c r="X23" s="201">
        <v>34.6</v>
      </c>
      <c r="Y23" s="201">
        <v>0</v>
      </c>
      <c r="Z23">
        <v>0</v>
      </c>
      <c r="AA23" s="201">
        <v>14.67</v>
      </c>
      <c r="AB23" s="201">
        <v>0</v>
      </c>
      <c r="AC23" s="201">
        <v>0</v>
      </c>
      <c r="AD23" s="201">
        <v>0</v>
      </c>
      <c r="AE23" s="201">
        <v>82.39</v>
      </c>
      <c r="AF23" s="201">
        <v>0</v>
      </c>
      <c r="AG23" s="201">
        <v>0</v>
      </c>
      <c r="AH23" s="201">
        <v>0</v>
      </c>
      <c r="AI23" s="201">
        <v>134.61000000000001</v>
      </c>
      <c r="AJ23" s="201">
        <v>0</v>
      </c>
      <c r="AK23" s="201">
        <v>0</v>
      </c>
      <c r="AL23" s="201">
        <v>0</v>
      </c>
      <c r="AM23" s="201">
        <v>373.04</v>
      </c>
      <c r="AN23" s="201">
        <v>0</v>
      </c>
      <c r="AO23">
        <v>0</v>
      </c>
      <c r="AP23" s="201">
        <v>57.96</v>
      </c>
      <c r="AQ23" s="201">
        <v>14.49</v>
      </c>
      <c r="AR23" s="201">
        <v>0</v>
      </c>
      <c r="AS23" s="201">
        <v>3.86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3.69</v>
      </c>
      <c r="AZ23" s="201">
        <v>4.71</v>
      </c>
      <c r="BA23" s="201">
        <v>3.1</v>
      </c>
      <c r="BB23" s="201">
        <v>2.2799999999999998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272.41000000000003</v>
      </c>
      <c r="L24" s="201">
        <v>6.04</v>
      </c>
      <c r="M24" s="201">
        <v>63.94</v>
      </c>
      <c r="N24" s="201">
        <v>52.97</v>
      </c>
      <c r="O24" s="201">
        <v>74.040000000000006</v>
      </c>
      <c r="P24" s="201">
        <v>27.65</v>
      </c>
      <c r="Q24" s="201">
        <v>5.29</v>
      </c>
      <c r="R24" s="201">
        <v>10.53</v>
      </c>
      <c r="S24" s="201">
        <v>6.47</v>
      </c>
      <c r="T24" s="201">
        <v>0.78</v>
      </c>
      <c r="U24" s="201">
        <v>59.64</v>
      </c>
      <c r="V24" s="201">
        <v>4.8499999999999996</v>
      </c>
      <c r="W24" s="201">
        <v>10.34</v>
      </c>
      <c r="X24" s="201">
        <v>34.6</v>
      </c>
      <c r="Y24" s="201">
        <v>0</v>
      </c>
      <c r="Z24">
        <v>0</v>
      </c>
      <c r="AA24" s="201">
        <v>14.67</v>
      </c>
      <c r="AB24" s="201">
        <v>0</v>
      </c>
      <c r="AC24" s="201">
        <v>0</v>
      </c>
      <c r="AD24" s="201">
        <v>0</v>
      </c>
      <c r="AE24" s="201">
        <v>82.39</v>
      </c>
      <c r="AF24" s="201">
        <v>0</v>
      </c>
      <c r="AG24" s="201">
        <v>0</v>
      </c>
      <c r="AH24" s="201">
        <v>0</v>
      </c>
      <c r="AI24" s="201">
        <v>134.61000000000001</v>
      </c>
      <c r="AJ24" s="201">
        <v>0</v>
      </c>
      <c r="AK24" s="201">
        <v>0</v>
      </c>
      <c r="AL24" s="201">
        <v>0</v>
      </c>
      <c r="AM24" s="201">
        <v>373.04</v>
      </c>
      <c r="AN24" s="201">
        <v>0</v>
      </c>
      <c r="AO24">
        <v>0</v>
      </c>
      <c r="AP24" s="201">
        <v>57.96</v>
      </c>
      <c r="AQ24" s="201">
        <v>14.49</v>
      </c>
      <c r="AR24" s="201">
        <v>0</v>
      </c>
      <c r="AS24" s="201">
        <v>3.86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3.69</v>
      </c>
      <c r="AZ24" s="201">
        <v>4.71</v>
      </c>
      <c r="BA24" s="201">
        <v>3.1</v>
      </c>
      <c r="BB24" s="201">
        <v>2.2799999999999998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272.41000000000003</v>
      </c>
      <c r="L25" s="201">
        <v>6.04</v>
      </c>
      <c r="M25" s="201">
        <v>63.94</v>
      </c>
      <c r="N25" s="201">
        <v>52.97</v>
      </c>
      <c r="O25" s="201">
        <v>74.040000000000006</v>
      </c>
      <c r="P25" s="201">
        <v>27.65</v>
      </c>
      <c r="Q25" s="201">
        <v>5.29</v>
      </c>
      <c r="R25" s="201">
        <v>10.53</v>
      </c>
      <c r="S25" s="201">
        <v>6.47</v>
      </c>
      <c r="T25" s="201">
        <v>0.78</v>
      </c>
      <c r="U25" s="201">
        <v>59.64</v>
      </c>
      <c r="V25" s="201">
        <v>4.8499999999999996</v>
      </c>
      <c r="W25" s="201">
        <v>10.34</v>
      </c>
      <c r="X25" s="201">
        <v>34.6</v>
      </c>
      <c r="Y25" s="201">
        <v>0</v>
      </c>
      <c r="Z25">
        <v>0</v>
      </c>
      <c r="AA25" s="201">
        <v>14.67</v>
      </c>
      <c r="AB25" s="201">
        <v>0</v>
      </c>
      <c r="AC25" s="201">
        <v>0</v>
      </c>
      <c r="AD25" s="201">
        <v>0</v>
      </c>
      <c r="AE25" s="201">
        <v>82.39</v>
      </c>
      <c r="AF25" s="201">
        <v>0</v>
      </c>
      <c r="AG25" s="201">
        <v>0</v>
      </c>
      <c r="AH25" s="201">
        <v>0</v>
      </c>
      <c r="AI25" s="201">
        <v>134.61000000000001</v>
      </c>
      <c r="AJ25" s="201">
        <v>0</v>
      </c>
      <c r="AK25" s="201">
        <v>0</v>
      </c>
      <c r="AL25" s="201">
        <v>0</v>
      </c>
      <c r="AM25" s="201">
        <v>373.04</v>
      </c>
      <c r="AN25" s="201">
        <v>0</v>
      </c>
      <c r="AO25">
        <v>0</v>
      </c>
      <c r="AP25" s="201">
        <v>57.96</v>
      </c>
      <c r="AQ25" s="201">
        <v>14.49</v>
      </c>
      <c r="AR25" s="201">
        <v>0</v>
      </c>
      <c r="AS25" s="201">
        <v>3.86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3.69</v>
      </c>
      <c r="AZ25" s="201">
        <v>4.71</v>
      </c>
      <c r="BA25" s="201">
        <v>3.1</v>
      </c>
      <c r="BB25" s="201">
        <v>2.2799999999999998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272.41000000000003</v>
      </c>
      <c r="L26" s="201">
        <v>6.04</v>
      </c>
      <c r="M26" s="201">
        <v>63.94</v>
      </c>
      <c r="N26" s="201">
        <v>52.97</v>
      </c>
      <c r="O26" s="201">
        <v>74.040000000000006</v>
      </c>
      <c r="P26" s="201">
        <v>27.65</v>
      </c>
      <c r="Q26" s="201">
        <v>5.29</v>
      </c>
      <c r="R26" s="201">
        <v>10.53</v>
      </c>
      <c r="S26" s="201">
        <v>6.47</v>
      </c>
      <c r="T26" s="201">
        <v>0.78</v>
      </c>
      <c r="U26" s="201">
        <v>59.64</v>
      </c>
      <c r="V26" s="201">
        <v>4.8499999999999996</v>
      </c>
      <c r="W26" s="201">
        <v>10.34</v>
      </c>
      <c r="X26" s="201">
        <v>34.6</v>
      </c>
      <c r="Y26" s="201">
        <v>0</v>
      </c>
      <c r="Z26">
        <v>0</v>
      </c>
      <c r="AA26" s="201">
        <v>14.67</v>
      </c>
      <c r="AB26" s="201">
        <v>0</v>
      </c>
      <c r="AC26" s="201">
        <v>0</v>
      </c>
      <c r="AD26" s="201">
        <v>0</v>
      </c>
      <c r="AE26" s="201">
        <v>82.39</v>
      </c>
      <c r="AF26" s="201">
        <v>0</v>
      </c>
      <c r="AG26" s="201">
        <v>0</v>
      </c>
      <c r="AH26" s="201">
        <v>0</v>
      </c>
      <c r="AI26" s="201">
        <v>134.61000000000001</v>
      </c>
      <c r="AJ26" s="201">
        <v>0</v>
      </c>
      <c r="AK26" s="201">
        <v>0</v>
      </c>
      <c r="AL26" s="201">
        <v>0</v>
      </c>
      <c r="AM26" s="201">
        <v>373.04</v>
      </c>
      <c r="AN26" s="201">
        <v>0</v>
      </c>
      <c r="AO26">
        <v>0</v>
      </c>
      <c r="AP26" s="201">
        <v>57.96</v>
      </c>
      <c r="AQ26" s="201">
        <v>14.49</v>
      </c>
      <c r="AR26" s="201">
        <v>0</v>
      </c>
      <c r="AS26" s="201">
        <v>3.86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3.69</v>
      </c>
      <c r="AZ26" s="201">
        <v>4.71</v>
      </c>
      <c r="BA26" s="201">
        <v>3.1</v>
      </c>
      <c r="BB26" s="201">
        <v>2.2799999999999998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272.41000000000003</v>
      </c>
      <c r="L27" s="201">
        <v>6.04</v>
      </c>
      <c r="M27" s="201">
        <v>63.94</v>
      </c>
      <c r="N27" s="201">
        <v>52.97</v>
      </c>
      <c r="O27" s="201">
        <v>74.040000000000006</v>
      </c>
      <c r="P27" s="201">
        <v>27.65</v>
      </c>
      <c r="Q27" s="201">
        <v>5.3</v>
      </c>
      <c r="R27" s="201">
        <v>12.07</v>
      </c>
      <c r="S27" s="201">
        <v>7.73</v>
      </c>
      <c r="T27" s="201">
        <v>0.78</v>
      </c>
      <c r="U27" s="201">
        <v>59.64</v>
      </c>
      <c r="V27" s="201">
        <v>4.8499999999999996</v>
      </c>
      <c r="W27" s="201">
        <v>10.34</v>
      </c>
      <c r="X27" s="201">
        <v>34.6</v>
      </c>
      <c r="Y27" s="201">
        <v>0</v>
      </c>
      <c r="Z27">
        <v>0</v>
      </c>
      <c r="AA27" s="201">
        <v>14.67</v>
      </c>
      <c r="AB27" s="201">
        <v>0</v>
      </c>
      <c r="AC27" s="201">
        <v>0</v>
      </c>
      <c r="AD27" s="201">
        <v>0</v>
      </c>
      <c r="AE27" s="201">
        <v>82.39</v>
      </c>
      <c r="AF27" s="201">
        <v>0</v>
      </c>
      <c r="AG27" s="201">
        <v>0</v>
      </c>
      <c r="AH27" s="201">
        <v>0</v>
      </c>
      <c r="AI27" s="201">
        <v>134.61000000000001</v>
      </c>
      <c r="AJ27" s="201">
        <v>0</v>
      </c>
      <c r="AK27" s="201">
        <v>0</v>
      </c>
      <c r="AL27" s="201">
        <v>0</v>
      </c>
      <c r="AM27" s="201">
        <v>373.04</v>
      </c>
      <c r="AN27" s="201">
        <v>0</v>
      </c>
      <c r="AO27">
        <v>0</v>
      </c>
      <c r="AP27" s="201">
        <v>57.96</v>
      </c>
      <c r="AQ27" s="201">
        <v>14.49</v>
      </c>
      <c r="AR27" s="201">
        <v>6.95</v>
      </c>
      <c r="AS27" s="201">
        <v>3.86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3.69</v>
      </c>
      <c r="AZ27" s="201">
        <v>4.71</v>
      </c>
      <c r="BA27" s="201">
        <v>3.1</v>
      </c>
      <c r="BB27" s="201">
        <v>2.2799999999999998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272.41000000000003</v>
      </c>
      <c r="L28" s="201">
        <v>6.04</v>
      </c>
      <c r="M28" s="201">
        <v>63.94</v>
      </c>
      <c r="N28" s="201">
        <v>52.97</v>
      </c>
      <c r="O28" s="201">
        <v>74.040000000000006</v>
      </c>
      <c r="P28" s="201">
        <v>27.65</v>
      </c>
      <c r="Q28" s="201">
        <v>5.3</v>
      </c>
      <c r="R28" s="201">
        <v>10.53</v>
      </c>
      <c r="S28" s="201">
        <v>6.47</v>
      </c>
      <c r="T28" s="201">
        <v>0.78</v>
      </c>
      <c r="U28" s="201">
        <v>59.64</v>
      </c>
      <c r="V28" s="201">
        <v>4.8499999999999996</v>
      </c>
      <c r="W28" s="201">
        <v>10.34</v>
      </c>
      <c r="X28" s="201">
        <v>34.6</v>
      </c>
      <c r="Y28" s="201">
        <v>0</v>
      </c>
      <c r="Z28">
        <v>0</v>
      </c>
      <c r="AA28" s="201">
        <v>14.67</v>
      </c>
      <c r="AB28" s="201">
        <v>0</v>
      </c>
      <c r="AC28" s="201">
        <v>0</v>
      </c>
      <c r="AD28" s="201">
        <v>0</v>
      </c>
      <c r="AE28" s="201">
        <v>82.39</v>
      </c>
      <c r="AF28" s="201">
        <v>0</v>
      </c>
      <c r="AG28" s="201">
        <v>0</v>
      </c>
      <c r="AH28" s="201">
        <v>0</v>
      </c>
      <c r="AI28" s="201">
        <v>134.61000000000001</v>
      </c>
      <c r="AJ28" s="201">
        <v>0</v>
      </c>
      <c r="AK28" s="201">
        <v>0</v>
      </c>
      <c r="AL28" s="201">
        <v>0</v>
      </c>
      <c r="AM28" s="201">
        <v>373.04</v>
      </c>
      <c r="AN28" s="201">
        <v>0</v>
      </c>
      <c r="AO28">
        <v>0</v>
      </c>
      <c r="AP28" s="201">
        <v>57.96</v>
      </c>
      <c r="AQ28" s="201">
        <v>14.49</v>
      </c>
      <c r="AR28" s="201">
        <v>13.37</v>
      </c>
      <c r="AS28" s="201">
        <v>3.86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3.69</v>
      </c>
      <c r="AZ28" s="201">
        <v>4.71</v>
      </c>
      <c r="BA28" s="201">
        <v>3.1</v>
      </c>
      <c r="BB28" s="201">
        <v>2.2799999999999998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272.41000000000003</v>
      </c>
      <c r="L29" s="201">
        <v>6.04</v>
      </c>
      <c r="M29" s="201">
        <v>63.94</v>
      </c>
      <c r="N29" s="201">
        <v>52.97</v>
      </c>
      <c r="O29" s="201">
        <v>74.040000000000006</v>
      </c>
      <c r="P29" s="201">
        <v>27.65</v>
      </c>
      <c r="Q29" s="201">
        <v>5.3</v>
      </c>
      <c r="R29" s="201">
        <v>10.53</v>
      </c>
      <c r="S29" s="201">
        <v>6.47</v>
      </c>
      <c r="T29" s="201">
        <v>0.78</v>
      </c>
      <c r="U29" s="201">
        <v>59.64</v>
      </c>
      <c r="V29" s="201">
        <v>4.8499999999999996</v>
      </c>
      <c r="W29" s="201">
        <v>10.34</v>
      </c>
      <c r="X29" s="201">
        <v>34.6</v>
      </c>
      <c r="Y29" s="201">
        <v>0</v>
      </c>
      <c r="Z29">
        <v>0</v>
      </c>
      <c r="AA29" s="201">
        <v>14.67</v>
      </c>
      <c r="AB29" s="201">
        <v>0</v>
      </c>
      <c r="AC29" s="201">
        <v>0</v>
      </c>
      <c r="AD29" s="201">
        <v>0</v>
      </c>
      <c r="AE29" s="201">
        <v>82.39</v>
      </c>
      <c r="AF29" s="201">
        <v>0</v>
      </c>
      <c r="AG29" s="201">
        <v>0</v>
      </c>
      <c r="AH29" s="201">
        <v>0</v>
      </c>
      <c r="AI29" s="201">
        <v>134.61000000000001</v>
      </c>
      <c r="AJ29" s="201">
        <v>0</v>
      </c>
      <c r="AK29" s="201">
        <v>0</v>
      </c>
      <c r="AL29" s="201">
        <v>0</v>
      </c>
      <c r="AM29" s="201">
        <v>373.04</v>
      </c>
      <c r="AN29" s="201">
        <v>0</v>
      </c>
      <c r="AO29">
        <v>0</v>
      </c>
      <c r="AP29" s="201">
        <v>57.96</v>
      </c>
      <c r="AQ29" s="201">
        <v>22.6</v>
      </c>
      <c r="AR29" s="201">
        <v>20.399999999999999</v>
      </c>
      <c r="AS29" s="201">
        <v>3.86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3.69</v>
      </c>
      <c r="AZ29" s="201">
        <v>4.71</v>
      </c>
      <c r="BA29" s="201">
        <v>3.1</v>
      </c>
      <c r="BB29" s="201">
        <v>2.2799999999999998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272.41000000000003</v>
      </c>
      <c r="L30" s="201">
        <v>6.04</v>
      </c>
      <c r="M30" s="201">
        <v>63.94</v>
      </c>
      <c r="N30" s="201">
        <v>52.97</v>
      </c>
      <c r="O30" s="201">
        <v>74.040000000000006</v>
      </c>
      <c r="P30" s="201">
        <v>27.65</v>
      </c>
      <c r="Q30" s="201">
        <v>5.3</v>
      </c>
      <c r="R30" s="201">
        <v>10.53</v>
      </c>
      <c r="S30" s="201">
        <v>6.47</v>
      </c>
      <c r="T30" s="201">
        <v>0.78</v>
      </c>
      <c r="U30" s="201">
        <v>59.64</v>
      </c>
      <c r="V30" s="201">
        <v>4.8499999999999996</v>
      </c>
      <c r="W30" s="201">
        <v>10.34</v>
      </c>
      <c r="X30" s="201">
        <v>34.6</v>
      </c>
      <c r="Y30" s="201">
        <v>0</v>
      </c>
      <c r="Z30">
        <v>0</v>
      </c>
      <c r="AA30" s="201">
        <v>14.67</v>
      </c>
      <c r="AB30" s="201">
        <v>0</v>
      </c>
      <c r="AC30" s="201">
        <v>0</v>
      </c>
      <c r="AD30" s="201">
        <v>0</v>
      </c>
      <c r="AE30" s="201">
        <v>82.39</v>
      </c>
      <c r="AF30" s="201">
        <v>0</v>
      </c>
      <c r="AG30" s="201">
        <v>0</v>
      </c>
      <c r="AH30" s="201">
        <v>0</v>
      </c>
      <c r="AI30" s="201">
        <v>134.61000000000001</v>
      </c>
      <c r="AJ30" s="201">
        <v>0</v>
      </c>
      <c r="AK30" s="201">
        <v>0</v>
      </c>
      <c r="AL30" s="201">
        <v>0</v>
      </c>
      <c r="AM30" s="201">
        <v>373.04</v>
      </c>
      <c r="AN30" s="201">
        <v>0</v>
      </c>
      <c r="AO30">
        <v>0</v>
      </c>
      <c r="AP30" s="201">
        <v>57.96</v>
      </c>
      <c r="AQ30" s="201">
        <v>22.6</v>
      </c>
      <c r="AR30" s="201">
        <v>29.12</v>
      </c>
      <c r="AS30" s="201">
        <v>3.86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3.69</v>
      </c>
      <c r="AZ30" s="201">
        <v>4.71</v>
      </c>
      <c r="BA30" s="201">
        <v>3.1</v>
      </c>
      <c r="BB30" s="201">
        <v>2.2799999999999998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272.41000000000003</v>
      </c>
      <c r="L31" s="201">
        <v>6.04</v>
      </c>
      <c r="M31" s="201">
        <v>34.78</v>
      </c>
      <c r="N31" s="201">
        <v>29.95</v>
      </c>
      <c r="O31" s="201">
        <v>39.6</v>
      </c>
      <c r="P31" s="201">
        <v>16.420000000000002</v>
      </c>
      <c r="Q31" s="201">
        <v>5.29</v>
      </c>
      <c r="R31" s="201">
        <v>10.53</v>
      </c>
      <c r="S31" s="201">
        <v>6.47</v>
      </c>
      <c r="T31" s="201">
        <v>0.78</v>
      </c>
      <c r="U31" s="201">
        <v>59.64</v>
      </c>
      <c r="V31" s="201">
        <v>4.8499999999999996</v>
      </c>
      <c r="W31" s="201">
        <v>10.34</v>
      </c>
      <c r="X31" s="201">
        <v>34.6</v>
      </c>
      <c r="Y31" s="201">
        <v>0</v>
      </c>
      <c r="Z31">
        <v>0</v>
      </c>
      <c r="AA31" s="201">
        <v>13.71</v>
      </c>
      <c r="AB31" s="201">
        <v>0</v>
      </c>
      <c r="AC31" s="201">
        <v>0</v>
      </c>
      <c r="AD31" s="201">
        <v>0</v>
      </c>
      <c r="AE31" s="201">
        <v>82.39</v>
      </c>
      <c r="AF31" s="201">
        <v>0</v>
      </c>
      <c r="AG31" s="201">
        <v>0</v>
      </c>
      <c r="AH31" s="201">
        <v>0</v>
      </c>
      <c r="AI31" s="201">
        <v>134.61000000000001</v>
      </c>
      <c r="AJ31" s="201">
        <v>0</v>
      </c>
      <c r="AK31" s="201">
        <v>0</v>
      </c>
      <c r="AL31" s="201">
        <v>0</v>
      </c>
      <c r="AM31" s="201">
        <v>373.04</v>
      </c>
      <c r="AN31" s="201">
        <v>0</v>
      </c>
      <c r="AO31">
        <v>0</v>
      </c>
      <c r="AP31" s="201">
        <v>58.73</v>
      </c>
      <c r="AQ31" s="201">
        <v>18</v>
      </c>
      <c r="AR31" s="201">
        <v>40.92</v>
      </c>
      <c r="AS31" s="201">
        <v>3.86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3.69</v>
      </c>
      <c r="AZ31" s="201">
        <v>4.71</v>
      </c>
      <c r="BA31" s="201">
        <v>3.1</v>
      </c>
      <c r="BB31" s="201">
        <v>2.2799999999999998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272.41000000000003</v>
      </c>
      <c r="L32" s="201">
        <v>6.04</v>
      </c>
      <c r="M32" s="201">
        <v>34.78</v>
      </c>
      <c r="N32" s="201">
        <v>29.95</v>
      </c>
      <c r="O32" s="201">
        <v>39.6</v>
      </c>
      <c r="P32" s="201">
        <v>16.420000000000002</v>
      </c>
      <c r="Q32" s="201">
        <v>5.29</v>
      </c>
      <c r="R32" s="201">
        <v>10.53</v>
      </c>
      <c r="S32" s="201">
        <v>6.47</v>
      </c>
      <c r="T32" s="201">
        <v>0.78</v>
      </c>
      <c r="U32" s="201">
        <v>59.64</v>
      </c>
      <c r="V32" s="201">
        <v>4.8499999999999996</v>
      </c>
      <c r="W32" s="201">
        <v>10.34</v>
      </c>
      <c r="X32" s="201">
        <v>34.6</v>
      </c>
      <c r="Y32" s="201">
        <v>0</v>
      </c>
      <c r="Z32">
        <v>0</v>
      </c>
      <c r="AA32" s="201">
        <v>13.71</v>
      </c>
      <c r="AB32" s="201">
        <v>0</v>
      </c>
      <c r="AC32" s="201">
        <v>0</v>
      </c>
      <c r="AD32" s="201">
        <v>0</v>
      </c>
      <c r="AE32" s="201">
        <v>82.39</v>
      </c>
      <c r="AF32" s="201">
        <v>0</v>
      </c>
      <c r="AG32" s="201">
        <v>0</v>
      </c>
      <c r="AH32" s="201">
        <v>0</v>
      </c>
      <c r="AI32" s="201">
        <v>134.61000000000001</v>
      </c>
      <c r="AJ32" s="201">
        <v>0</v>
      </c>
      <c r="AK32" s="201">
        <v>0</v>
      </c>
      <c r="AL32" s="201">
        <v>0</v>
      </c>
      <c r="AM32" s="201">
        <v>373.04</v>
      </c>
      <c r="AN32" s="201">
        <v>0</v>
      </c>
      <c r="AO32">
        <v>0</v>
      </c>
      <c r="AP32" s="201">
        <v>58.73</v>
      </c>
      <c r="AQ32" s="201">
        <v>18</v>
      </c>
      <c r="AR32" s="201">
        <v>45.5</v>
      </c>
      <c r="AS32" s="201">
        <v>3.86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3.69</v>
      </c>
      <c r="AZ32" s="201">
        <v>4.71</v>
      </c>
      <c r="BA32" s="201">
        <v>3.1</v>
      </c>
      <c r="BB32" s="201">
        <v>2.2799999999999998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273.77999999999997</v>
      </c>
      <c r="L33" s="201">
        <v>6.25</v>
      </c>
      <c r="M33" s="201">
        <v>34.78</v>
      </c>
      <c r="N33" s="201">
        <v>29.95</v>
      </c>
      <c r="O33" s="201">
        <v>39.6</v>
      </c>
      <c r="P33" s="201">
        <v>16.420000000000002</v>
      </c>
      <c r="Q33" s="201">
        <v>5.42</v>
      </c>
      <c r="R33" s="201">
        <v>10.81</v>
      </c>
      <c r="S33" s="201">
        <v>6.49</v>
      </c>
      <c r="T33" s="201">
        <v>0.81</v>
      </c>
      <c r="U33" s="201">
        <v>59.64</v>
      </c>
      <c r="V33" s="201">
        <v>4.8499999999999996</v>
      </c>
      <c r="W33" s="201">
        <v>10.34</v>
      </c>
      <c r="X33" s="201">
        <v>34.6</v>
      </c>
      <c r="Y33" s="201">
        <v>0</v>
      </c>
      <c r="Z33">
        <v>0</v>
      </c>
      <c r="AA33" s="201">
        <v>13.71</v>
      </c>
      <c r="AB33" s="201">
        <v>0</v>
      </c>
      <c r="AC33" s="201">
        <v>0</v>
      </c>
      <c r="AD33" s="201">
        <v>0</v>
      </c>
      <c r="AE33" s="201">
        <v>82.39</v>
      </c>
      <c r="AF33" s="201">
        <v>0</v>
      </c>
      <c r="AG33" s="201">
        <v>0</v>
      </c>
      <c r="AH33" s="201">
        <v>0</v>
      </c>
      <c r="AI33" s="201">
        <v>134.61000000000001</v>
      </c>
      <c r="AJ33" s="201">
        <v>0</v>
      </c>
      <c r="AK33" s="201">
        <v>0</v>
      </c>
      <c r="AL33" s="201">
        <v>0</v>
      </c>
      <c r="AM33" s="201">
        <v>373.04</v>
      </c>
      <c r="AN33" s="201">
        <v>0</v>
      </c>
      <c r="AO33">
        <v>0</v>
      </c>
      <c r="AP33" s="201">
        <v>57.96</v>
      </c>
      <c r="AQ33" s="201">
        <v>25.33</v>
      </c>
      <c r="AR33" s="201">
        <v>47.5</v>
      </c>
      <c r="AS33" s="201">
        <v>3.86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3.69</v>
      </c>
      <c r="AZ33" s="201">
        <v>4.71</v>
      </c>
      <c r="BA33" s="201">
        <v>3.1</v>
      </c>
      <c r="BB33" s="201">
        <v>2.4700000000000002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347.84</v>
      </c>
      <c r="L34" s="201">
        <v>6.25</v>
      </c>
      <c r="M34" s="201">
        <v>34.78</v>
      </c>
      <c r="N34" s="201">
        <v>29.95</v>
      </c>
      <c r="O34" s="201">
        <v>39.6</v>
      </c>
      <c r="P34" s="201">
        <v>16.420000000000002</v>
      </c>
      <c r="Q34" s="201">
        <v>5.42</v>
      </c>
      <c r="R34" s="201">
        <v>10.81</v>
      </c>
      <c r="S34" s="201">
        <v>6.49</v>
      </c>
      <c r="T34" s="201">
        <v>0.81</v>
      </c>
      <c r="U34" s="201">
        <v>59.64</v>
      </c>
      <c r="V34" s="201">
        <v>4.8499999999999996</v>
      </c>
      <c r="W34" s="201">
        <v>10.34</v>
      </c>
      <c r="X34" s="201">
        <v>34.6</v>
      </c>
      <c r="Y34" s="201">
        <v>0</v>
      </c>
      <c r="Z34">
        <v>0</v>
      </c>
      <c r="AA34" s="201">
        <v>13.71</v>
      </c>
      <c r="AB34" s="201">
        <v>0</v>
      </c>
      <c r="AC34" s="201">
        <v>0</v>
      </c>
      <c r="AD34" s="201">
        <v>0</v>
      </c>
      <c r="AE34" s="201">
        <v>82.39</v>
      </c>
      <c r="AF34" s="201">
        <v>0</v>
      </c>
      <c r="AG34" s="201">
        <v>0</v>
      </c>
      <c r="AH34" s="201">
        <v>0</v>
      </c>
      <c r="AI34" s="201">
        <v>134.61000000000001</v>
      </c>
      <c r="AJ34" s="201">
        <v>0</v>
      </c>
      <c r="AK34" s="201">
        <v>0</v>
      </c>
      <c r="AL34" s="201">
        <v>0</v>
      </c>
      <c r="AM34" s="201">
        <v>373.04</v>
      </c>
      <c r="AN34" s="201">
        <v>0</v>
      </c>
      <c r="AO34">
        <v>0</v>
      </c>
      <c r="AP34" s="201">
        <v>57.96</v>
      </c>
      <c r="AQ34" s="201">
        <v>25.33</v>
      </c>
      <c r="AR34" s="201">
        <v>47.5</v>
      </c>
      <c r="AS34" s="201">
        <v>3.86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3.69</v>
      </c>
      <c r="AZ34" s="201">
        <v>4.71</v>
      </c>
      <c r="BA34" s="201">
        <v>3.1</v>
      </c>
      <c r="BB34" s="201">
        <v>2.4700000000000002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273.77999999999997</v>
      </c>
      <c r="L35" s="201">
        <v>6.25</v>
      </c>
      <c r="M35" s="201">
        <v>34.78</v>
      </c>
      <c r="N35" s="201">
        <v>29.95</v>
      </c>
      <c r="O35" s="201">
        <v>39.6</v>
      </c>
      <c r="P35" s="201">
        <v>16.420000000000002</v>
      </c>
      <c r="Q35" s="201">
        <v>5.42</v>
      </c>
      <c r="R35" s="201">
        <v>10.81</v>
      </c>
      <c r="S35" s="201">
        <v>6.49</v>
      </c>
      <c r="T35" s="201">
        <v>0.81</v>
      </c>
      <c r="U35" s="201">
        <v>58.03</v>
      </c>
      <c r="V35" s="201">
        <v>6.17</v>
      </c>
      <c r="W35" s="201">
        <v>10.34</v>
      </c>
      <c r="X35" s="201">
        <v>34.6</v>
      </c>
      <c r="Y35" s="201">
        <v>0</v>
      </c>
      <c r="Z35">
        <v>0</v>
      </c>
      <c r="AA35" s="201">
        <v>14.67</v>
      </c>
      <c r="AB35" s="201">
        <v>0</v>
      </c>
      <c r="AC35" s="201">
        <v>0</v>
      </c>
      <c r="AD35" s="201">
        <v>0</v>
      </c>
      <c r="AE35" s="201">
        <v>82.39</v>
      </c>
      <c r="AF35" s="201">
        <v>0</v>
      </c>
      <c r="AG35" s="201">
        <v>0</v>
      </c>
      <c r="AH35" s="201">
        <v>0</v>
      </c>
      <c r="AI35" s="201">
        <v>134.61000000000001</v>
      </c>
      <c r="AJ35" s="201">
        <v>0</v>
      </c>
      <c r="AK35" s="201">
        <v>0</v>
      </c>
      <c r="AL35" s="201">
        <v>0</v>
      </c>
      <c r="AM35" s="201">
        <v>373.04</v>
      </c>
      <c r="AN35" s="201">
        <v>0</v>
      </c>
      <c r="AO35">
        <v>0</v>
      </c>
      <c r="AP35" s="201">
        <v>57.96</v>
      </c>
      <c r="AQ35" s="201">
        <v>25.33</v>
      </c>
      <c r="AR35" s="201">
        <v>47.5</v>
      </c>
      <c r="AS35" s="201">
        <v>3.86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3.69</v>
      </c>
      <c r="AZ35" s="201">
        <v>4.71</v>
      </c>
      <c r="BA35" s="201">
        <v>3.1</v>
      </c>
      <c r="BB35" s="201">
        <v>2.4700000000000002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273.77999999999997</v>
      </c>
      <c r="L36" s="201">
        <v>6.25</v>
      </c>
      <c r="M36" s="201">
        <v>34.78</v>
      </c>
      <c r="N36" s="201">
        <v>29.95</v>
      </c>
      <c r="O36" s="201">
        <v>39.6</v>
      </c>
      <c r="P36" s="201">
        <v>16.420000000000002</v>
      </c>
      <c r="Q36" s="201">
        <v>5.42</v>
      </c>
      <c r="R36" s="201">
        <v>10.81</v>
      </c>
      <c r="S36" s="201">
        <v>6.49</v>
      </c>
      <c r="T36" s="201">
        <v>0.81</v>
      </c>
      <c r="U36" s="201">
        <v>58.03</v>
      </c>
      <c r="V36" s="201">
        <v>6.17</v>
      </c>
      <c r="W36" s="201">
        <v>10.34</v>
      </c>
      <c r="X36" s="201">
        <v>34.6</v>
      </c>
      <c r="Y36" s="201">
        <v>0</v>
      </c>
      <c r="Z36">
        <v>0</v>
      </c>
      <c r="AA36" s="201">
        <v>14.67</v>
      </c>
      <c r="AB36" s="201">
        <v>0</v>
      </c>
      <c r="AC36" s="201">
        <v>0</v>
      </c>
      <c r="AD36" s="201">
        <v>0</v>
      </c>
      <c r="AE36" s="201">
        <v>82.39</v>
      </c>
      <c r="AF36" s="201">
        <v>0</v>
      </c>
      <c r="AG36" s="201">
        <v>0</v>
      </c>
      <c r="AH36" s="201">
        <v>0</v>
      </c>
      <c r="AI36" s="201">
        <v>134.61000000000001</v>
      </c>
      <c r="AJ36" s="201">
        <v>0</v>
      </c>
      <c r="AK36" s="201">
        <v>0</v>
      </c>
      <c r="AL36" s="201">
        <v>0</v>
      </c>
      <c r="AM36" s="201">
        <v>373.04</v>
      </c>
      <c r="AN36" s="201">
        <v>0</v>
      </c>
      <c r="AO36">
        <v>0</v>
      </c>
      <c r="AP36" s="201">
        <v>57.96</v>
      </c>
      <c r="AQ36" s="201">
        <v>25.33</v>
      </c>
      <c r="AR36" s="201">
        <v>47.5</v>
      </c>
      <c r="AS36" s="201">
        <v>3.86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3.69</v>
      </c>
      <c r="AZ36" s="201">
        <v>4.71</v>
      </c>
      <c r="BA36" s="201">
        <v>3.1</v>
      </c>
      <c r="BB36" s="201">
        <v>2.4700000000000002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273.77999999999997</v>
      </c>
      <c r="L37" s="201">
        <v>6.25</v>
      </c>
      <c r="M37" s="201">
        <v>34.78</v>
      </c>
      <c r="N37" s="201">
        <v>29.95</v>
      </c>
      <c r="O37" s="201">
        <v>39.6</v>
      </c>
      <c r="P37" s="201">
        <v>16.420000000000002</v>
      </c>
      <c r="Q37" s="201">
        <v>5.42</v>
      </c>
      <c r="R37" s="201">
        <v>10.81</v>
      </c>
      <c r="S37" s="201">
        <v>6.49</v>
      </c>
      <c r="T37" s="201">
        <v>0.81</v>
      </c>
      <c r="U37" s="201">
        <v>58.03</v>
      </c>
      <c r="V37" s="201">
        <v>4.8499999999999996</v>
      </c>
      <c r="W37" s="201">
        <v>10.41</v>
      </c>
      <c r="X37" s="201">
        <v>34.6</v>
      </c>
      <c r="Y37" s="201">
        <v>0</v>
      </c>
      <c r="Z37">
        <v>0</v>
      </c>
      <c r="AA37" s="201">
        <v>14.67</v>
      </c>
      <c r="AB37" s="201">
        <v>0</v>
      </c>
      <c r="AC37" s="201">
        <v>0</v>
      </c>
      <c r="AD37" s="201">
        <v>0</v>
      </c>
      <c r="AE37" s="201">
        <v>82.39</v>
      </c>
      <c r="AF37" s="201">
        <v>0</v>
      </c>
      <c r="AG37" s="201">
        <v>0</v>
      </c>
      <c r="AH37" s="201">
        <v>0</v>
      </c>
      <c r="AI37" s="201">
        <v>134.61000000000001</v>
      </c>
      <c r="AJ37" s="201">
        <v>0</v>
      </c>
      <c r="AK37" s="201">
        <v>0</v>
      </c>
      <c r="AL37" s="201">
        <v>0</v>
      </c>
      <c r="AM37" s="201">
        <v>373.04</v>
      </c>
      <c r="AN37" s="201">
        <v>0</v>
      </c>
      <c r="AO37">
        <v>0</v>
      </c>
      <c r="AP37" s="201">
        <v>57.96</v>
      </c>
      <c r="AQ37" s="201">
        <v>25.33</v>
      </c>
      <c r="AR37" s="201">
        <v>47.5</v>
      </c>
      <c r="AS37" s="201">
        <v>3.86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3.69</v>
      </c>
      <c r="AZ37" s="201">
        <v>4.71</v>
      </c>
      <c r="BA37" s="201">
        <v>3.1</v>
      </c>
      <c r="BB37" s="201">
        <v>2.4700000000000002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273.77999999999997</v>
      </c>
      <c r="L38" s="201">
        <v>6.25</v>
      </c>
      <c r="M38" s="201">
        <v>34.78</v>
      </c>
      <c r="N38" s="201">
        <v>29.95</v>
      </c>
      <c r="O38" s="201">
        <v>39.6</v>
      </c>
      <c r="P38" s="201">
        <v>16.420000000000002</v>
      </c>
      <c r="Q38" s="201">
        <v>5.42</v>
      </c>
      <c r="R38" s="201">
        <v>10.81</v>
      </c>
      <c r="S38" s="201">
        <v>6.49</v>
      </c>
      <c r="T38" s="201">
        <v>0.81</v>
      </c>
      <c r="U38" s="201">
        <v>58.03</v>
      </c>
      <c r="V38" s="201">
        <v>4.8499999999999996</v>
      </c>
      <c r="W38" s="201">
        <v>10.34</v>
      </c>
      <c r="X38" s="201">
        <v>34.6</v>
      </c>
      <c r="Y38" s="201">
        <v>0</v>
      </c>
      <c r="Z38">
        <v>0</v>
      </c>
      <c r="AA38" s="201">
        <v>14.67</v>
      </c>
      <c r="AB38" s="201">
        <v>0</v>
      </c>
      <c r="AC38" s="201">
        <v>0</v>
      </c>
      <c r="AD38" s="201">
        <v>0</v>
      </c>
      <c r="AE38" s="201">
        <v>82.39</v>
      </c>
      <c r="AF38" s="201">
        <v>0</v>
      </c>
      <c r="AG38" s="201">
        <v>0</v>
      </c>
      <c r="AH38" s="201">
        <v>0</v>
      </c>
      <c r="AI38" s="201">
        <v>134.61000000000001</v>
      </c>
      <c r="AJ38" s="201">
        <v>0</v>
      </c>
      <c r="AK38" s="201">
        <v>0</v>
      </c>
      <c r="AL38" s="201">
        <v>0</v>
      </c>
      <c r="AM38" s="201">
        <v>373.04</v>
      </c>
      <c r="AN38" s="201">
        <v>0</v>
      </c>
      <c r="AO38">
        <v>0</v>
      </c>
      <c r="AP38" s="201">
        <v>57.96</v>
      </c>
      <c r="AQ38" s="201">
        <v>25.33</v>
      </c>
      <c r="AR38" s="201">
        <v>47.5</v>
      </c>
      <c r="AS38" s="201">
        <v>3.86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3.69</v>
      </c>
      <c r="AZ38" s="201">
        <v>4.71</v>
      </c>
      <c r="BA38" s="201">
        <v>3.1</v>
      </c>
      <c r="BB38" s="201">
        <v>2.4700000000000002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273.85000000000002</v>
      </c>
      <c r="L39" s="201">
        <v>6.25</v>
      </c>
      <c r="M39" s="201">
        <v>34.78</v>
      </c>
      <c r="N39" s="201">
        <v>29.95</v>
      </c>
      <c r="O39" s="201">
        <v>39.6</v>
      </c>
      <c r="P39" s="201">
        <v>16.420000000000002</v>
      </c>
      <c r="Q39" s="201">
        <v>5.42</v>
      </c>
      <c r="R39" s="201">
        <v>10.81</v>
      </c>
      <c r="S39" s="201">
        <v>6.49</v>
      </c>
      <c r="T39" s="201">
        <v>0.81</v>
      </c>
      <c r="U39" s="201">
        <v>58.03</v>
      </c>
      <c r="V39" s="201">
        <v>4.8499999999999996</v>
      </c>
      <c r="W39" s="201">
        <v>10.47</v>
      </c>
      <c r="X39" s="201">
        <v>34.6</v>
      </c>
      <c r="Y39" s="201">
        <v>0</v>
      </c>
      <c r="Z39">
        <v>0</v>
      </c>
      <c r="AA39" s="201">
        <v>13.71</v>
      </c>
      <c r="AB39" s="201">
        <v>0</v>
      </c>
      <c r="AC39" s="201">
        <v>0</v>
      </c>
      <c r="AD39" s="201">
        <v>0</v>
      </c>
      <c r="AE39" s="201">
        <v>82.39</v>
      </c>
      <c r="AF39" s="201">
        <v>0</v>
      </c>
      <c r="AG39" s="201">
        <v>0</v>
      </c>
      <c r="AH39" s="201">
        <v>0</v>
      </c>
      <c r="AI39" s="201">
        <v>134.61000000000001</v>
      </c>
      <c r="AJ39" s="201">
        <v>0</v>
      </c>
      <c r="AK39" s="201">
        <v>0</v>
      </c>
      <c r="AL39" s="201">
        <v>0</v>
      </c>
      <c r="AM39" s="201">
        <v>373.04</v>
      </c>
      <c r="AN39" s="201">
        <v>0</v>
      </c>
      <c r="AO39">
        <v>0</v>
      </c>
      <c r="AP39" s="201">
        <v>57.96</v>
      </c>
      <c r="AQ39" s="201">
        <v>25.33</v>
      </c>
      <c r="AR39" s="201">
        <v>47.5</v>
      </c>
      <c r="AS39" s="201">
        <v>3.86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3.69</v>
      </c>
      <c r="AZ39" s="201">
        <v>4.71</v>
      </c>
      <c r="BA39" s="201">
        <v>3.1</v>
      </c>
      <c r="BB39" s="201">
        <v>2.4700000000000002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273.85000000000002</v>
      </c>
      <c r="L40" s="201">
        <v>6.25</v>
      </c>
      <c r="M40" s="201">
        <v>34.78</v>
      </c>
      <c r="N40" s="201">
        <v>29.95</v>
      </c>
      <c r="O40" s="201">
        <v>39.6</v>
      </c>
      <c r="P40" s="201">
        <v>16.420000000000002</v>
      </c>
      <c r="Q40" s="201">
        <v>5.42</v>
      </c>
      <c r="R40" s="201">
        <v>10.81</v>
      </c>
      <c r="S40" s="201">
        <v>6.49</v>
      </c>
      <c r="T40" s="201">
        <v>0.81</v>
      </c>
      <c r="U40" s="201">
        <v>58.03</v>
      </c>
      <c r="V40" s="201">
        <v>4.8499999999999996</v>
      </c>
      <c r="W40" s="201">
        <v>10.47</v>
      </c>
      <c r="X40" s="201">
        <v>34.6</v>
      </c>
      <c r="Y40" s="201">
        <v>0</v>
      </c>
      <c r="Z40">
        <v>0</v>
      </c>
      <c r="AA40" s="201">
        <v>13.71</v>
      </c>
      <c r="AB40" s="201">
        <v>0</v>
      </c>
      <c r="AC40" s="201">
        <v>0</v>
      </c>
      <c r="AD40" s="201">
        <v>0</v>
      </c>
      <c r="AE40" s="201">
        <v>82.39</v>
      </c>
      <c r="AF40" s="201">
        <v>0</v>
      </c>
      <c r="AG40" s="201">
        <v>0</v>
      </c>
      <c r="AH40" s="201">
        <v>0</v>
      </c>
      <c r="AI40" s="201">
        <v>134.61000000000001</v>
      </c>
      <c r="AJ40" s="201">
        <v>0</v>
      </c>
      <c r="AK40" s="201">
        <v>0</v>
      </c>
      <c r="AL40" s="201">
        <v>0</v>
      </c>
      <c r="AM40" s="201">
        <v>373.04</v>
      </c>
      <c r="AN40" s="201">
        <v>0</v>
      </c>
      <c r="AO40">
        <v>0</v>
      </c>
      <c r="AP40" s="201">
        <v>57.96</v>
      </c>
      <c r="AQ40" s="201">
        <v>25.33</v>
      </c>
      <c r="AR40" s="201">
        <v>47.5</v>
      </c>
      <c r="AS40" s="201">
        <v>3.86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3.69</v>
      </c>
      <c r="AZ40" s="201">
        <v>4.71</v>
      </c>
      <c r="BA40" s="201">
        <v>3.1</v>
      </c>
      <c r="BB40" s="201">
        <v>2.4700000000000002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273.85000000000002</v>
      </c>
      <c r="L41" s="201">
        <v>6.25</v>
      </c>
      <c r="M41" s="201">
        <v>34.78</v>
      </c>
      <c r="N41" s="201">
        <v>29.95</v>
      </c>
      <c r="O41" s="201">
        <v>39.6</v>
      </c>
      <c r="P41" s="201">
        <v>16.420000000000002</v>
      </c>
      <c r="Q41" s="201">
        <v>5.42</v>
      </c>
      <c r="R41" s="201">
        <v>10.81</v>
      </c>
      <c r="S41" s="201">
        <v>6.49</v>
      </c>
      <c r="T41" s="201">
        <v>0.81</v>
      </c>
      <c r="U41" s="201">
        <v>58.03</v>
      </c>
      <c r="V41" s="201">
        <v>4.8499999999999996</v>
      </c>
      <c r="W41" s="201">
        <v>10.47</v>
      </c>
      <c r="X41" s="201">
        <v>34.6</v>
      </c>
      <c r="Y41" s="201">
        <v>0</v>
      </c>
      <c r="Z41">
        <v>0</v>
      </c>
      <c r="AA41" s="201">
        <v>13.71</v>
      </c>
      <c r="AB41" s="201">
        <v>0</v>
      </c>
      <c r="AC41" s="201">
        <v>0</v>
      </c>
      <c r="AD41" s="201">
        <v>0</v>
      </c>
      <c r="AE41" s="201">
        <v>82.39</v>
      </c>
      <c r="AF41" s="201">
        <v>0</v>
      </c>
      <c r="AG41" s="201">
        <v>0</v>
      </c>
      <c r="AH41" s="201">
        <v>0</v>
      </c>
      <c r="AI41" s="201">
        <v>134.61000000000001</v>
      </c>
      <c r="AJ41" s="201">
        <v>0</v>
      </c>
      <c r="AK41" s="201">
        <v>0</v>
      </c>
      <c r="AL41" s="201">
        <v>0</v>
      </c>
      <c r="AM41" s="201">
        <v>373.04</v>
      </c>
      <c r="AN41" s="201">
        <v>0</v>
      </c>
      <c r="AO41">
        <v>0</v>
      </c>
      <c r="AP41" s="201">
        <v>57.96</v>
      </c>
      <c r="AQ41" s="201">
        <v>25.33</v>
      </c>
      <c r="AR41" s="201">
        <v>47.5</v>
      </c>
      <c r="AS41" s="201">
        <v>3.86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3.69</v>
      </c>
      <c r="AZ41" s="201">
        <v>4.71</v>
      </c>
      <c r="BA41" s="201">
        <v>3.1</v>
      </c>
      <c r="BB41" s="201">
        <v>2.4700000000000002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273.85000000000002</v>
      </c>
      <c r="L42" s="201">
        <v>6.25</v>
      </c>
      <c r="M42" s="201">
        <v>34.78</v>
      </c>
      <c r="N42" s="201">
        <v>29.95</v>
      </c>
      <c r="O42" s="201">
        <v>39.6</v>
      </c>
      <c r="P42" s="201">
        <v>16.420000000000002</v>
      </c>
      <c r="Q42" s="201">
        <v>5.42</v>
      </c>
      <c r="R42" s="201">
        <v>10.81</v>
      </c>
      <c r="S42" s="201">
        <v>6.49</v>
      </c>
      <c r="T42" s="201">
        <v>0.81</v>
      </c>
      <c r="U42" s="201">
        <v>58.03</v>
      </c>
      <c r="V42" s="201">
        <v>4.8499999999999996</v>
      </c>
      <c r="W42" s="201">
        <v>10.47</v>
      </c>
      <c r="X42" s="201">
        <v>34.6</v>
      </c>
      <c r="Y42" s="201">
        <v>0</v>
      </c>
      <c r="Z42">
        <v>0</v>
      </c>
      <c r="AA42" s="201">
        <v>13.71</v>
      </c>
      <c r="AB42" s="201">
        <v>0</v>
      </c>
      <c r="AC42" s="201">
        <v>0</v>
      </c>
      <c r="AD42" s="201">
        <v>0</v>
      </c>
      <c r="AE42" s="201">
        <v>82.39</v>
      </c>
      <c r="AF42" s="201">
        <v>0</v>
      </c>
      <c r="AG42" s="201">
        <v>0</v>
      </c>
      <c r="AH42" s="201">
        <v>0</v>
      </c>
      <c r="AI42" s="201">
        <v>134.61000000000001</v>
      </c>
      <c r="AJ42" s="201">
        <v>0</v>
      </c>
      <c r="AK42" s="201">
        <v>0</v>
      </c>
      <c r="AL42" s="201">
        <v>0</v>
      </c>
      <c r="AM42" s="201">
        <v>373.04</v>
      </c>
      <c r="AN42" s="201">
        <v>0</v>
      </c>
      <c r="AO42">
        <v>0</v>
      </c>
      <c r="AP42" s="201">
        <v>57.96</v>
      </c>
      <c r="AQ42" s="201">
        <v>25.33</v>
      </c>
      <c r="AR42" s="201">
        <v>47.5</v>
      </c>
      <c r="AS42" s="201">
        <v>3.86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3.69</v>
      </c>
      <c r="AZ42" s="201">
        <v>4.71</v>
      </c>
      <c r="BA42" s="201">
        <v>3.1</v>
      </c>
      <c r="BB42" s="201">
        <v>2.4700000000000002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273.85000000000002</v>
      </c>
      <c r="L43" s="201">
        <v>6.25</v>
      </c>
      <c r="M43" s="201">
        <v>34.78</v>
      </c>
      <c r="N43" s="201">
        <v>29.95</v>
      </c>
      <c r="O43" s="201">
        <v>39.6</v>
      </c>
      <c r="P43" s="201">
        <v>16.420000000000002</v>
      </c>
      <c r="Q43" s="201">
        <v>5.42</v>
      </c>
      <c r="R43" s="201">
        <v>10.81</v>
      </c>
      <c r="S43" s="201">
        <v>6.49</v>
      </c>
      <c r="T43" s="201">
        <v>0.81</v>
      </c>
      <c r="U43" s="201">
        <v>58.03</v>
      </c>
      <c r="V43" s="201">
        <v>4.8499999999999996</v>
      </c>
      <c r="W43" s="201">
        <v>10.47</v>
      </c>
      <c r="X43" s="201">
        <v>34.6</v>
      </c>
      <c r="Y43" s="201">
        <v>0</v>
      </c>
      <c r="Z43">
        <v>0</v>
      </c>
      <c r="AA43" s="201">
        <v>13.71</v>
      </c>
      <c r="AB43" s="201">
        <v>0</v>
      </c>
      <c r="AC43" s="201">
        <v>0</v>
      </c>
      <c r="AD43" s="201">
        <v>0</v>
      </c>
      <c r="AE43" s="201">
        <v>82.39</v>
      </c>
      <c r="AF43" s="201">
        <v>0</v>
      </c>
      <c r="AG43" s="201">
        <v>0</v>
      </c>
      <c r="AH43" s="201">
        <v>0</v>
      </c>
      <c r="AI43" s="201">
        <v>134.61000000000001</v>
      </c>
      <c r="AJ43" s="201">
        <v>0</v>
      </c>
      <c r="AK43" s="201">
        <v>0</v>
      </c>
      <c r="AL43" s="201">
        <v>0</v>
      </c>
      <c r="AM43" s="201">
        <v>373.93</v>
      </c>
      <c r="AN43" s="201">
        <v>0</v>
      </c>
      <c r="AO43">
        <v>0</v>
      </c>
      <c r="AP43" s="201">
        <v>57.96</v>
      </c>
      <c r="AQ43" s="201">
        <v>25.33</v>
      </c>
      <c r="AR43" s="201">
        <v>47.5</v>
      </c>
      <c r="AS43" s="201">
        <v>3.86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3.69</v>
      </c>
      <c r="AZ43" s="201">
        <v>4.71</v>
      </c>
      <c r="BA43" s="201">
        <v>3.1</v>
      </c>
      <c r="BB43" s="201">
        <v>2.4700000000000002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273.85000000000002</v>
      </c>
      <c r="L44" s="201">
        <v>6.25</v>
      </c>
      <c r="M44" s="201">
        <v>34.78</v>
      </c>
      <c r="N44" s="201">
        <v>29.95</v>
      </c>
      <c r="O44" s="201">
        <v>39.6</v>
      </c>
      <c r="P44" s="201">
        <v>16.420000000000002</v>
      </c>
      <c r="Q44" s="201">
        <v>5.42</v>
      </c>
      <c r="R44" s="201">
        <v>10.81</v>
      </c>
      <c r="S44" s="201">
        <v>6.49</v>
      </c>
      <c r="T44" s="201">
        <v>0.81</v>
      </c>
      <c r="U44" s="201">
        <v>58.03</v>
      </c>
      <c r="V44" s="201">
        <v>4.8499999999999996</v>
      </c>
      <c r="W44" s="201">
        <v>10.47</v>
      </c>
      <c r="X44" s="201">
        <v>34.6</v>
      </c>
      <c r="Y44" s="201">
        <v>0</v>
      </c>
      <c r="Z44">
        <v>0</v>
      </c>
      <c r="AA44" s="201">
        <v>12.71</v>
      </c>
      <c r="AB44" s="201">
        <v>0</v>
      </c>
      <c r="AC44" s="201">
        <v>0</v>
      </c>
      <c r="AD44" s="201">
        <v>0</v>
      </c>
      <c r="AE44" s="201">
        <v>82.39</v>
      </c>
      <c r="AF44" s="201">
        <v>0</v>
      </c>
      <c r="AG44" s="201">
        <v>0</v>
      </c>
      <c r="AH44" s="201">
        <v>0</v>
      </c>
      <c r="AI44" s="201">
        <v>134.61000000000001</v>
      </c>
      <c r="AJ44" s="201">
        <v>0</v>
      </c>
      <c r="AK44" s="201">
        <v>0</v>
      </c>
      <c r="AL44" s="201">
        <v>0</v>
      </c>
      <c r="AM44" s="201">
        <v>373.93</v>
      </c>
      <c r="AN44" s="201">
        <v>0</v>
      </c>
      <c r="AO44">
        <v>0</v>
      </c>
      <c r="AP44" s="201">
        <v>57.96</v>
      </c>
      <c r="AQ44" s="201">
        <v>25.33</v>
      </c>
      <c r="AR44" s="201">
        <v>47.5</v>
      </c>
      <c r="AS44" s="201">
        <v>3.86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3.69</v>
      </c>
      <c r="AZ44" s="201">
        <v>4.71</v>
      </c>
      <c r="BA44" s="201">
        <v>3.1</v>
      </c>
      <c r="BB44" s="201">
        <v>2.4700000000000002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273.85000000000002</v>
      </c>
      <c r="L45" s="201">
        <v>6.25</v>
      </c>
      <c r="M45" s="201">
        <v>34.78</v>
      </c>
      <c r="N45" s="201">
        <v>29.95</v>
      </c>
      <c r="O45" s="201">
        <v>39.6</v>
      </c>
      <c r="P45" s="201">
        <v>16.420000000000002</v>
      </c>
      <c r="Q45" s="201">
        <v>5.42</v>
      </c>
      <c r="R45" s="201">
        <v>10.81</v>
      </c>
      <c r="S45" s="201">
        <v>6.49</v>
      </c>
      <c r="T45" s="201">
        <v>0.81</v>
      </c>
      <c r="U45" s="201">
        <v>58.03</v>
      </c>
      <c r="V45" s="201">
        <v>4.8499999999999996</v>
      </c>
      <c r="W45" s="201">
        <v>10.34</v>
      </c>
      <c r="X45" s="201">
        <v>34.6</v>
      </c>
      <c r="Y45" s="201">
        <v>0</v>
      </c>
      <c r="Z45">
        <v>0</v>
      </c>
      <c r="AA45" s="201">
        <v>12.71</v>
      </c>
      <c r="AB45" s="201">
        <v>0</v>
      </c>
      <c r="AC45" s="201">
        <v>0</v>
      </c>
      <c r="AD45" s="201">
        <v>0</v>
      </c>
      <c r="AE45" s="201">
        <v>82.39</v>
      </c>
      <c r="AF45" s="201">
        <v>0</v>
      </c>
      <c r="AG45" s="201">
        <v>0</v>
      </c>
      <c r="AH45" s="201">
        <v>0</v>
      </c>
      <c r="AI45" s="201">
        <v>134.61000000000001</v>
      </c>
      <c r="AJ45" s="201">
        <v>0</v>
      </c>
      <c r="AK45" s="201">
        <v>0</v>
      </c>
      <c r="AL45" s="201">
        <v>0</v>
      </c>
      <c r="AM45" s="201">
        <v>373.93</v>
      </c>
      <c r="AN45" s="201">
        <v>0</v>
      </c>
      <c r="AO45">
        <v>0</v>
      </c>
      <c r="AP45" s="201">
        <v>57.96</v>
      </c>
      <c r="AQ45" s="201">
        <v>25.33</v>
      </c>
      <c r="AR45" s="201">
        <v>47.5</v>
      </c>
      <c r="AS45" s="201">
        <v>3.86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3.69</v>
      </c>
      <c r="AZ45" s="201">
        <v>4.71</v>
      </c>
      <c r="BA45" s="201">
        <v>3.1</v>
      </c>
      <c r="BB45" s="201">
        <v>2.4700000000000002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273.85000000000002</v>
      </c>
      <c r="L46" s="201">
        <v>6.25</v>
      </c>
      <c r="M46" s="201">
        <v>34.78</v>
      </c>
      <c r="N46" s="201">
        <v>29.95</v>
      </c>
      <c r="O46" s="201">
        <v>39.6</v>
      </c>
      <c r="P46" s="201">
        <v>16.420000000000002</v>
      </c>
      <c r="Q46" s="201">
        <v>5.42</v>
      </c>
      <c r="R46" s="201">
        <v>10.81</v>
      </c>
      <c r="S46" s="201">
        <v>6.49</v>
      </c>
      <c r="T46" s="201">
        <v>0.81</v>
      </c>
      <c r="U46" s="201">
        <v>58.03</v>
      </c>
      <c r="V46" s="201">
        <v>4.8499999999999996</v>
      </c>
      <c r="W46" s="201">
        <v>10.34</v>
      </c>
      <c r="X46" s="201">
        <v>34.6</v>
      </c>
      <c r="Y46" s="201">
        <v>0</v>
      </c>
      <c r="Z46">
        <v>0</v>
      </c>
      <c r="AA46" s="201">
        <v>12.71</v>
      </c>
      <c r="AB46" s="201">
        <v>0</v>
      </c>
      <c r="AC46" s="201">
        <v>0</v>
      </c>
      <c r="AD46" s="201">
        <v>0</v>
      </c>
      <c r="AE46" s="201">
        <v>82.39</v>
      </c>
      <c r="AF46" s="201">
        <v>0</v>
      </c>
      <c r="AG46" s="201">
        <v>0</v>
      </c>
      <c r="AH46" s="201">
        <v>0</v>
      </c>
      <c r="AI46" s="201">
        <v>134.61000000000001</v>
      </c>
      <c r="AJ46" s="201">
        <v>0</v>
      </c>
      <c r="AK46" s="201">
        <v>0</v>
      </c>
      <c r="AL46" s="201">
        <v>0</v>
      </c>
      <c r="AM46" s="201">
        <v>373.93</v>
      </c>
      <c r="AN46" s="201">
        <v>0</v>
      </c>
      <c r="AO46">
        <v>0</v>
      </c>
      <c r="AP46" s="201">
        <v>57.96</v>
      </c>
      <c r="AQ46" s="201">
        <v>25.33</v>
      </c>
      <c r="AR46" s="201">
        <v>47.5</v>
      </c>
      <c r="AS46" s="201">
        <v>3.86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3.69</v>
      </c>
      <c r="AZ46" s="201">
        <v>4.71</v>
      </c>
      <c r="BA46" s="201">
        <v>3.1</v>
      </c>
      <c r="BB46" s="201">
        <v>2.4700000000000002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272.41000000000003</v>
      </c>
      <c r="L47" s="201">
        <v>6.25</v>
      </c>
      <c r="M47" s="201">
        <v>34.78</v>
      </c>
      <c r="N47" s="201">
        <v>29.95</v>
      </c>
      <c r="O47" s="201">
        <v>39.6</v>
      </c>
      <c r="P47" s="201">
        <v>16.420000000000002</v>
      </c>
      <c r="Q47" s="201">
        <v>5.53</v>
      </c>
      <c r="R47" s="201">
        <v>10.9</v>
      </c>
      <c r="S47" s="201">
        <v>6.7</v>
      </c>
      <c r="T47" s="201">
        <v>0.92</v>
      </c>
      <c r="U47" s="201">
        <v>58.03</v>
      </c>
      <c r="V47" s="201">
        <v>4.8499999999999996</v>
      </c>
      <c r="W47" s="201">
        <v>10.34</v>
      </c>
      <c r="X47" s="201">
        <v>34.6</v>
      </c>
      <c r="Y47" s="201">
        <v>0</v>
      </c>
      <c r="Z47">
        <v>0</v>
      </c>
      <c r="AA47" s="201">
        <v>12.71</v>
      </c>
      <c r="AB47" s="201">
        <v>0</v>
      </c>
      <c r="AC47" s="201">
        <v>0</v>
      </c>
      <c r="AD47" s="201">
        <v>0</v>
      </c>
      <c r="AE47" s="201">
        <v>82.39</v>
      </c>
      <c r="AF47" s="201">
        <v>0</v>
      </c>
      <c r="AG47" s="201">
        <v>0</v>
      </c>
      <c r="AH47" s="201">
        <v>0</v>
      </c>
      <c r="AI47" s="201">
        <v>134.61000000000001</v>
      </c>
      <c r="AJ47" s="201">
        <v>0</v>
      </c>
      <c r="AK47" s="201">
        <v>0</v>
      </c>
      <c r="AL47" s="201">
        <v>0</v>
      </c>
      <c r="AM47" s="201">
        <v>373.93</v>
      </c>
      <c r="AN47" s="201">
        <v>0</v>
      </c>
      <c r="AO47">
        <v>0</v>
      </c>
      <c r="AP47" s="201">
        <v>57.96</v>
      </c>
      <c r="AQ47" s="201">
        <v>25.33</v>
      </c>
      <c r="AR47" s="201">
        <v>47.5</v>
      </c>
      <c r="AS47" s="201">
        <v>3.86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2.46</v>
      </c>
      <c r="AZ47" s="201">
        <v>4.71</v>
      </c>
      <c r="BA47" s="201">
        <v>3.1</v>
      </c>
      <c r="BB47" s="201">
        <v>2.4700000000000002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272.41000000000003</v>
      </c>
      <c r="L48" s="201">
        <v>6.25</v>
      </c>
      <c r="M48" s="201">
        <v>34.78</v>
      </c>
      <c r="N48" s="201">
        <v>29.95</v>
      </c>
      <c r="O48" s="201">
        <v>39.6</v>
      </c>
      <c r="P48" s="201">
        <v>16.420000000000002</v>
      </c>
      <c r="Q48" s="201">
        <v>5.53</v>
      </c>
      <c r="R48" s="201">
        <v>10.9</v>
      </c>
      <c r="S48" s="201">
        <v>6.7</v>
      </c>
      <c r="T48" s="201">
        <v>0.92</v>
      </c>
      <c r="U48" s="201">
        <v>58.03</v>
      </c>
      <c r="V48" s="201">
        <v>4.8499999999999996</v>
      </c>
      <c r="W48" s="201">
        <v>10.34</v>
      </c>
      <c r="X48" s="201">
        <v>34.6</v>
      </c>
      <c r="Y48" s="201">
        <v>0</v>
      </c>
      <c r="Z48">
        <v>0</v>
      </c>
      <c r="AA48" s="201">
        <v>12.71</v>
      </c>
      <c r="AB48" s="201">
        <v>0</v>
      </c>
      <c r="AC48" s="201">
        <v>0</v>
      </c>
      <c r="AD48" s="201">
        <v>0</v>
      </c>
      <c r="AE48" s="201">
        <v>82.39</v>
      </c>
      <c r="AF48" s="201">
        <v>0</v>
      </c>
      <c r="AG48" s="201">
        <v>0</v>
      </c>
      <c r="AH48" s="201">
        <v>0</v>
      </c>
      <c r="AI48" s="201">
        <v>134.61000000000001</v>
      </c>
      <c r="AJ48" s="201">
        <v>0</v>
      </c>
      <c r="AK48" s="201">
        <v>0</v>
      </c>
      <c r="AL48" s="201">
        <v>0</v>
      </c>
      <c r="AM48" s="201">
        <v>373.93</v>
      </c>
      <c r="AN48" s="201">
        <v>0</v>
      </c>
      <c r="AO48">
        <v>0</v>
      </c>
      <c r="AP48" s="201">
        <v>57.96</v>
      </c>
      <c r="AQ48" s="201">
        <v>25.33</v>
      </c>
      <c r="AR48" s="201">
        <v>47.5</v>
      </c>
      <c r="AS48" s="201">
        <v>3.86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2.46</v>
      </c>
      <c r="AZ48" s="201">
        <v>4.71</v>
      </c>
      <c r="BA48" s="201">
        <v>3.1</v>
      </c>
      <c r="BB48" s="201">
        <v>2.4700000000000002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272.42</v>
      </c>
      <c r="L49" s="201">
        <v>6.25</v>
      </c>
      <c r="M49" s="201">
        <v>34.78</v>
      </c>
      <c r="N49" s="201">
        <v>29.95</v>
      </c>
      <c r="O49" s="201">
        <v>39.6</v>
      </c>
      <c r="P49" s="201">
        <v>16.420000000000002</v>
      </c>
      <c r="Q49" s="201">
        <v>5.47</v>
      </c>
      <c r="R49" s="201">
        <v>10.53</v>
      </c>
      <c r="S49" s="201">
        <v>6.55</v>
      </c>
      <c r="T49" s="201">
        <v>0.78</v>
      </c>
      <c r="U49" s="201">
        <v>58.03</v>
      </c>
      <c r="V49" s="201">
        <v>4.8499999999999996</v>
      </c>
      <c r="W49" s="201">
        <v>10.34</v>
      </c>
      <c r="X49" s="201">
        <v>34.6</v>
      </c>
      <c r="Y49" s="201">
        <v>0</v>
      </c>
      <c r="Z49">
        <v>0</v>
      </c>
      <c r="AA49" s="201">
        <v>12.71</v>
      </c>
      <c r="AB49" s="201">
        <v>0</v>
      </c>
      <c r="AC49" s="201">
        <v>0</v>
      </c>
      <c r="AD49" s="201">
        <v>0</v>
      </c>
      <c r="AE49" s="201">
        <v>82.39</v>
      </c>
      <c r="AF49" s="201">
        <v>0</v>
      </c>
      <c r="AG49" s="201">
        <v>0</v>
      </c>
      <c r="AH49" s="201">
        <v>0</v>
      </c>
      <c r="AI49" s="201">
        <v>134.61000000000001</v>
      </c>
      <c r="AJ49" s="201">
        <v>0</v>
      </c>
      <c r="AK49" s="201">
        <v>0</v>
      </c>
      <c r="AL49" s="201">
        <v>0</v>
      </c>
      <c r="AM49" s="201">
        <v>373.93</v>
      </c>
      <c r="AN49" s="201">
        <v>0</v>
      </c>
      <c r="AO49">
        <v>0</v>
      </c>
      <c r="AP49" s="201">
        <v>57.96</v>
      </c>
      <c r="AQ49" s="201">
        <v>25.33</v>
      </c>
      <c r="AR49" s="201">
        <v>47.5</v>
      </c>
      <c r="AS49" s="201">
        <v>5.86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2.46</v>
      </c>
      <c r="AZ49" s="201">
        <v>4.71</v>
      </c>
      <c r="BA49" s="201">
        <v>3.1</v>
      </c>
      <c r="BB49" s="201">
        <v>2.2799999999999998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272.42</v>
      </c>
      <c r="L50" s="201">
        <v>6.25</v>
      </c>
      <c r="M50" s="201">
        <v>34.78</v>
      </c>
      <c r="N50" s="201">
        <v>29.95</v>
      </c>
      <c r="O50" s="201">
        <v>39.6</v>
      </c>
      <c r="P50" s="201">
        <v>16.420000000000002</v>
      </c>
      <c r="Q50" s="201">
        <v>5.47</v>
      </c>
      <c r="R50" s="201">
        <v>10.53</v>
      </c>
      <c r="S50" s="201">
        <v>6.55</v>
      </c>
      <c r="T50" s="201">
        <v>0.78</v>
      </c>
      <c r="U50" s="201">
        <v>58.03</v>
      </c>
      <c r="V50" s="201">
        <v>4.8499999999999996</v>
      </c>
      <c r="W50" s="201">
        <v>10.34</v>
      </c>
      <c r="X50" s="201">
        <v>34.6</v>
      </c>
      <c r="Y50" s="201">
        <v>0</v>
      </c>
      <c r="Z50">
        <v>0</v>
      </c>
      <c r="AA50" s="201">
        <v>12.71</v>
      </c>
      <c r="AB50" s="201">
        <v>0</v>
      </c>
      <c r="AC50" s="201">
        <v>0</v>
      </c>
      <c r="AD50" s="201">
        <v>0</v>
      </c>
      <c r="AE50" s="201">
        <v>82.39</v>
      </c>
      <c r="AF50" s="201">
        <v>0</v>
      </c>
      <c r="AG50" s="201">
        <v>0</v>
      </c>
      <c r="AH50" s="201">
        <v>0</v>
      </c>
      <c r="AI50" s="201">
        <v>134.61000000000001</v>
      </c>
      <c r="AJ50" s="201">
        <v>0</v>
      </c>
      <c r="AK50" s="201">
        <v>0</v>
      </c>
      <c r="AL50" s="201">
        <v>0</v>
      </c>
      <c r="AM50" s="201">
        <v>373.93</v>
      </c>
      <c r="AN50" s="201">
        <v>0</v>
      </c>
      <c r="AO50">
        <v>0</v>
      </c>
      <c r="AP50" s="201">
        <v>57.96</v>
      </c>
      <c r="AQ50" s="201">
        <v>25.33</v>
      </c>
      <c r="AR50" s="201">
        <v>47.5</v>
      </c>
      <c r="AS50" s="201">
        <v>5.86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2.46</v>
      </c>
      <c r="AZ50" s="201">
        <v>4.71</v>
      </c>
      <c r="BA50" s="201">
        <v>3.1</v>
      </c>
      <c r="BB50" s="201">
        <v>2.2799999999999998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272.42</v>
      </c>
      <c r="L51" s="201">
        <v>6.25</v>
      </c>
      <c r="M51" s="201">
        <v>34.78</v>
      </c>
      <c r="N51" s="201">
        <v>29.95</v>
      </c>
      <c r="O51" s="201">
        <v>39.6</v>
      </c>
      <c r="P51" s="201">
        <v>16.420000000000002</v>
      </c>
      <c r="Q51" s="201">
        <v>5.47</v>
      </c>
      <c r="R51" s="201">
        <v>10.53</v>
      </c>
      <c r="S51" s="201">
        <v>6.55</v>
      </c>
      <c r="T51" s="201">
        <v>0.78</v>
      </c>
      <c r="U51" s="201">
        <v>58.03</v>
      </c>
      <c r="V51" s="201">
        <v>4.8499999999999996</v>
      </c>
      <c r="W51" s="201">
        <v>11.02</v>
      </c>
      <c r="X51" s="201">
        <v>34.6</v>
      </c>
      <c r="Y51" s="201">
        <v>0</v>
      </c>
      <c r="Z51">
        <v>0</v>
      </c>
      <c r="AA51" s="201">
        <v>12.71</v>
      </c>
      <c r="AB51" s="201">
        <v>0</v>
      </c>
      <c r="AC51" s="201">
        <v>0</v>
      </c>
      <c r="AD51" s="201">
        <v>0</v>
      </c>
      <c r="AE51" s="201">
        <v>82.39</v>
      </c>
      <c r="AF51" s="201">
        <v>0</v>
      </c>
      <c r="AG51" s="201">
        <v>0</v>
      </c>
      <c r="AH51" s="201">
        <v>0</v>
      </c>
      <c r="AI51" s="201">
        <v>134.61000000000001</v>
      </c>
      <c r="AJ51" s="201">
        <v>0</v>
      </c>
      <c r="AK51" s="201">
        <v>0</v>
      </c>
      <c r="AL51" s="201">
        <v>0</v>
      </c>
      <c r="AM51" s="201">
        <v>373.81</v>
      </c>
      <c r="AN51" s="201">
        <v>0</v>
      </c>
      <c r="AO51">
        <v>0</v>
      </c>
      <c r="AP51" s="201">
        <v>57.96</v>
      </c>
      <c r="AQ51" s="201">
        <v>25.33</v>
      </c>
      <c r="AR51" s="201">
        <v>47.5</v>
      </c>
      <c r="AS51" s="201">
        <v>5.86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2.46</v>
      </c>
      <c r="AZ51" s="201">
        <v>4.71</v>
      </c>
      <c r="BA51" s="201">
        <v>3.1</v>
      </c>
      <c r="BB51" s="201">
        <v>2.2799999999999998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272.42</v>
      </c>
      <c r="L52" s="201">
        <v>6.25</v>
      </c>
      <c r="M52" s="201">
        <v>34.78</v>
      </c>
      <c r="N52" s="201">
        <v>29.95</v>
      </c>
      <c r="O52" s="201">
        <v>39.6</v>
      </c>
      <c r="P52" s="201">
        <v>16.420000000000002</v>
      </c>
      <c r="Q52" s="201">
        <v>5.47</v>
      </c>
      <c r="R52" s="201">
        <v>10.53</v>
      </c>
      <c r="S52" s="201">
        <v>6.55</v>
      </c>
      <c r="T52" s="201">
        <v>0.78</v>
      </c>
      <c r="U52" s="201">
        <v>58.03</v>
      </c>
      <c r="V52" s="201">
        <v>4.8499999999999996</v>
      </c>
      <c r="W52" s="201">
        <v>11.29</v>
      </c>
      <c r="X52" s="201">
        <v>34.6</v>
      </c>
      <c r="Y52" s="201">
        <v>0</v>
      </c>
      <c r="Z52">
        <v>0</v>
      </c>
      <c r="AA52" s="201">
        <v>12.71</v>
      </c>
      <c r="AB52" s="201">
        <v>0</v>
      </c>
      <c r="AC52" s="201">
        <v>0</v>
      </c>
      <c r="AD52" s="201">
        <v>0</v>
      </c>
      <c r="AE52" s="201">
        <v>82.39</v>
      </c>
      <c r="AF52" s="201">
        <v>0</v>
      </c>
      <c r="AG52" s="201">
        <v>0</v>
      </c>
      <c r="AH52" s="201">
        <v>0</v>
      </c>
      <c r="AI52" s="201">
        <v>134.61000000000001</v>
      </c>
      <c r="AJ52" s="201">
        <v>0</v>
      </c>
      <c r="AK52" s="201">
        <v>0</v>
      </c>
      <c r="AL52" s="201">
        <v>0</v>
      </c>
      <c r="AM52" s="201">
        <v>373.81</v>
      </c>
      <c r="AN52" s="201">
        <v>0</v>
      </c>
      <c r="AO52">
        <v>0</v>
      </c>
      <c r="AP52" s="201">
        <v>57.96</v>
      </c>
      <c r="AQ52" s="201">
        <v>25.33</v>
      </c>
      <c r="AR52" s="201">
        <v>47.5</v>
      </c>
      <c r="AS52" s="201">
        <v>5.86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2.46</v>
      </c>
      <c r="AZ52" s="201">
        <v>4.71</v>
      </c>
      <c r="BA52" s="201">
        <v>3.1</v>
      </c>
      <c r="BB52" s="201">
        <v>2.2799999999999998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272.42</v>
      </c>
      <c r="L53" s="201">
        <v>6.25</v>
      </c>
      <c r="M53" s="201">
        <v>62.34</v>
      </c>
      <c r="N53" s="201">
        <v>52.64</v>
      </c>
      <c r="O53" s="201">
        <v>71.5</v>
      </c>
      <c r="P53" s="201">
        <v>27.65</v>
      </c>
      <c r="Q53" s="201">
        <v>5.47</v>
      </c>
      <c r="R53" s="201">
        <v>10.53</v>
      </c>
      <c r="S53" s="201">
        <v>6.55</v>
      </c>
      <c r="T53" s="201">
        <v>0.78</v>
      </c>
      <c r="U53" s="201">
        <v>58.03</v>
      </c>
      <c r="V53" s="201">
        <v>4.8499999999999996</v>
      </c>
      <c r="W53" s="201">
        <v>11.29</v>
      </c>
      <c r="X53" s="201">
        <v>34.6</v>
      </c>
      <c r="Y53" s="201">
        <v>0</v>
      </c>
      <c r="Z53">
        <v>0</v>
      </c>
      <c r="AA53" s="201">
        <v>12.71</v>
      </c>
      <c r="AB53" s="201">
        <v>0</v>
      </c>
      <c r="AC53" s="201">
        <v>0</v>
      </c>
      <c r="AD53" s="201">
        <v>0</v>
      </c>
      <c r="AE53" s="201">
        <v>82.39</v>
      </c>
      <c r="AF53" s="201">
        <v>0</v>
      </c>
      <c r="AG53" s="201">
        <v>0</v>
      </c>
      <c r="AH53" s="201">
        <v>0</v>
      </c>
      <c r="AI53" s="201">
        <v>134.61000000000001</v>
      </c>
      <c r="AJ53" s="201">
        <v>0</v>
      </c>
      <c r="AK53" s="201">
        <v>0</v>
      </c>
      <c r="AL53" s="201">
        <v>0</v>
      </c>
      <c r="AM53" s="201">
        <v>373.81</v>
      </c>
      <c r="AN53" s="201">
        <v>0</v>
      </c>
      <c r="AO53">
        <v>0</v>
      </c>
      <c r="AP53" s="201">
        <v>57.96</v>
      </c>
      <c r="AQ53" s="201">
        <v>25.33</v>
      </c>
      <c r="AR53" s="201">
        <v>47.5</v>
      </c>
      <c r="AS53" s="201">
        <v>5.86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2.46</v>
      </c>
      <c r="AZ53" s="201">
        <v>4.71</v>
      </c>
      <c r="BA53" s="201">
        <v>3.1</v>
      </c>
      <c r="BB53" s="201">
        <v>2.2799999999999998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272.42</v>
      </c>
      <c r="L54" s="201">
        <v>6.25</v>
      </c>
      <c r="M54" s="201">
        <v>63.94</v>
      </c>
      <c r="N54" s="201">
        <v>52.97</v>
      </c>
      <c r="O54" s="201">
        <v>74.040000000000006</v>
      </c>
      <c r="P54" s="201">
        <v>27.65</v>
      </c>
      <c r="Q54" s="201">
        <v>5.47</v>
      </c>
      <c r="R54" s="201">
        <v>10.53</v>
      </c>
      <c r="S54" s="201">
        <v>6.55</v>
      </c>
      <c r="T54" s="201">
        <v>0.78</v>
      </c>
      <c r="U54" s="201">
        <v>58.03</v>
      </c>
      <c r="V54" s="201">
        <v>4.8499999999999996</v>
      </c>
      <c r="W54" s="201">
        <v>11.29</v>
      </c>
      <c r="X54" s="201">
        <v>34.6</v>
      </c>
      <c r="Y54" s="201">
        <v>0</v>
      </c>
      <c r="Z54">
        <v>0</v>
      </c>
      <c r="AA54" s="201">
        <v>12.71</v>
      </c>
      <c r="AB54" s="201">
        <v>0</v>
      </c>
      <c r="AC54" s="201">
        <v>0</v>
      </c>
      <c r="AD54" s="201">
        <v>0</v>
      </c>
      <c r="AE54" s="201">
        <v>82.39</v>
      </c>
      <c r="AF54" s="201">
        <v>0</v>
      </c>
      <c r="AG54" s="201">
        <v>0</v>
      </c>
      <c r="AH54" s="201">
        <v>0</v>
      </c>
      <c r="AI54" s="201">
        <v>134.61000000000001</v>
      </c>
      <c r="AJ54" s="201">
        <v>0</v>
      </c>
      <c r="AK54" s="201">
        <v>0</v>
      </c>
      <c r="AL54" s="201">
        <v>0</v>
      </c>
      <c r="AM54" s="201">
        <v>373.81</v>
      </c>
      <c r="AN54" s="201">
        <v>0</v>
      </c>
      <c r="AO54">
        <v>0</v>
      </c>
      <c r="AP54" s="201">
        <v>57.96</v>
      </c>
      <c r="AQ54" s="201">
        <v>25.33</v>
      </c>
      <c r="AR54" s="201">
        <v>47.5</v>
      </c>
      <c r="AS54" s="201">
        <v>5.86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2.46</v>
      </c>
      <c r="AZ54" s="201">
        <v>4.71</v>
      </c>
      <c r="BA54" s="201">
        <v>3.1</v>
      </c>
      <c r="BB54" s="201">
        <v>2.2799999999999998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272.42</v>
      </c>
      <c r="L55" s="201">
        <v>6.2</v>
      </c>
      <c r="M55" s="201">
        <v>63.94</v>
      </c>
      <c r="N55" s="201">
        <v>52.97</v>
      </c>
      <c r="O55" s="201">
        <v>74.040000000000006</v>
      </c>
      <c r="P55" s="201">
        <v>27.65</v>
      </c>
      <c r="Q55" s="201">
        <v>5.47</v>
      </c>
      <c r="R55" s="201">
        <v>10.53</v>
      </c>
      <c r="S55" s="201">
        <v>6.54</v>
      </c>
      <c r="T55" s="201">
        <v>0.78</v>
      </c>
      <c r="U55" s="201">
        <v>58.03</v>
      </c>
      <c r="V55" s="201">
        <v>4.8499999999999996</v>
      </c>
      <c r="W55" s="201">
        <v>10.43</v>
      </c>
      <c r="X55" s="201">
        <v>34.6</v>
      </c>
      <c r="Y55" s="201">
        <v>0</v>
      </c>
      <c r="Z55">
        <v>0</v>
      </c>
      <c r="AA55" s="201">
        <v>12.71</v>
      </c>
      <c r="AB55" s="201">
        <v>0</v>
      </c>
      <c r="AC55" s="201">
        <v>0</v>
      </c>
      <c r="AD55" s="201">
        <v>0</v>
      </c>
      <c r="AE55" s="201">
        <v>82.39</v>
      </c>
      <c r="AF55" s="201">
        <v>0</v>
      </c>
      <c r="AG55" s="201">
        <v>0</v>
      </c>
      <c r="AH55" s="201">
        <v>0</v>
      </c>
      <c r="AI55" s="201">
        <v>134.61000000000001</v>
      </c>
      <c r="AJ55" s="201">
        <v>0</v>
      </c>
      <c r="AK55" s="201">
        <v>0</v>
      </c>
      <c r="AL55" s="201">
        <v>0</v>
      </c>
      <c r="AM55" s="201">
        <v>373.81</v>
      </c>
      <c r="AN55" s="201">
        <v>0</v>
      </c>
      <c r="AO55">
        <v>0</v>
      </c>
      <c r="AP55" s="201">
        <v>51.75</v>
      </c>
      <c r="AQ55" s="201">
        <v>18</v>
      </c>
      <c r="AR55" s="201">
        <v>47.5</v>
      </c>
      <c r="AS55" s="201">
        <v>5.86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2.46</v>
      </c>
      <c r="AZ55" s="201">
        <v>4.71</v>
      </c>
      <c r="BA55" s="201">
        <v>3.1</v>
      </c>
      <c r="BB55" s="201">
        <v>2.2799999999999998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272.42</v>
      </c>
      <c r="L56" s="201">
        <v>6.2</v>
      </c>
      <c r="M56" s="201">
        <v>63.94</v>
      </c>
      <c r="N56" s="201">
        <v>52.97</v>
      </c>
      <c r="O56" s="201">
        <v>74.040000000000006</v>
      </c>
      <c r="P56" s="201">
        <v>27.65</v>
      </c>
      <c r="Q56" s="201">
        <v>5.47</v>
      </c>
      <c r="R56" s="201">
        <v>10.53</v>
      </c>
      <c r="S56" s="201">
        <v>6.54</v>
      </c>
      <c r="T56" s="201">
        <v>0.78</v>
      </c>
      <c r="U56" s="201">
        <v>58.03</v>
      </c>
      <c r="V56" s="201">
        <v>4.8499999999999996</v>
      </c>
      <c r="W56" s="201">
        <v>10.34</v>
      </c>
      <c r="X56" s="201">
        <v>34.6</v>
      </c>
      <c r="Y56" s="201">
        <v>0</v>
      </c>
      <c r="Z56">
        <v>0</v>
      </c>
      <c r="AA56" s="201">
        <v>12.71</v>
      </c>
      <c r="AB56" s="201">
        <v>0</v>
      </c>
      <c r="AC56" s="201">
        <v>0</v>
      </c>
      <c r="AD56" s="201">
        <v>0</v>
      </c>
      <c r="AE56" s="201">
        <v>82.39</v>
      </c>
      <c r="AF56" s="201">
        <v>0</v>
      </c>
      <c r="AG56" s="201">
        <v>0</v>
      </c>
      <c r="AH56" s="201">
        <v>0</v>
      </c>
      <c r="AI56" s="201">
        <v>134.61000000000001</v>
      </c>
      <c r="AJ56" s="201">
        <v>0</v>
      </c>
      <c r="AK56" s="201">
        <v>0</v>
      </c>
      <c r="AL56" s="201">
        <v>0</v>
      </c>
      <c r="AM56" s="201">
        <v>373.81</v>
      </c>
      <c r="AN56" s="201">
        <v>0</v>
      </c>
      <c r="AO56">
        <v>0</v>
      </c>
      <c r="AP56" s="201">
        <v>51.75</v>
      </c>
      <c r="AQ56" s="201">
        <v>18</v>
      </c>
      <c r="AR56" s="201">
        <v>47.5</v>
      </c>
      <c r="AS56" s="201">
        <v>5.86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2.46</v>
      </c>
      <c r="AZ56" s="201">
        <v>4.71</v>
      </c>
      <c r="BA56" s="201">
        <v>3.1</v>
      </c>
      <c r="BB56" s="201">
        <v>2.2799999999999998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326.61</v>
      </c>
      <c r="L57" s="201">
        <v>6.2</v>
      </c>
      <c r="M57" s="201">
        <v>63.94</v>
      </c>
      <c r="N57" s="201">
        <v>52.97</v>
      </c>
      <c r="O57" s="201">
        <v>74.040000000000006</v>
      </c>
      <c r="P57" s="201">
        <v>27.64</v>
      </c>
      <c r="Q57" s="201">
        <v>9.6300000000000008</v>
      </c>
      <c r="R57" s="201">
        <v>19.149999999999999</v>
      </c>
      <c r="S57" s="201">
        <v>11.77</v>
      </c>
      <c r="T57" s="201">
        <v>1.42</v>
      </c>
      <c r="U57" s="201">
        <v>58.03</v>
      </c>
      <c r="V57" s="201">
        <v>8.82</v>
      </c>
      <c r="W57" s="201">
        <v>15.45</v>
      </c>
      <c r="X57" s="201">
        <v>62.92</v>
      </c>
      <c r="Y57" s="201">
        <v>0</v>
      </c>
      <c r="Z57">
        <v>0</v>
      </c>
      <c r="AA57" s="201">
        <v>12.71</v>
      </c>
      <c r="AB57" s="201">
        <v>0</v>
      </c>
      <c r="AC57" s="201">
        <v>0</v>
      </c>
      <c r="AD57" s="201">
        <v>0</v>
      </c>
      <c r="AE57" s="201">
        <v>82.39</v>
      </c>
      <c r="AF57" s="201">
        <v>0</v>
      </c>
      <c r="AG57" s="201">
        <v>0</v>
      </c>
      <c r="AH57" s="201">
        <v>0</v>
      </c>
      <c r="AI57" s="201">
        <v>134.61000000000001</v>
      </c>
      <c r="AJ57" s="201">
        <v>0</v>
      </c>
      <c r="AK57" s="201">
        <v>0</v>
      </c>
      <c r="AL57" s="201">
        <v>0</v>
      </c>
      <c r="AM57" s="201">
        <v>373.81</v>
      </c>
      <c r="AN57" s="201">
        <v>0</v>
      </c>
      <c r="AO57">
        <v>0</v>
      </c>
      <c r="AP57" s="201">
        <v>52.97</v>
      </c>
      <c r="AQ57" s="201">
        <v>38.270000000000003</v>
      </c>
      <c r="AR57" s="201">
        <v>47.5</v>
      </c>
      <c r="AS57" s="201">
        <v>7.94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2.46</v>
      </c>
      <c r="AZ57" s="201">
        <v>4.71</v>
      </c>
      <c r="BA57" s="201">
        <v>3.1</v>
      </c>
      <c r="BB57" s="201">
        <v>2.46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362.18</v>
      </c>
      <c r="L58" s="201">
        <v>6.04</v>
      </c>
      <c r="M58" s="201">
        <v>63.94</v>
      </c>
      <c r="N58" s="201">
        <v>52.97</v>
      </c>
      <c r="O58" s="201">
        <v>74.040000000000006</v>
      </c>
      <c r="P58" s="201">
        <v>27.64</v>
      </c>
      <c r="Q58" s="201">
        <v>9.6300000000000008</v>
      </c>
      <c r="R58" s="201">
        <v>19.149999999999999</v>
      </c>
      <c r="S58" s="201">
        <v>11.77</v>
      </c>
      <c r="T58" s="201">
        <v>1.42</v>
      </c>
      <c r="U58" s="201">
        <v>58.03</v>
      </c>
      <c r="V58" s="201">
        <v>8.82</v>
      </c>
      <c r="W58" s="201">
        <v>15.46</v>
      </c>
      <c r="X58" s="201">
        <v>62.92</v>
      </c>
      <c r="Y58" s="201">
        <v>0</v>
      </c>
      <c r="Z58">
        <v>0</v>
      </c>
      <c r="AA58" s="201">
        <v>12.71</v>
      </c>
      <c r="AB58" s="201">
        <v>0</v>
      </c>
      <c r="AC58" s="201">
        <v>0</v>
      </c>
      <c r="AD58" s="201">
        <v>0</v>
      </c>
      <c r="AE58" s="201">
        <v>82.39</v>
      </c>
      <c r="AF58" s="201">
        <v>0</v>
      </c>
      <c r="AG58" s="201">
        <v>0</v>
      </c>
      <c r="AH58" s="201">
        <v>0</v>
      </c>
      <c r="AI58" s="201">
        <v>134.61000000000001</v>
      </c>
      <c r="AJ58" s="201">
        <v>0</v>
      </c>
      <c r="AK58" s="201">
        <v>0</v>
      </c>
      <c r="AL58" s="201">
        <v>0</v>
      </c>
      <c r="AM58" s="201">
        <v>373.81</v>
      </c>
      <c r="AN58" s="201">
        <v>0</v>
      </c>
      <c r="AO58">
        <v>0</v>
      </c>
      <c r="AP58" s="201">
        <v>59.24</v>
      </c>
      <c r="AQ58" s="201">
        <v>38.270000000000003</v>
      </c>
      <c r="AR58" s="201">
        <v>47.5</v>
      </c>
      <c r="AS58" s="201">
        <v>7.94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2.46</v>
      </c>
      <c r="AZ58" s="201">
        <v>4.71</v>
      </c>
      <c r="BA58" s="201">
        <v>3.1</v>
      </c>
      <c r="BB58" s="201">
        <v>2.46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488.25</v>
      </c>
      <c r="L59" s="201">
        <v>17.47</v>
      </c>
      <c r="M59" s="201">
        <v>63.94</v>
      </c>
      <c r="N59" s="201">
        <v>52.97</v>
      </c>
      <c r="O59" s="201">
        <v>74.040000000000006</v>
      </c>
      <c r="P59" s="201">
        <v>27.64</v>
      </c>
      <c r="Q59" s="201">
        <v>9.6300000000000008</v>
      </c>
      <c r="R59" s="201">
        <v>16.12</v>
      </c>
      <c r="S59" s="201">
        <v>9.76</v>
      </c>
      <c r="T59" s="201">
        <v>1.42</v>
      </c>
      <c r="U59" s="201">
        <v>58.03</v>
      </c>
      <c r="V59" s="201">
        <v>8.83</v>
      </c>
      <c r="W59" s="201">
        <v>15.46</v>
      </c>
      <c r="X59" s="201">
        <v>62.92</v>
      </c>
      <c r="Y59" s="201">
        <v>0</v>
      </c>
      <c r="Z59">
        <v>0</v>
      </c>
      <c r="AA59" s="201">
        <v>12.71</v>
      </c>
      <c r="AB59" s="201">
        <v>0</v>
      </c>
      <c r="AC59" s="201">
        <v>0</v>
      </c>
      <c r="AD59" s="201">
        <v>0</v>
      </c>
      <c r="AE59" s="201">
        <v>82.39</v>
      </c>
      <c r="AF59" s="201">
        <v>0</v>
      </c>
      <c r="AG59" s="201">
        <v>0</v>
      </c>
      <c r="AH59" s="201">
        <v>0</v>
      </c>
      <c r="AI59" s="201">
        <v>134.61000000000001</v>
      </c>
      <c r="AJ59" s="201">
        <v>0</v>
      </c>
      <c r="AK59" s="201">
        <v>0</v>
      </c>
      <c r="AL59" s="201">
        <v>0</v>
      </c>
      <c r="AM59" s="201">
        <v>373.81</v>
      </c>
      <c r="AN59" s="201">
        <v>0</v>
      </c>
      <c r="AO59">
        <v>0</v>
      </c>
      <c r="AP59" s="201">
        <v>59.24</v>
      </c>
      <c r="AQ59" s="201">
        <v>38.270000000000003</v>
      </c>
      <c r="AR59" s="201">
        <v>47.5</v>
      </c>
      <c r="AS59" s="201">
        <v>7.94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2.46</v>
      </c>
      <c r="AZ59" s="201">
        <v>4.71</v>
      </c>
      <c r="BA59" s="201">
        <v>3.1</v>
      </c>
      <c r="BB59" s="201">
        <v>2.46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494.86</v>
      </c>
      <c r="L60" s="201">
        <v>17.47</v>
      </c>
      <c r="M60" s="201">
        <v>63.94</v>
      </c>
      <c r="N60" s="201">
        <v>52.97</v>
      </c>
      <c r="O60" s="201">
        <v>74.040000000000006</v>
      </c>
      <c r="P60" s="201">
        <v>27.64</v>
      </c>
      <c r="Q60" s="201">
        <v>8.14</v>
      </c>
      <c r="R60" s="201">
        <v>16.71</v>
      </c>
      <c r="S60" s="201">
        <v>10.199999999999999</v>
      </c>
      <c r="T60" s="201">
        <v>1.42</v>
      </c>
      <c r="U60" s="201">
        <v>58.03</v>
      </c>
      <c r="V60" s="201">
        <v>8.83</v>
      </c>
      <c r="W60" s="201">
        <v>15.46</v>
      </c>
      <c r="X60" s="201">
        <v>62.92</v>
      </c>
      <c r="Y60" s="201">
        <v>0</v>
      </c>
      <c r="Z60">
        <v>0</v>
      </c>
      <c r="AA60" s="201">
        <v>12.71</v>
      </c>
      <c r="AB60" s="201">
        <v>0</v>
      </c>
      <c r="AC60" s="201">
        <v>0</v>
      </c>
      <c r="AD60" s="201">
        <v>0</v>
      </c>
      <c r="AE60" s="201">
        <v>82.39</v>
      </c>
      <c r="AF60" s="201">
        <v>0</v>
      </c>
      <c r="AG60" s="201">
        <v>0</v>
      </c>
      <c r="AH60" s="201">
        <v>0</v>
      </c>
      <c r="AI60" s="201">
        <v>134.61000000000001</v>
      </c>
      <c r="AJ60" s="201">
        <v>0</v>
      </c>
      <c r="AK60" s="201">
        <v>0</v>
      </c>
      <c r="AL60" s="201">
        <v>0</v>
      </c>
      <c r="AM60" s="201">
        <v>373.81</v>
      </c>
      <c r="AN60" s="201">
        <v>0</v>
      </c>
      <c r="AO60">
        <v>0</v>
      </c>
      <c r="AP60" s="201">
        <v>59.24</v>
      </c>
      <c r="AQ60" s="201">
        <v>38.270000000000003</v>
      </c>
      <c r="AR60" s="201">
        <v>47.5</v>
      </c>
      <c r="AS60" s="201">
        <v>7.94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2.46</v>
      </c>
      <c r="AZ60" s="201">
        <v>4.71</v>
      </c>
      <c r="BA60" s="201">
        <v>3.1</v>
      </c>
      <c r="BB60" s="201">
        <v>2.46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494.86</v>
      </c>
      <c r="L61" s="201">
        <v>17.47</v>
      </c>
      <c r="M61" s="201">
        <v>63.94</v>
      </c>
      <c r="N61" s="201">
        <v>52.97</v>
      </c>
      <c r="O61" s="201">
        <v>74.040000000000006</v>
      </c>
      <c r="P61" s="201">
        <v>27.64</v>
      </c>
      <c r="Q61" s="201">
        <v>8.14</v>
      </c>
      <c r="R61" s="201">
        <v>16.71</v>
      </c>
      <c r="S61" s="201">
        <v>10.199999999999999</v>
      </c>
      <c r="T61" s="201">
        <v>1.42</v>
      </c>
      <c r="U61" s="201">
        <v>58.03</v>
      </c>
      <c r="V61" s="201">
        <v>8.83</v>
      </c>
      <c r="W61" s="201">
        <v>16.989999999999998</v>
      </c>
      <c r="X61" s="201">
        <v>62.92</v>
      </c>
      <c r="Y61" s="201">
        <v>0</v>
      </c>
      <c r="Z61">
        <v>0</v>
      </c>
      <c r="AA61" s="201">
        <v>11.55</v>
      </c>
      <c r="AB61" s="201">
        <v>0</v>
      </c>
      <c r="AC61" s="201">
        <v>0</v>
      </c>
      <c r="AD61" s="201">
        <v>0</v>
      </c>
      <c r="AE61" s="201">
        <v>82.39</v>
      </c>
      <c r="AF61" s="201">
        <v>0</v>
      </c>
      <c r="AG61" s="201">
        <v>0</v>
      </c>
      <c r="AH61" s="201">
        <v>0</v>
      </c>
      <c r="AI61" s="201">
        <v>134.61000000000001</v>
      </c>
      <c r="AJ61" s="201">
        <v>0</v>
      </c>
      <c r="AK61" s="201">
        <v>0</v>
      </c>
      <c r="AL61" s="201">
        <v>0</v>
      </c>
      <c r="AM61" s="201">
        <v>373.81</v>
      </c>
      <c r="AN61" s="201">
        <v>0</v>
      </c>
      <c r="AO61">
        <v>0</v>
      </c>
      <c r="AP61" s="201">
        <v>59.24</v>
      </c>
      <c r="AQ61" s="201">
        <v>38.270000000000003</v>
      </c>
      <c r="AR61" s="201">
        <v>47.5</v>
      </c>
      <c r="AS61" s="201">
        <v>7.94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2.46</v>
      </c>
      <c r="AZ61" s="201">
        <v>4.71</v>
      </c>
      <c r="BA61" s="201">
        <v>3.1</v>
      </c>
      <c r="BB61" s="201">
        <v>2.46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494.86</v>
      </c>
      <c r="L62" s="201">
        <v>17.47</v>
      </c>
      <c r="M62" s="201">
        <v>63.94</v>
      </c>
      <c r="N62" s="201">
        <v>52.97</v>
      </c>
      <c r="O62" s="201">
        <v>74.040000000000006</v>
      </c>
      <c r="P62" s="201">
        <v>27.64</v>
      </c>
      <c r="Q62" s="201">
        <v>8.14</v>
      </c>
      <c r="R62" s="201">
        <v>16.71</v>
      </c>
      <c r="S62" s="201">
        <v>10.199999999999999</v>
      </c>
      <c r="T62" s="201">
        <v>1.42</v>
      </c>
      <c r="U62" s="201">
        <v>58.03</v>
      </c>
      <c r="V62" s="201">
        <v>8.83</v>
      </c>
      <c r="W62" s="201">
        <v>18.8</v>
      </c>
      <c r="X62" s="201">
        <v>62.92</v>
      </c>
      <c r="Y62" s="201">
        <v>0</v>
      </c>
      <c r="Z62">
        <v>0</v>
      </c>
      <c r="AA62" s="201">
        <v>11.55</v>
      </c>
      <c r="AB62" s="201">
        <v>0</v>
      </c>
      <c r="AC62" s="201">
        <v>0</v>
      </c>
      <c r="AD62" s="201">
        <v>0</v>
      </c>
      <c r="AE62" s="201">
        <v>82.39</v>
      </c>
      <c r="AF62" s="201">
        <v>0</v>
      </c>
      <c r="AG62" s="201">
        <v>0</v>
      </c>
      <c r="AH62" s="201">
        <v>0</v>
      </c>
      <c r="AI62" s="201">
        <v>134.61000000000001</v>
      </c>
      <c r="AJ62" s="201">
        <v>0</v>
      </c>
      <c r="AK62" s="201">
        <v>0</v>
      </c>
      <c r="AL62" s="201">
        <v>0</v>
      </c>
      <c r="AM62" s="201">
        <v>373.81</v>
      </c>
      <c r="AN62" s="201">
        <v>0</v>
      </c>
      <c r="AO62">
        <v>0</v>
      </c>
      <c r="AP62" s="201">
        <v>59.24</v>
      </c>
      <c r="AQ62" s="201">
        <v>38.270000000000003</v>
      </c>
      <c r="AR62" s="201">
        <v>47.5</v>
      </c>
      <c r="AS62" s="201">
        <v>7.67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2.46</v>
      </c>
      <c r="AZ62" s="201">
        <v>4.71</v>
      </c>
      <c r="BA62" s="201">
        <v>3.1</v>
      </c>
      <c r="BB62" s="201">
        <v>2.46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494.86</v>
      </c>
      <c r="L63" s="201">
        <v>17.47</v>
      </c>
      <c r="M63" s="201">
        <v>63.94</v>
      </c>
      <c r="N63" s="201">
        <v>52.97</v>
      </c>
      <c r="O63" s="201">
        <v>74.040000000000006</v>
      </c>
      <c r="P63" s="201">
        <v>27.64</v>
      </c>
      <c r="Q63" s="201">
        <v>9.6300000000000008</v>
      </c>
      <c r="R63" s="201">
        <v>19.149999999999999</v>
      </c>
      <c r="S63" s="201">
        <v>11.78</v>
      </c>
      <c r="T63" s="201">
        <v>1.42</v>
      </c>
      <c r="U63" s="201">
        <v>58.03</v>
      </c>
      <c r="V63" s="201">
        <v>8.0500000000000007</v>
      </c>
      <c r="W63" s="201">
        <v>18.8</v>
      </c>
      <c r="X63" s="201">
        <v>62.92</v>
      </c>
      <c r="Y63" s="201">
        <v>0</v>
      </c>
      <c r="Z63">
        <v>0</v>
      </c>
      <c r="AA63" s="201">
        <v>11.55</v>
      </c>
      <c r="AB63" s="201">
        <v>0</v>
      </c>
      <c r="AC63" s="201">
        <v>0</v>
      </c>
      <c r="AD63" s="201">
        <v>0</v>
      </c>
      <c r="AE63" s="201">
        <v>82.39</v>
      </c>
      <c r="AF63" s="201">
        <v>0</v>
      </c>
      <c r="AG63" s="201">
        <v>0</v>
      </c>
      <c r="AH63" s="201">
        <v>0</v>
      </c>
      <c r="AI63" s="201">
        <v>134.61000000000001</v>
      </c>
      <c r="AJ63" s="201">
        <v>0</v>
      </c>
      <c r="AK63" s="201">
        <v>0</v>
      </c>
      <c r="AL63" s="201">
        <v>0</v>
      </c>
      <c r="AM63" s="201">
        <v>373.81</v>
      </c>
      <c r="AN63" s="201">
        <v>0</v>
      </c>
      <c r="AO63">
        <v>0</v>
      </c>
      <c r="AP63" s="201">
        <v>59.24</v>
      </c>
      <c r="AQ63" s="201">
        <v>38.28</v>
      </c>
      <c r="AR63" s="201">
        <v>47.5</v>
      </c>
      <c r="AS63" s="201">
        <v>7.67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2.46</v>
      </c>
      <c r="AZ63" s="201">
        <v>4.71</v>
      </c>
      <c r="BA63" s="201">
        <v>3.1</v>
      </c>
      <c r="BB63" s="201">
        <v>2.46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494.86</v>
      </c>
      <c r="L64" s="201">
        <v>17.47</v>
      </c>
      <c r="M64" s="201">
        <v>63.94</v>
      </c>
      <c r="N64" s="201">
        <v>52.97</v>
      </c>
      <c r="O64" s="201">
        <v>74.040000000000006</v>
      </c>
      <c r="P64" s="201">
        <v>27.64</v>
      </c>
      <c r="Q64" s="201">
        <v>9.6300000000000008</v>
      </c>
      <c r="R64" s="201">
        <v>19.149999999999999</v>
      </c>
      <c r="S64" s="201">
        <v>11.78</v>
      </c>
      <c r="T64" s="201">
        <v>1.42</v>
      </c>
      <c r="U64" s="201">
        <v>58.03</v>
      </c>
      <c r="V64" s="201">
        <v>8.81</v>
      </c>
      <c r="W64" s="201">
        <v>18.8</v>
      </c>
      <c r="X64" s="201">
        <v>62.92</v>
      </c>
      <c r="Y64" s="201">
        <v>0</v>
      </c>
      <c r="Z64">
        <v>0</v>
      </c>
      <c r="AA64" s="201">
        <v>11.55</v>
      </c>
      <c r="AB64" s="201">
        <v>0</v>
      </c>
      <c r="AC64" s="201">
        <v>0</v>
      </c>
      <c r="AD64" s="201">
        <v>0</v>
      </c>
      <c r="AE64" s="201">
        <v>82.39</v>
      </c>
      <c r="AF64" s="201">
        <v>0</v>
      </c>
      <c r="AG64" s="201">
        <v>0</v>
      </c>
      <c r="AH64" s="201">
        <v>0</v>
      </c>
      <c r="AI64" s="201">
        <v>134.61000000000001</v>
      </c>
      <c r="AJ64" s="201">
        <v>0</v>
      </c>
      <c r="AK64" s="201">
        <v>0</v>
      </c>
      <c r="AL64" s="201">
        <v>0</v>
      </c>
      <c r="AM64" s="201">
        <v>373.81</v>
      </c>
      <c r="AN64" s="201">
        <v>0</v>
      </c>
      <c r="AO64">
        <v>0</v>
      </c>
      <c r="AP64" s="201">
        <v>59.24</v>
      </c>
      <c r="AQ64" s="201">
        <v>38.28</v>
      </c>
      <c r="AR64" s="201">
        <v>47.5</v>
      </c>
      <c r="AS64" s="201">
        <v>7.67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2.46</v>
      </c>
      <c r="AZ64" s="201">
        <v>4.71</v>
      </c>
      <c r="BA64" s="201">
        <v>3.1</v>
      </c>
      <c r="BB64" s="201">
        <v>2.46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256.45</v>
      </c>
      <c r="L65" s="201">
        <v>17.96</v>
      </c>
      <c r="M65" s="201">
        <v>63.94</v>
      </c>
      <c r="N65" s="201">
        <v>52.97</v>
      </c>
      <c r="O65" s="201">
        <v>74.040000000000006</v>
      </c>
      <c r="P65" s="201">
        <v>27.64</v>
      </c>
      <c r="Q65" s="201">
        <v>9.6300000000000008</v>
      </c>
      <c r="R65" s="201">
        <v>19.149999999999999</v>
      </c>
      <c r="S65" s="201">
        <v>11.78</v>
      </c>
      <c r="T65" s="201">
        <v>1.42</v>
      </c>
      <c r="U65" s="201">
        <v>58.03</v>
      </c>
      <c r="V65" s="201">
        <v>8.83</v>
      </c>
      <c r="W65" s="201">
        <v>18.8</v>
      </c>
      <c r="X65" s="201">
        <v>62.92</v>
      </c>
      <c r="Y65" s="201">
        <v>0</v>
      </c>
      <c r="Z65">
        <v>0</v>
      </c>
      <c r="AA65" s="201">
        <v>11.55</v>
      </c>
      <c r="AB65" s="201">
        <v>0</v>
      </c>
      <c r="AC65" s="201">
        <v>0</v>
      </c>
      <c r="AD65" s="201">
        <v>0</v>
      </c>
      <c r="AE65" s="201">
        <v>82.39</v>
      </c>
      <c r="AF65" s="201">
        <v>0</v>
      </c>
      <c r="AG65" s="201">
        <v>0</v>
      </c>
      <c r="AH65" s="201">
        <v>0</v>
      </c>
      <c r="AI65" s="201">
        <v>134.61000000000001</v>
      </c>
      <c r="AJ65" s="201">
        <v>0</v>
      </c>
      <c r="AK65" s="201">
        <v>0</v>
      </c>
      <c r="AL65" s="201">
        <v>0</v>
      </c>
      <c r="AM65" s="201">
        <v>373.81</v>
      </c>
      <c r="AN65" s="201">
        <v>0</v>
      </c>
      <c r="AO65">
        <v>0</v>
      </c>
      <c r="AP65" s="201">
        <v>59.24</v>
      </c>
      <c r="AQ65" s="201">
        <v>38.28</v>
      </c>
      <c r="AR65" s="201">
        <v>47.5</v>
      </c>
      <c r="AS65" s="201">
        <v>7.67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2.46</v>
      </c>
      <c r="AZ65" s="201">
        <v>4.71</v>
      </c>
      <c r="BA65" s="201">
        <v>3.1</v>
      </c>
      <c r="BB65" s="201">
        <v>2.46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263.64</v>
      </c>
      <c r="L66" s="201">
        <v>13.07</v>
      </c>
      <c r="M66" s="201">
        <v>63.94</v>
      </c>
      <c r="N66" s="201">
        <v>52.97</v>
      </c>
      <c r="O66" s="201">
        <v>74.040000000000006</v>
      </c>
      <c r="P66" s="201">
        <v>27.64</v>
      </c>
      <c r="Q66" s="201">
        <v>9.6300000000000008</v>
      </c>
      <c r="R66" s="201">
        <v>19.149999999999999</v>
      </c>
      <c r="S66" s="201">
        <v>11.78</v>
      </c>
      <c r="T66" s="201">
        <v>1.42</v>
      </c>
      <c r="U66" s="201">
        <v>58.03</v>
      </c>
      <c r="V66" s="201">
        <v>8.83</v>
      </c>
      <c r="W66" s="201">
        <v>18.8</v>
      </c>
      <c r="X66" s="201">
        <v>62.92</v>
      </c>
      <c r="Y66" s="201">
        <v>0</v>
      </c>
      <c r="Z66">
        <v>0</v>
      </c>
      <c r="AA66" s="201">
        <v>11.55</v>
      </c>
      <c r="AB66" s="201">
        <v>0</v>
      </c>
      <c r="AC66" s="201">
        <v>0</v>
      </c>
      <c r="AD66" s="201">
        <v>0</v>
      </c>
      <c r="AE66" s="201">
        <v>82.39</v>
      </c>
      <c r="AF66" s="201">
        <v>0</v>
      </c>
      <c r="AG66" s="201">
        <v>0</v>
      </c>
      <c r="AH66" s="201">
        <v>0</v>
      </c>
      <c r="AI66" s="201">
        <v>134.61000000000001</v>
      </c>
      <c r="AJ66" s="201">
        <v>0</v>
      </c>
      <c r="AK66" s="201">
        <v>0</v>
      </c>
      <c r="AL66" s="201">
        <v>0</v>
      </c>
      <c r="AM66" s="201">
        <v>373.81</v>
      </c>
      <c r="AN66" s="201">
        <v>0</v>
      </c>
      <c r="AO66">
        <v>0</v>
      </c>
      <c r="AP66" s="201">
        <v>59.24</v>
      </c>
      <c r="AQ66" s="201">
        <v>38.28</v>
      </c>
      <c r="AR66" s="201">
        <v>47.5</v>
      </c>
      <c r="AS66" s="201">
        <v>7.67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2.46</v>
      </c>
      <c r="AZ66" s="201">
        <v>4.71</v>
      </c>
      <c r="BA66" s="201">
        <v>3.1</v>
      </c>
      <c r="BB66" s="201">
        <v>2.46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270.82</v>
      </c>
      <c r="L67" s="201">
        <v>6.25</v>
      </c>
      <c r="M67" s="201">
        <v>63.94</v>
      </c>
      <c r="N67" s="201">
        <v>52.97</v>
      </c>
      <c r="O67" s="201">
        <v>74.040000000000006</v>
      </c>
      <c r="P67" s="201">
        <v>27.65</v>
      </c>
      <c r="Q67" s="201">
        <v>9.6300000000000008</v>
      </c>
      <c r="R67" s="201">
        <v>19.149999999999999</v>
      </c>
      <c r="S67" s="201">
        <v>11.78</v>
      </c>
      <c r="T67" s="201">
        <v>1.42</v>
      </c>
      <c r="U67" s="201">
        <v>58.03</v>
      </c>
      <c r="V67" s="201">
        <v>8.83</v>
      </c>
      <c r="W67" s="201">
        <v>18.8</v>
      </c>
      <c r="X67" s="201">
        <v>62.92</v>
      </c>
      <c r="Y67" s="201">
        <v>0</v>
      </c>
      <c r="Z67">
        <v>0</v>
      </c>
      <c r="AA67" s="201">
        <v>11.55</v>
      </c>
      <c r="AB67" s="201">
        <v>0</v>
      </c>
      <c r="AC67" s="201">
        <v>0</v>
      </c>
      <c r="AD67" s="201">
        <v>0</v>
      </c>
      <c r="AE67" s="201">
        <v>82.39</v>
      </c>
      <c r="AF67" s="201">
        <v>0</v>
      </c>
      <c r="AG67" s="201">
        <v>0</v>
      </c>
      <c r="AH67" s="201">
        <v>0</v>
      </c>
      <c r="AI67" s="201">
        <v>134.61000000000001</v>
      </c>
      <c r="AJ67" s="201">
        <v>0</v>
      </c>
      <c r="AK67" s="201">
        <v>0</v>
      </c>
      <c r="AL67" s="201">
        <v>0</v>
      </c>
      <c r="AM67" s="201">
        <v>373.81</v>
      </c>
      <c r="AN67" s="201">
        <v>0</v>
      </c>
      <c r="AO67">
        <v>0</v>
      </c>
      <c r="AP67" s="201">
        <v>59.24</v>
      </c>
      <c r="AQ67" s="201">
        <v>38.28</v>
      </c>
      <c r="AR67" s="201">
        <v>47.5</v>
      </c>
      <c r="AS67" s="201">
        <v>7.67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2.46</v>
      </c>
      <c r="AZ67" s="201">
        <v>4.71</v>
      </c>
      <c r="BA67" s="201">
        <v>3.1</v>
      </c>
      <c r="BB67" s="201">
        <v>2.46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281.92</v>
      </c>
      <c r="L68" s="201">
        <v>6.25</v>
      </c>
      <c r="M68" s="201">
        <v>63.94</v>
      </c>
      <c r="N68" s="201">
        <v>52.97</v>
      </c>
      <c r="O68" s="201">
        <v>74.040000000000006</v>
      </c>
      <c r="P68" s="201">
        <v>27.65</v>
      </c>
      <c r="Q68" s="201">
        <v>9.6300000000000008</v>
      </c>
      <c r="R68" s="201">
        <v>19.149999999999999</v>
      </c>
      <c r="S68" s="201">
        <v>11.78</v>
      </c>
      <c r="T68" s="201">
        <v>1.42</v>
      </c>
      <c r="U68" s="201">
        <v>58.03</v>
      </c>
      <c r="V68" s="201">
        <v>8.83</v>
      </c>
      <c r="W68" s="201">
        <v>18.8</v>
      </c>
      <c r="X68" s="201">
        <v>62.92</v>
      </c>
      <c r="Y68" s="201">
        <v>0</v>
      </c>
      <c r="Z68">
        <v>0</v>
      </c>
      <c r="AA68" s="201">
        <v>11.55</v>
      </c>
      <c r="AB68" s="201">
        <v>0</v>
      </c>
      <c r="AC68" s="201">
        <v>0</v>
      </c>
      <c r="AD68" s="201">
        <v>0</v>
      </c>
      <c r="AE68" s="201">
        <v>82.39</v>
      </c>
      <c r="AF68" s="201">
        <v>0</v>
      </c>
      <c r="AG68" s="201">
        <v>0</v>
      </c>
      <c r="AH68" s="201">
        <v>0</v>
      </c>
      <c r="AI68" s="201">
        <v>134.61000000000001</v>
      </c>
      <c r="AJ68" s="201">
        <v>0</v>
      </c>
      <c r="AK68" s="201">
        <v>0</v>
      </c>
      <c r="AL68" s="201">
        <v>0</v>
      </c>
      <c r="AM68" s="201">
        <v>373.81</v>
      </c>
      <c r="AN68" s="201">
        <v>0</v>
      </c>
      <c r="AO68">
        <v>0</v>
      </c>
      <c r="AP68" s="201">
        <v>59.24</v>
      </c>
      <c r="AQ68" s="201">
        <v>38.28</v>
      </c>
      <c r="AR68" s="201">
        <v>47.5</v>
      </c>
      <c r="AS68" s="201">
        <v>7.67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2.46</v>
      </c>
      <c r="AZ68" s="201">
        <v>4.71</v>
      </c>
      <c r="BA68" s="201">
        <v>3.1</v>
      </c>
      <c r="BB68" s="201">
        <v>2.46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272.41000000000003</v>
      </c>
      <c r="L69" s="201">
        <v>6.05</v>
      </c>
      <c r="M69" s="201">
        <v>63.94</v>
      </c>
      <c r="N69" s="201">
        <v>52.97</v>
      </c>
      <c r="O69" s="201">
        <v>74.040000000000006</v>
      </c>
      <c r="P69" s="201">
        <v>27.65</v>
      </c>
      <c r="Q69" s="201">
        <v>5.3</v>
      </c>
      <c r="R69" s="201">
        <v>10.53</v>
      </c>
      <c r="S69" s="201">
        <v>6.48</v>
      </c>
      <c r="T69" s="201">
        <v>0.78</v>
      </c>
      <c r="U69" s="201">
        <v>58.03</v>
      </c>
      <c r="V69" s="201">
        <v>8.83</v>
      </c>
      <c r="W69" s="201">
        <v>18.8</v>
      </c>
      <c r="X69" s="201">
        <v>62.92</v>
      </c>
      <c r="Y69" s="201">
        <v>0</v>
      </c>
      <c r="Z69">
        <v>0</v>
      </c>
      <c r="AA69" s="201">
        <v>11.55</v>
      </c>
      <c r="AB69" s="201">
        <v>0</v>
      </c>
      <c r="AC69" s="201">
        <v>0</v>
      </c>
      <c r="AD69" s="201">
        <v>0</v>
      </c>
      <c r="AE69" s="201">
        <v>82.39</v>
      </c>
      <c r="AF69" s="201">
        <v>0</v>
      </c>
      <c r="AG69" s="201">
        <v>0</v>
      </c>
      <c r="AH69" s="201">
        <v>0</v>
      </c>
      <c r="AI69" s="201">
        <v>134.61000000000001</v>
      </c>
      <c r="AJ69" s="201">
        <v>0</v>
      </c>
      <c r="AK69" s="201">
        <v>0</v>
      </c>
      <c r="AL69" s="201">
        <v>0</v>
      </c>
      <c r="AM69" s="201">
        <v>373.81</v>
      </c>
      <c r="AN69" s="201">
        <v>0</v>
      </c>
      <c r="AO69">
        <v>0</v>
      </c>
      <c r="AP69" s="201">
        <v>59.24</v>
      </c>
      <c r="AQ69" s="201">
        <v>14.49</v>
      </c>
      <c r="AR69" s="201">
        <v>47.5</v>
      </c>
      <c r="AS69" s="201">
        <v>7.67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2.46</v>
      </c>
      <c r="AZ69" s="201">
        <v>4.71</v>
      </c>
      <c r="BA69" s="201">
        <v>3.1</v>
      </c>
      <c r="BB69" s="201">
        <v>2.46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272.41000000000003</v>
      </c>
      <c r="L70" s="201">
        <v>6.05</v>
      </c>
      <c r="M70" s="201">
        <v>63.94</v>
      </c>
      <c r="N70" s="201">
        <v>52.97</v>
      </c>
      <c r="O70" s="201">
        <v>74.040000000000006</v>
      </c>
      <c r="P70" s="201">
        <v>27.65</v>
      </c>
      <c r="Q70" s="201">
        <v>5.3</v>
      </c>
      <c r="R70" s="201">
        <v>10.53</v>
      </c>
      <c r="S70" s="201">
        <v>6.48</v>
      </c>
      <c r="T70" s="201">
        <v>0.78</v>
      </c>
      <c r="U70" s="201">
        <v>58.03</v>
      </c>
      <c r="V70" s="201">
        <v>8.83</v>
      </c>
      <c r="W70" s="201">
        <v>18.8</v>
      </c>
      <c r="X70" s="201">
        <v>62.92</v>
      </c>
      <c r="Y70" s="201">
        <v>0</v>
      </c>
      <c r="Z70">
        <v>0</v>
      </c>
      <c r="AA70" s="201">
        <v>11.55</v>
      </c>
      <c r="AB70" s="201">
        <v>0</v>
      </c>
      <c r="AC70" s="201">
        <v>0</v>
      </c>
      <c r="AD70" s="201">
        <v>0</v>
      </c>
      <c r="AE70" s="201">
        <v>82.39</v>
      </c>
      <c r="AF70" s="201">
        <v>0</v>
      </c>
      <c r="AG70" s="201">
        <v>0</v>
      </c>
      <c r="AH70" s="201">
        <v>0</v>
      </c>
      <c r="AI70" s="201">
        <v>134.61000000000001</v>
      </c>
      <c r="AJ70" s="201">
        <v>0</v>
      </c>
      <c r="AK70" s="201">
        <v>0</v>
      </c>
      <c r="AL70" s="201">
        <v>0</v>
      </c>
      <c r="AM70" s="201">
        <v>373.81</v>
      </c>
      <c r="AN70" s="201">
        <v>0</v>
      </c>
      <c r="AO70">
        <v>0</v>
      </c>
      <c r="AP70" s="201">
        <v>59.24</v>
      </c>
      <c r="AQ70" s="201">
        <v>14.49</v>
      </c>
      <c r="AR70" s="201">
        <v>47.02</v>
      </c>
      <c r="AS70" s="201">
        <v>7.67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2.46</v>
      </c>
      <c r="AZ70" s="201">
        <v>4.71</v>
      </c>
      <c r="BA70" s="201">
        <v>3.1</v>
      </c>
      <c r="BB70" s="201">
        <v>2.46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272.41000000000003</v>
      </c>
      <c r="L71" s="201">
        <v>6.05</v>
      </c>
      <c r="M71" s="201">
        <v>63.94</v>
      </c>
      <c r="N71" s="201">
        <v>52.97</v>
      </c>
      <c r="O71" s="201">
        <v>74.040000000000006</v>
      </c>
      <c r="P71" s="201">
        <v>27.65</v>
      </c>
      <c r="Q71" s="201">
        <v>5.3</v>
      </c>
      <c r="R71" s="201">
        <v>10.53</v>
      </c>
      <c r="S71" s="201">
        <v>6.48</v>
      </c>
      <c r="T71" s="201">
        <v>0.78</v>
      </c>
      <c r="U71" s="201">
        <v>58.51</v>
      </c>
      <c r="V71" s="201">
        <v>8.83</v>
      </c>
      <c r="W71" s="201">
        <v>18.8</v>
      </c>
      <c r="X71" s="201">
        <v>62.92</v>
      </c>
      <c r="Y71" s="201">
        <v>0</v>
      </c>
      <c r="Z71">
        <v>0</v>
      </c>
      <c r="AA71" s="201">
        <v>11.55</v>
      </c>
      <c r="AB71" s="201">
        <v>0</v>
      </c>
      <c r="AC71" s="201">
        <v>0</v>
      </c>
      <c r="AD71" s="201">
        <v>0</v>
      </c>
      <c r="AE71" s="201">
        <v>82.39</v>
      </c>
      <c r="AF71" s="201">
        <v>0</v>
      </c>
      <c r="AG71" s="201">
        <v>0</v>
      </c>
      <c r="AH71" s="201">
        <v>0</v>
      </c>
      <c r="AI71" s="201">
        <v>134.61000000000001</v>
      </c>
      <c r="AJ71" s="201">
        <v>0</v>
      </c>
      <c r="AK71" s="201">
        <v>0</v>
      </c>
      <c r="AL71" s="201">
        <v>0</v>
      </c>
      <c r="AM71" s="201">
        <v>373.81</v>
      </c>
      <c r="AN71" s="201">
        <v>0</v>
      </c>
      <c r="AO71">
        <v>0</v>
      </c>
      <c r="AP71" s="201">
        <v>59.24</v>
      </c>
      <c r="AQ71" s="201">
        <v>14.49</v>
      </c>
      <c r="AR71" s="201">
        <v>39.4</v>
      </c>
      <c r="AS71" s="201">
        <v>7.67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2.46</v>
      </c>
      <c r="AZ71" s="201">
        <v>4.71</v>
      </c>
      <c r="BA71" s="201">
        <v>3.1</v>
      </c>
      <c r="BB71" s="201">
        <v>2.46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272.42</v>
      </c>
      <c r="L72" s="201">
        <v>6.06</v>
      </c>
      <c r="M72" s="201">
        <v>63.94</v>
      </c>
      <c r="N72" s="201">
        <v>52.97</v>
      </c>
      <c r="O72" s="201">
        <v>74.040000000000006</v>
      </c>
      <c r="P72" s="201">
        <v>27.65</v>
      </c>
      <c r="Q72" s="201">
        <v>5.3</v>
      </c>
      <c r="R72" s="201">
        <v>10.53</v>
      </c>
      <c r="S72" s="201">
        <v>6.48</v>
      </c>
      <c r="T72" s="201">
        <v>0.78</v>
      </c>
      <c r="U72" s="201">
        <v>58.51</v>
      </c>
      <c r="V72" s="201">
        <v>8.83</v>
      </c>
      <c r="W72" s="201">
        <v>18.8</v>
      </c>
      <c r="X72" s="201">
        <v>62.92</v>
      </c>
      <c r="Y72" s="201">
        <v>0</v>
      </c>
      <c r="Z72">
        <v>0</v>
      </c>
      <c r="AA72" s="201">
        <v>0</v>
      </c>
      <c r="AB72" s="201">
        <v>10.38</v>
      </c>
      <c r="AC72" s="201">
        <v>0</v>
      </c>
      <c r="AD72" s="201">
        <v>0</v>
      </c>
      <c r="AE72" s="201">
        <v>82.39</v>
      </c>
      <c r="AF72" s="201">
        <v>0</v>
      </c>
      <c r="AG72" s="201">
        <v>0</v>
      </c>
      <c r="AH72" s="201">
        <v>0</v>
      </c>
      <c r="AI72" s="201">
        <v>134.61000000000001</v>
      </c>
      <c r="AJ72" s="201">
        <v>0</v>
      </c>
      <c r="AK72" s="201">
        <v>0</v>
      </c>
      <c r="AL72" s="201">
        <v>0</v>
      </c>
      <c r="AM72" s="201">
        <v>373.81</v>
      </c>
      <c r="AN72" s="201">
        <v>0</v>
      </c>
      <c r="AO72">
        <v>0</v>
      </c>
      <c r="AP72" s="201">
        <v>59.24</v>
      </c>
      <c r="AQ72" s="201">
        <v>14.49</v>
      </c>
      <c r="AR72" s="201">
        <v>26.59</v>
      </c>
      <c r="AS72" s="201">
        <v>7.67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2.46</v>
      </c>
      <c r="AZ72" s="201">
        <v>4.71</v>
      </c>
      <c r="BA72" s="201">
        <v>3.1</v>
      </c>
      <c r="BB72" s="201">
        <v>2.46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272.42</v>
      </c>
      <c r="L73" s="201">
        <v>6.05</v>
      </c>
      <c r="M73" s="201">
        <v>63.94</v>
      </c>
      <c r="N73" s="201">
        <v>52.97</v>
      </c>
      <c r="O73" s="201">
        <v>74.040000000000006</v>
      </c>
      <c r="P73" s="201">
        <v>27.65</v>
      </c>
      <c r="Q73" s="201">
        <v>5.3</v>
      </c>
      <c r="R73" s="201">
        <v>10.53</v>
      </c>
      <c r="S73" s="201">
        <v>6.48</v>
      </c>
      <c r="T73" s="201">
        <v>0.78</v>
      </c>
      <c r="U73" s="201">
        <v>57.23</v>
      </c>
      <c r="V73" s="201">
        <v>8.83</v>
      </c>
      <c r="W73" s="201">
        <v>18.8</v>
      </c>
      <c r="X73" s="201">
        <v>62.92</v>
      </c>
      <c r="Y73" s="201">
        <v>0</v>
      </c>
      <c r="Z73">
        <v>0</v>
      </c>
      <c r="AA73" s="201">
        <v>0</v>
      </c>
      <c r="AB73" s="201">
        <v>10.38</v>
      </c>
      <c r="AC73" s="201">
        <v>0</v>
      </c>
      <c r="AD73" s="201">
        <v>0</v>
      </c>
      <c r="AE73" s="201">
        <v>82.39</v>
      </c>
      <c r="AF73" s="201">
        <v>0</v>
      </c>
      <c r="AG73" s="201">
        <v>0</v>
      </c>
      <c r="AH73" s="201">
        <v>0</v>
      </c>
      <c r="AI73" s="201">
        <v>134.61000000000001</v>
      </c>
      <c r="AJ73" s="201">
        <v>0</v>
      </c>
      <c r="AK73" s="201">
        <v>0</v>
      </c>
      <c r="AL73" s="201">
        <v>0</v>
      </c>
      <c r="AM73" s="201">
        <v>373.81</v>
      </c>
      <c r="AN73" s="201">
        <v>0</v>
      </c>
      <c r="AO73">
        <v>0</v>
      </c>
      <c r="AP73" s="201">
        <v>59.24</v>
      </c>
      <c r="AQ73" s="201">
        <v>14.49</v>
      </c>
      <c r="AR73" s="201">
        <v>16.45</v>
      </c>
      <c r="AS73" s="201">
        <v>7.67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2.46</v>
      </c>
      <c r="AZ73" s="201">
        <v>4.71</v>
      </c>
      <c r="BA73" s="201">
        <v>3.1</v>
      </c>
      <c r="BB73" s="201">
        <v>2.46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272.42</v>
      </c>
      <c r="L74" s="201">
        <v>6.05</v>
      </c>
      <c r="M74" s="201">
        <v>63.94</v>
      </c>
      <c r="N74" s="201">
        <v>52.97</v>
      </c>
      <c r="O74" s="201">
        <v>74.040000000000006</v>
      </c>
      <c r="P74" s="201">
        <v>27.65</v>
      </c>
      <c r="Q74" s="201">
        <v>5.3</v>
      </c>
      <c r="R74" s="201">
        <v>10.53</v>
      </c>
      <c r="S74" s="201">
        <v>6.48</v>
      </c>
      <c r="T74" s="201">
        <v>0.78</v>
      </c>
      <c r="U74" s="201">
        <v>57.23</v>
      </c>
      <c r="V74" s="201">
        <v>8.83</v>
      </c>
      <c r="W74" s="201">
        <v>18.8</v>
      </c>
      <c r="X74" s="201">
        <v>62.92</v>
      </c>
      <c r="Y74" s="201">
        <v>0</v>
      </c>
      <c r="Z74">
        <v>0</v>
      </c>
      <c r="AA74" s="201">
        <v>0</v>
      </c>
      <c r="AB74" s="201">
        <v>10.38</v>
      </c>
      <c r="AC74" s="201">
        <v>0</v>
      </c>
      <c r="AD74" s="201">
        <v>0</v>
      </c>
      <c r="AE74" s="201">
        <v>82.39</v>
      </c>
      <c r="AF74" s="201">
        <v>0</v>
      </c>
      <c r="AG74" s="201">
        <v>0</v>
      </c>
      <c r="AH74" s="201">
        <v>0</v>
      </c>
      <c r="AI74" s="201">
        <v>134.61000000000001</v>
      </c>
      <c r="AJ74" s="201">
        <v>0</v>
      </c>
      <c r="AK74" s="201">
        <v>0</v>
      </c>
      <c r="AL74" s="201">
        <v>0</v>
      </c>
      <c r="AM74" s="201">
        <v>373.81</v>
      </c>
      <c r="AN74" s="201">
        <v>0</v>
      </c>
      <c r="AO74">
        <v>0</v>
      </c>
      <c r="AP74" s="201">
        <v>59.24</v>
      </c>
      <c r="AQ74" s="201">
        <v>14.49</v>
      </c>
      <c r="AR74" s="201">
        <v>9.68</v>
      </c>
      <c r="AS74" s="201">
        <v>7.67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2.46</v>
      </c>
      <c r="AZ74" s="201">
        <v>4.71</v>
      </c>
      <c r="BA74" s="201">
        <v>3.1</v>
      </c>
      <c r="BB74" s="201">
        <v>2.46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272.41000000000003</v>
      </c>
      <c r="L75" s="201">
        <v>4.47</v>
      </c>
      <c r="M75" s="201">
        <v>63.94</v>
      </c>
      <c r="N75" s="201">
        <v>52.97</v>
      </c>
      <c r="O75" s="201">
        <v>74.040000000000006</v>
      </c>
      <c r="P75" s="201">
        <v>27.82</v>
      </c>
      <c r="Q75" s="201">
        <v>5.3</v>
      </c>
      <c r="R75" s="201">
        <v>10.53</v>
      </c>
      <c r="S75" s="201">
        <v>6.48</v>
      </c>
      <c r="T75" s="201">
        <v>0.78</v>
      </c>
      <c r="U75" s="201">
        <v>57.23</v>
      </c>
      <c r="V75" s="201">
        <v>8.83</v>
      </c>
      <c r="W75" s="201">
        <v>18.8</v>
      </c>
      <c r="X75" s="201">
        <v>62.92</v>
      </c>
      <c r="Y75" s="201">
        <v>0</v>
      </c>
      <c r="Z75">
        <v>0</v>
      </c>
      <c r="AA75" s="201">
        <v>0</v>
      </c>
      <c r="AB75" s="201">
        <v>10.38</v>
      </c>
      <c r="AC75" s="201">
        <v>0</v>
      </c>
      <c r="AD75" s="201">
        <v>0</v>
      </c>
      <c r="AE75" s="201">
        <v>82.39</v>
      </c>
      <c r="AF75" s="201">
        <v>0</v>
      </c>
      <c r="AG75" s="201">
        <v>0</v>
      </c>
      <c r="AH75" s="201">
        <v>0</v>
      </c>
      <c r="AI75" s="201">
        <v>134.61000000000001</v>
      </c>
      <c r="AJ75" s="201">
        <v>0</v>
      </c>
      <c r="AK75" s="201">
        <v>0</v>
      </c>
      <c r="AL75" s="201">
        <v>0</v>
      </c>
      <c r="AM75" s="201">
        <v>373.93</v>
      </c>
      <c r="AN75" s="201">
        <v>0</v>
      </c>
      <c r="AO75">
        <v>0</v>
      </c>
      <c r="AP75" s="201">
        <v>59.24</v>
      </c>
      <c r="AQ75" s="201">
        <v>14.49</v>
      </c>
      <c r="AR75" s="201">
        <v>0</v>
      </c>
      <c r="AS75" s="201">
        <v>7.67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2.46</v>
      </c>
      <c r="AZ75" s="201">
        <v>4.71</v>
      </c>
      <c r="BA75" s="201">
        <v>3.1</v>
      </c>
      <c r="BB75" s="201">
        <v>2.46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272.41000000000003</v>
      </c>
      <c r="L76" s="201">
        <v>5.97</v>
      </c>
      <c r="M76" s="201">
        <v>63.94</v>
      </c>
      <c r="N76" s="201">
        <v>52.97</v>
      </c>
      <c r="O76" s="201">
        <v>74.040000000000006</v>
      </c>
      <c r="P76" s="201">
        <v>27.82</v>
      </c>
      <c r="Q76" s="201">
        <v>5.3</v>
      </c>
      <c r="R76" s="201">
        <v>10.53</v>
      </c>
      <c r="S76" s="201">
        <v>6.48</v>
      </c>
      <c r="T76" s="201">
        <v>0.78</v>
      </c>
      <c r="U76" s="201">
        <v>57.23</v>
      </c>
      <c r="V76" s="201">
        <v>8.83</v>
      </c>
      <c r="W76" s="201">
        <v>14.77</v>
      </c>
      <c r="X76" s="201">
        <v>62.92</v>
      </c>
      <c r="Y76" s="201">
        <v>0</v>
      </c>
      <c r="Z76">
        <v>0</v>
      </c>
      <c r="AA76" s="201">
        <v>0</v>
      </c>
      <c r="AB76" s="201">
        <v>10.38</v>
      </c>
      <c r="AC76" s="201">
        <v>0</v>
      </c>
      <c r="AD76" s="201">
        <v>0</v>
      </c>
      <c r="AE76" s="201">
        <v>82.39</v>
      </c>
      <c r="AF76" s="201">
        <v>0</v>
      </c>
      <c r="AG76" s="201">
        <v>0</v>
      </c>
      <c r="AH76" s="201">
        <v>0</v>
      </c>
      <c r="AI76" s="201">
        <v>134.61000000000001</v>
      </c>
      <c r="AJ76" s="201">
        <v>0</v>
      </c>
      <c r="AK76" s="201">
        <v>0</v>
      </c>
      <c r="AL76" s="201">
        <v>0</v>
      </c>
      <c r="AM76" s="201">
        <v>373.93</v>
      </c>
      <c r="AN76" s="201">
        <v>0</v>
      </c>
      <c r="AO76">
        <v>0</v>
      </c>
      <c r="AP76" s="201">
        <v>59.24</v>
      </c>
      <c r="AQ76" s="201">
        <v>14.49</v>
      </c>
      <c r="AR76" s="201">
        <v>0</v>
      </c>
      <c r="AS76" s="201">
        <v>7.67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2.46</v>
      </c>
      <c r="AZ76" s="201">
        <v>4.71</v>
      </c>
      <c r="BA76" s="201">
        <v>3.1</v>
      </c>
      <c r="BB76" s="201">
        <v>2.46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272.41000000000003</v>
      </c>
      <c r="L77" s="201">
        <v>6.05</v>
      </c>
      <c r="M77" s="201">
        <v>63.94</v>
      </c>
      <c r="N77" s="201">
        <v>52.97</v>
      </c>
      <c r="O77" s="201">
        <v>74.040000000000006</v>
      </c>
      <c r="P77" s="201">
        <v>27.82</v>
      </c>
      <c r="Q77" s="201">
        <v>5.3</v>
      </c>
      <c r="R77" s="201">
        <v>10.53</v>
      </c>
      <c r="S77" s="201">
        <v>6.48</v>
      </c>
      <c r="T77" s="201">
        <v>0.78</v>
      </c>
      <c r="U77" s="201">
        <v>57.23</v>
      </c>
      <c r="V77" s="201">
        <v>8.83</v>
      </c>
      <c r="W77" s="201">
        <v>14.77</v>
      </c>
      <c r="X77" s="201">
        <v>62.92</v>
      </c>
      <c r="Y77" s="201">
        <v>0</v>
      </c>
      <c r="Z77">
        <v>0</v>
      </c>
      <c r="AA77" s="201">
        <v>13.78</v>
      </c>
      <c r="AB77" s="201">
        <v>0</v>
      </c>
      <c r="AC77" s="201">
        <v>0</v>
      </c>
      <c r="AD77" s="201">
        <v>0</v>
      </c>
      <c r="AE77" s="201">
        <v>82.39</v>
      </c>
      <c r="AF77" s="201">
        <v>0</v>
      </c>
      <c r="AG77" s="201">
        <v>0</v>
      </c>
      <c r="AH77" s="201">
        <v>0</v>
      </c>
      <c r="AI77" s="201">
        <v>134.61000000000001</v>
      </c>
      <c r="AJ77" s="201">
        <v>0</v>
      </c>
      <c r="AK77" s="201">
        <v>0</v>
      </c>
      <c r="AL77" s="201">
        <v>0</v>
      </c>
      <c r="AM77" s="201">
        <v>322</v>
      </c>
      <c r="AN77" s="201">
        <v>0</v>
      </c>
      <c r="AO77">
        <v>0</v>
      </c>
      <c r="AP77" s="201">
        <v>59.24</v>
      </c>
      <c r="AQ77" s="201">
        <v>14.49</v>
      </c>
      <c r="AR77" s="201">
        <v>0</v>
      </c>
      <c r="AS77" s="201">
        <v>7.67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2.46</v>
      </c>
      <c r="AZ77" s="201">
        <v>4.71</v>
      </c>
      <c r="BA77" s="201">
        <v>3.1</v>
      </c>
      <c r="BB77" s="201">
        <v>2.46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272.41000000000003</v>
      </c>
      <c r="L78" s="201">
        <v>6.05</v>
      </c>
      <c r="M78" s="201">
        <v>63.94</v>
      </c>
      <c r="N78" s="201">
        <v>52.97</v>
      </c>
      <c r="O78" s="201">
        <v>74.040000000000006</v>
      </c>
      <c r="P78" s="201">
        <v>27.82</v>
      </c>
      <c r="Q78" s="201">
        <v>5.3</v>
      </c>
      <c r="R78" s="201">
        <v>10.53</v>
      </c>
      <c r="S78" s="201">
        <v>6.48</v>
      </c>
      <c r="T78" s="201">
        <v>0.78</v>
      </c>
      <c r="U78" s="201">
        <v>57.23</v>
      </c>
      <c r="V78" s="201">
        <v>8.83</v>
      </c>
      <c r="W78" s="201">
        <v>14.77</v>
      </c>
      <c r="X78" s="201">
        <v>62.92</v>
      </c>
      <c r="Y78" s="201">
        <v>0</v>
      </c>
      <c r="Z78">
        <v>0</v>
      </c>
      <c r="AA78" s="201">
        <v>13.78</v>
      </c>
      <c r="AB78" s="201">
        <v>0</v>
      </c>
      <c r="AC78" s="201">
        <v>0</v>
      </c>
      <c r="AD78" s="201">
        <v>0</v>
      </c>
      <c r="AE78" s="201">
        <v>82.39</v>
      </c>
      <c r="AF78" s="201">
        <v>0</v>
      </c>
      <c r="AG78" s="201">
        <v>0</v>
      </c>
      <c r="AH78" s="201">
        <v>0</v>
      </c>
      <c r="AI78" s="201">
        <v>134.61000000000001</v>
      </c>
      <c r="AJ78" s="201">
        <v>0</v>
      </c>
      <c r="AK78" s="201">
        <v>0</v>
      </c>
      <c r="AL78" s="201">
        <v>0</v>
      </c>
      <c r="AM78" s="201">
        <v>322</v>
      </c>
      <c r="AN78" s="201">
        <v>0</v>
      </c>
      <c r="AO78">
        <v>0</v>
      </c>
      <c r="AP78" s="201">
        <v>59.24</v>
      </c>
      <c r="AQ78" s="201">
        <v>14.49</v>
      </c>
      <c r="AR78" s="201">
        <v>0</v>
      </c>
      <c r="AS78" s="201">
        <v>7.67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3.83</v>
      </c>
      <c r="AZ78" s="201">
        <v>4.71</v>
      </c>
      <c r="BA78" s="201">
        <v>3.19</v>
      </c>
      <c r="BB78" s="201">
        <v>2.46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283.86</v>
      </c>
      <c r="L79" s="201">
        <v>6.05</v>
      </c>
      <c r="M79" s="201">
        <v>63.94</v>
      </c>
      <c r="N79" s="201">
        <v>52.97</v>
      </c>
      <c r="O79" s="201">
        <v>74.040000000000006</v>
      </c>
      <c r="P79" s="201">
        <v>27.82</v>
      </c>
      <c r="Q79" s="201">
        <v>9.52</v>
      </c>
      <c r="R79" s="201">
        <v>19.149999999999999</v>
      </c>
      <c r="S79" s="201">
        <v>11.78</v>
      </c>
      <c r="T79" s="201">
        <v>1.42</v>
      </c>
      <c r="U79" s="201">
        <v>57.23</v>
      </c>
      <c r="V79" s="201">
        <v>8.83</v>
      </c>
      <c r="W79" s="201">
        <v>14.77</v>
      </c>
      <c r="X79" s="201">
        <v>62.92</v>
      </c>
      <c r="Y79" s="201">
        <v>0</v>
      </c>
      <c r="Z79">
        <v>0</v>
      </c>
      <c r="AA79" s="201">
        <v>13.78</v>
      </c>
      <c r="AB79" s="201">
        <v>0</v>
      </c>
      <c r="AC79" s="201">
        <v>0</v>
      </c>
      <c r="AD79" s="201">
        <v>0</v>
      </c>
      <c r="AE79" s="201">
        <v>82.39</v>
      </c>
      <c r="AF79" s="201">
        <v>0</v>
      </c>
      <c r="AG79" s="201">
        <v>0</v>
      </c>
      <c r="AH79" s="201">
        <v>0</v>
      </c>
      <c r="AI79" s="201">
        <v>134.61000000000001</v>
      </c>
      <c r="AJ79" s="201">
        <v>0</v>
      </c>
      <c r="AK79" s="201">
        <v>0</v>
      </c>
      <c r="AL79" s="201">
        <v>0</v>
      </c>
      <c r="AM79" s="201">
        <v>322</v>
      </c>
      <c r="AN79" s="201">
        <v>0</v>
      </c>
      <c r="AO79">
        <v>0</v>
      </c>
      <c r="AP79" s="201">
        <v>59.24</v>
      </c>
      <c r="AQ79" s="201">
        <v>14.49</v>
      </c>
      <c r="AR79" s="201">
        <v>0</v>
      </c>
      <c r="AS79" s="201">
        <v>7.67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3.83</v>
      </c>
      <c r="AZ79" s="201">
        <v>4.71</v>
      </c>
      <c r="BA79" s="201">
        <v>3.19</v>
      </c>
      <c r="BB79" s="201">
        <v>2.46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272.41000000000003</v>
      </c>
      <c r="L80" s="201">
        <v>6.05</v>
      </c>
      <c r="M80" s="201">
        <v>63.94</v>
      </c>
      <c r="N80" s="201">
        <v>52.97</v>
      </c>
      <c r="O80" s="201">
        <v>74.040000000000006</v>
      </c>
      <c r="P80" s="201">
        <v>27.82</v>
      </c>
      <c r="Q80" s="201">
        <v>9.6300000000000008</v>
      </c>
      <c r="R80" s="201">
        <v>19.149999999999999</v>
      </c>
      <c r="S80" s="201">
        <v>11.78</v>
      </c>
      <c r="T80" s="201">
        <v>1.42</v>
      </c>
      <c r="U80" s="201">
        <v>57.23</v>
      </c>
      <c r="V80" s="201">
        <v>8.83</v>
      </c>
      <c r="W80" s="201">
        <v>14.77</v>
      </c>
      <c r="X80" s="201">
        <v>62.92</v>
      </c>
      <c r="Y80" s="201">
        <v>0</v>
      </c>
      <c r="Z80">
        <v>0</v>
      </c>
      <c r="AA80" s="201">
        <v>13.78</v>
      </c>
      <c r="AB80" s="201">
        <v>0</v>
      </c>
      <c r="AC80" s="201">
        <v>0</v>
      </c>
      <c r="AD80" s="201">
        <v>0</v>
      </c>
      <c r="AE80" s="201">
        <v>82.39</v>
      </c>
      <c r="AF80" s="201">
        <v>0</v>
      </c>
      <c r="AG80" s="201">
        <v>0</v>
      </c>
      <c r="AH80" s="201">
        <v>0</v>
      </c>
      <c r="AI80" s="201">
        <v>134.61000000000001</v>
      </c>
      <c r="AJ80" s="201">
        <v>0</v>
      </c>
      <c r="AK80" s="201">
        <v>0</v>
      </c>
      <c r="AL80" s="201">
        <v>0</v>
      </c>
      <c r="AM80" s="201">
        <v>322</v>
      </c>
      <c r="AN80" s="201">
        <v>0</v>
      </c>
      <c r="AO80">
        <v>0</v>
      </c>
      <c r="AP80" s="201">
        <v>59.24</v>
      </c>
      <c r="AQ80" s="201">
        <v>14.49</v>
      </c>
      <c r="AR80" s="201">
        <v>0</v>
      </c>
      <c r="AS80" s="201">
        <v>7.67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3.83</v>
      </c>
      <c r="AZ80" s="201">
        <v>4.71</v>
      </c>
      <c r="BA80" s="201">
        <v>3.19</v>
      </c>
      <c r="BB80" s="201">
        <v>2.46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305.63</v>
      </c>
      <c r="L81" s="201">
        <v>6.05</v>
      </c>
      <c r="M81" s="201">
        <v>63.94</v>
      </c>
      <c r="N81" s="201">
        <v>52.97</v>
      </c>
      <c r="O81" s="201">
        <v>74.040000000000006</v>
      </c>
      <c r="P81" s="201">
        <v>27.82</v>
      </c>
      <c r="Q81" s="201">
        <v>9.6300000000000008</v>
      </c>
      <c r="R81" s="201">
        <v>19.149999999999999</v>
      </c>
      <c r="S81" s="201">
        <v>11.78</v>
      </c>
      <c r="T81" s="201">
        <v>1.42</v>
      </c>
      <c r="U81" s="201">
        <v>57.23</v>
      </c>
      <c r="V81" s="201">
        <v>8.83</v>
      </c>
      <c r="W81" s="201">
        <v>14.77</v>
      </c>
      <c r="X81" s="201">
        <v>62.92</v>
      </c>
      <c r="Y81" s="201">
        <v>0</v>
      </c>
      <c r="Z81">
        <v>0</v>
      </c>
      <c r="AA81" s="201">
        <v>13.78</v>
      </c>
      <c r="AB81" s="201">
        <v>0</v>
      </c>
      <c r="AC81" s="201">
        <v>0</v>
      </c>
      <c r="AD81" s="201">
        <v>0</v>
      </c>
      <c r="AE81" s="201">
        <v>82.39</v>
      </c>
      <c r="AF81" s="201">
        <v>0</v>
      </c>
      <c r="AG81" s="201">
        <v>0</v>
      </c>
      <c r="AH81" s="201">
        <v>0</v>
      </c>
      <c r="AI81" s="201">
        <v>134.61000000000001</v>
      </c>
      <c r="AJ81" s="201">
        <v>0</v>
      </c>
      <c r="AK81" s="201">
        <v>0</v>
      </c>
      <c r="AL81" s="201">
        <v>0</v>
      </c>
      <c r="AM81" s="201">
        <v>322</v>
      </c>
      <c r="AN81" s="201">
        <v>0</v>
      </c>
      <c r="AO81">
        <v>0</v>
      </c>
      <c r="AP81" s="201">
        <v>59.24</v>
      </c>
      <c r="AQ81" s="201">
        <v>38.28</v>
      </c>
      <c r="AR81" s="201">
        <v>0</v>
      </c>
      <c r="AS81" s="201">
        <v>7.67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3.83</v>
      </c>
      <c r="AZ81" s="201">
        <v>4.71</v>
      </c>
      <c r="BA81" s="201">
        <v>3.19</v>
      </c>
      <c r="BB81" s="201">
        <v>2.46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367.08</v>
      </c>
      <c r="L82" s="201">
        <v>6.05</v>
      </c>
      <c r="M82" s="201">
        <v>63.94</v>
      </c>
      <c r="N82" s="201">
        <v>52.97</v>
      </c>
      <c r="O82" s="201">
        <v>74.040000000000006</v>
      </c>
      <c r="P82" s="201">
        <v>27.82</v>
      </c>
      <c r="Q82" s="201">
        <v>9.6300000000000008</v>
      </c>
      <c r="R82" s="201">
        <v>19.149999999999999</v>
      </c>
      <c r="S82" s="201">
        <v>11.78</v>
      </c>
      <c r="T82" s="201">
        <v>1.42</v>
      </c>
      <c r="U82" s="201">
        <v>57.23</v>
      </c>
      <c r="V82" s="201">
        <v>8.83</v>
      </c>
      <c r="W82" s="201">
        <v>18.8</v>
      </c>
      <c r="X82" s="201">
        <v>62.92</v>
      </c>
      <c r="Y82" s="201">
        <v>0</v>
      </c>
      <c r="Z82">
        <v>0</v>
      </c>
      <c r="AA82" s="201">
        <v>13.78</v>
      </c>
      <c r="AB82" s="201">
        <v>0</v>
      </c>
      <c r="AC82" s="201">
        <v>0</v>
      </c>
      <c r="AD82" s="201">
        <v>0</v>
      </c>
      <c r="AE82" s="201">
        <v>82.39</v>
      </c>
      <c r="AF82" s="201">
        <v>0</v>
      </c>
      <c r="AG82" s="201">
        <v>0</v>
      </c>
      <c r="AH82" s="201">
        <v>0</v>
      </c>
      <c r="AI82" s="201">
        <v>134.61000000000001</v>
      </c>
      <c r="AJ82" s="201">
        <v>0</v>
      </c>
      <c r="AK82" s="201">
        <v>0</v>
      </c>
      <c r="AL82" s="201">
        <v>0</v>
      </c>
      <c r="AM82" s="201">
        <v>322</v>
      </c>
      <c r="AN82" s="201">
        <v>0</v>
      </c>
      <c r="AO82">
        <v>0</v>
      </c>
      <c r="AP82" s="201">
        <v>59.24</v>
      </c>
      <c r="AQ82" s="201">
        <v>38.28</v>
      </c>
      <c r="AR82" s="201">
        <v>0</v>
      </c>
      <c r="AS82" s="201">
        <v>7.67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3.83</v>
      </c>
      <c r="AZ82" s="201">
        <v>4.71</v>
      </c>
      <c r="BA82" s="201">
        <v>3.19</v>
      </c>
      <c r="BB82" s="201">
        <v>2.46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415.38</v>
      </c>
      <c r="L83" s="201">
        <v>6.05</v>
      </c>
      <c r="M83" s="201">
        <v>63.94</v>
      </c>
      <c r="N83" s="201">
        <v>52.97</v>
      </c>
      <c r="O83" s="201">
        <v>74.040000000000006</v>
      </c>
      <c r="P83" s="201">
        <v>27.82</v>
      </c>
      <c r="Q83" s="201">
        <v>9.6300000000000008</v>
      </c>
      <c r="R83" s="201">
        <v>19.149999999999999</v>
      </c>
      <c r="S83" s="201">
        <v>11.78</v>
      </c>
      <c r="T83" s="201">
        <v>1.42</v>
      </c>
      <c r="U83" s="201">
        <v>57.23</v>
      </c>
      <c r="V83" s="201">
        <v>8.83</v>
      </c>
      <c r="W83" s="201">
        <v>18.8</v>
      </c>
      <c r="X83" s="201">
        <v>62.92</v>
      </c>
      <c r="Y83" s="201">
        <v>0</v>
      </c>
      <c r="Z83">
        <v>0</v>
      </c>
      <c r="AA83" s="201">
        <v>13.78</v>
      </c>
      <c r="AB83" s="201">
        <v>0</v>
      </c>
      <c r="AC83" s="201">
        <v>0</v>
      </c>
      <c r="AD83" s="201">
        <v>0</v>
      </c>
      <c r="AE83" s="201">
        <v>82.39</v>
      </c>
      <c r="AF83" s="201">
        <v>0</v>
      </c>
      <c r="AG83" s="201">
        <v>0</v>
      </c>
      <c r="AH83" s="201">
        <v>0</v>
      </c>
      <c r="AI83" s="201">
        <v>99.96</v>
      </c>
      <c r="AJ83" s="201">
        <v>0</v>
      </c>
      <c r="AK83" s="201">
        <v>0</v>
      </c>
      <c r="AL83" s="201">
        <v>0</v>
      </c>
      <c r="AM83" s="201">
        <v>250</v>
      </c>
      <c r="AN83" s="201">
        <v>0</v>
      </c>
      <c r="AO83">
        <v>0</v>
      </c>
      <c r="AP83" s="201">
        <v>59.24</v>
      </c>
      <c r="AQ83" s="201">
        <v>38.28</v>
      </c>
      <c r="AR83" s="201">
        <v>0</v>
      </c>
      <c r="AS83" s="201">
        <v>7.67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3.83</v>
      </c>
      <c r="AZ83" s="201">
        <v>4.71</v>
      </c>
      <c r="BA83" s="201">
        <v>3.19</v>
      </c>
      <c r="BB83" s="201">
        <v>2.46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463.68</v>
      </c>
      <c r="L84" s="201">
        <v>6.05</v>
      </c>
      <c r="M84" s="201">
        <v>63.94</v>
      </c>
      <c r="N84" s="201">
        <v>52.97</v>
      </c>
      <c r="O84" s="201">
        <v>74.040000000000006</v>
      </c>
      <c r="P84" s="201">
        <v>27.82</v>
      </c>
      <c r="Q84" s="201">
        <v>9.6300000000000008</v>
      </c>
      <c r="R84" s="201">
        <v>19.149999999999999</v>
      </c>
      <c r="S84" s="201">
        <v>11.78</v>
      </c>
      <c r="T84" s="201">
        <v>1.42</v>
      </c>
      <c r="U84" s="201">
        <v>57.23</v>
      </c>
      <c r="V84" s="201">
        <v>8.83</v>
      </c>
      <c r="W84" s="201">
        <v>18.8</v>
      </c>
      <c r="X84" s="201">
        <v>62.92</v>
      </c>
      <c r="Y84" s="201">
        <v>0</v>
      </c>
      <c r="Z84">
        <v>0</v>
      </c>
      <c r="AA84" s="201">
        <v>13.78</v>
      </c>
      <c r="AB84" s="201">
        <v>0</v>
      </c>
      <c r="AC84" s="201">
        <v>0</v>
      </c>
      <c r="AD84" s="201">
        <v>0</v>
      </c>
      <c r="AE84" s="201">
        <v>82.39</v>
      </c>
      <c r="AF84" s="201">
        <v>0</v>
      </c>
      <c r="AG84" s="201">
        <v>0</v>
      </c>
      <c r="AH84" s="201">
        <v>0</v>
      </c>
      <c r="AI84" s="201">
        <v>99.96</v>
      </c>
      <c r="AJ84" s="201">
        <v>0</v>
      </c>
      <c r="AK84" s="201">
        <v>0</v>
      </c>
      <c r="AL84" s="201">
        <v>0</v>
      </c>
      <c r="AM84" s="201">
        <v>250</v>
      </c>
      <c r="AN84" s="201">
        <v>0</v>
      </c>
      <c r="AO84">
        <v>0</v>
      </c>
      <c r="AP84" s="201">
        <v>59.24</v>
      </c>
      <c r="AQ84" s="201">
        <v>38.28</v>
      </c>
      <c r="AR84" s="201">
        <v>0</v>
      </c>
      <c r="AS84" s="201">
        <v>7.67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3.83</v>
      </c>
      <c r="AZ84" s="201">
        <v>4.71</v>
      </c>
      <c r="BA84" s="201">
        <v>3.19</v>
      </c>
      <c r="BB84" s="201">
        <v>2.46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494.42</v>
      </c>
      <c r="L85" s="201">
        <v>17.48</v>
      </c>
      <c r="M85" s="201">
        <v>63.94</v>
      </c>
      <c r="N85" s="201">
        <v>52.97</v>
      </c>
      <c r="O85" s="201">
        <v>74.040000000000006</v>
      </c>
      <c r="P85" s="201">
        <v>27.82</v>
      </c>
      <c r="Q85" s="201">
        <v>9.6300000000000008</v>
      </c>
      <c r="R85" s="201">
        <v>19.149999999999999</v>
      </c>
      <c r="S85" s="201">
        <v>11.78</v>
      </c>
      <c r="T85" s="201">
        <v>1.42</v>
      </c>
      <c r="U85" s="201">
        <v>57.23</v>
      </c>
      <c r="V85" s="201">
        <v>8.83</v>
      </c>
      <c r="W85" s="201">
        <v>18.8</v>
      </c>
      <c r="X85" s="201">
        <v>62.92</v>
      </c>
      <c r="Y85" s="201">
        <v>0</v>
      </c>
      <c r="Z85">
        <v>0</v>
      </c>
      <c r="AA85" s="201">
        <v>14.71</v>
      </c>
      <c r="AB85" s="201">
        <v>0</v>
      </c>
      <c r="AC85" s="201">
        <v>0</v>
      </c>
      <c r="AD85" s="201">
        <v>0</v>
      </c>
      <c r="AE85" s="201">
        <v>82.39</v>
      </c>
      <c r="AF85" s="201">
        <v>0</v>
      </c>
      <c r="AG85" s="201">
        <v>0</v>
      </c>
      <c r="AH85" s="201">
        <v>0</v>
      </c>
      <c r="AI85" s="201">
        <v>99.96</v>
      </c>
      <c r="AJ85" s="201">
        <v>0</v>
      </c>
      <c r="AK85" s="201">
        <v>0</v>
      </c>
      <c r="AL85" s="201">
        <v>0</v>
      </c>
      <c r="AM85" s="201">
        <v>250</v>
      </c>
      <c r="AN85" s="201">
        <v>0</v>
      </c>
      <c r="AO85">
        <v>0</v>
      </c>
      <c r="AP85" s="201">
        <v>59.24</v>
      </c>
      <c r="AQ85" s="201">
        <v>38.28</v>
      </c>
      <c r="AR85" s="201">
        <v>0</v>
      </c>
      <c r="AS85" s="201">
        <v>7.67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3.83</v>
      </c>
      <c r="AZ85" s="201">
        <v>4.71</v>
      </c>
      <c r="BA85" s="201">
        <v>3.19</v>
      </c>
      <c r="BB85" s="201">
        <v>2.46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494.42</v>
      </c>
      <c r="L86" s="201">
        <v>17.48</v>
      </c>
      <c r="M86" s="201">
        <v>63.94</v>
      </c>
      <c r="N86" s="201">
        <v>52.97</v>
      </c>
      <c r="O86" s="201">
        <v>74.040000000000006</v>
      </c>
      <c r="P86" s="201">
        <v>27.82</v>
      </c>
      <c r="Q86" s="201">
        <v>9.6300000000000008</v>
      </c>
      <c r="R86" s="201">
        <v>19.149999999999999</v>
      </c>
      <c r="S86" s="201">
        <v>11.78</v>
      </c>
      <c r="T86" s="201">
        <v>1.42</v>
      </c>
      <c r="U86" s="201">
        <v>57.23</v>
      </c>
      <c r="V86" s="201">
        <v>8.83</v>
      </c>
      <c r="W86" s="201">
        <v>18.8</v>
      </c>
      <c r="X86" s="201">
        <v>62.92</v>
      </c>
      <c r="Y86" s="201">
        <v>0</v>
      </c>
      <c r="Z86">
        <v>0</v>
      </c>
      <c r="AA86" s="201">
        <v>14.71</v>
      </c>
      <c r="AB86" s="201">
        <v>0</v>
      </c>
      <c r="AC86" s="201">
        <v>0</v>
      </c>
      <c r="AD86" s="201">
        <v>0</v>
      </c>
      <c r="AE86" s="201">
        <v>82.39</v>
      </c>
      <c r="AF86" s="201">
        <v>0</v>
      </c>
      <c r="AG86" s="201">
        <v>0</v>
      </c>
      <c r="AH86" s="201">
        <v>0</v>
      </c>
      <c r="AI86" s="201">
        <v>99.96</v>
      </c>
      <c r="AJ86" s="201">
        <v>0</v>
      </c>
      <c r="AK86" s="201">
        <v>0</v>
      </c>
      <c r="AL86" s="201">
        <v>0</v>
      </c>
      <c r="AM86" s="201">
        <v>250</v>
      </c>
      <c r="AN86" s="201">
        <v>0</v>
      </c>
      <c r="AO86">
        <v>0</v>
      </c>
      <c r="AP86" s="201">
        <v>59.24</v>
      </c>
      <c r="AQ86" s="201">
        <v>38.28</v>
      </c>
      <c r="AR86" s="201">
        <v>0</v>
      </c>
      <c r="AS86" s="201">
        <v>7.67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3.69</v>
      </c>
      <c r="AZ86" s="201">
        <v>4.71</v>
      </c>
      <c r="BA86" s="201">
        <v>3.1</v>
      </c>
      <c r="BB86" s="201">
        <v>2.46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494.42</v>
      </c>
      <c r="L87" s="201">
        <v>17.48</v>
      </c>
      <c r="M87" s="201">
        <v>63.94</v>
      </c>
      <c r="N87" s="201">
        <v>52.97</v>
      </c>
      <c r="O87" s="201">
        <v>74.040000000000006</v>
      </c>
      <c r="P87" s="201">
        <v>27.82</v>
      </c>
      <c r="Q87" s="201">
        <v>9.6300000000000008</v>
      </c>
      <c r="R87" s="201">
        <v>19.149999999999999</v>
      </c>
      <c r="S87" s="201">
        <v>11.78</v>
      </c>
      <c r="T87" s="201">
        <v>1.42</v>
      </c>
      <c r="U87" s="201">
        <v>57.23</v>
      </c>
      <c r="V87" s="201">
        <v>8.83</v>
      </c>
      <c r="W87" s="201">
        <v>18.8</v>
      </c>
      <c r="X87" s="201">
        <v>62.92</v>
      </c>
      <c r="Y87" s="201">
        <v>0</v>
      </c>
      <c r="Z87">
        <v>0</v>
      </c>
      <c r="AA87" s="201">
        <v>14.71</v>
      </c>
      <c r="AB87" s="201">
        <v>0</v>
      </c>
      <c r="AC87" s="201">
        <v>0</v>
      </c>
      <c r="AD87" s="201">
        <v>0</v>
      </c>
      <c r="AE87" s="201">
        <v>82.39</v>
      </c>
      <c r="AF87" s="201">
        <v>0</v>
      </c>
      <c r="AG87" s="201">
        <v>0</v>
      </c>
      <c r="AH87" s="201">
        <v>0</v>
      </c>
      <c r="AI87" s="201">
        <v>99.96</v>
      </c>
      <c r="AJ87" s="201">
        <v>0</v>
      </c>
      <c r="AK87" s="201">
        <v>0</v>
      </c>
      <c r="AL87" s="201">
        <v>0</v>
      </c>
      <c r="AM87" s="201">
        <v>250</v>
      </c>
      <c r="AN87" s="201">
        <v>0</v>
      </c>
      <c r="AO87">
        <v>0</v>
      </c>
      <c r="AP87" s="201">
        <v>59.24</v>
      </c>
      <c r="AQ87" s="201">
        <v>38.28</v>
      </c>
      <c r="AR87" s="201">
        <v>0</v>
      </c>
      <c r="AS87" s="201">
        <v>7.67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3.69</v>
      </c>
      <c r="AZ87" s="201">
        <v>4.71</v>
      </c>
      <c r="BA87" s="201">
        <v>3.1</v>
      </c>
      <c r="BB87" s="201">
        <v>2.46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494.42</v>
      </c>
      <c r="L88" s="201">
        <v>17.48</v>
      </c>
      <c r="M88" s="201">
        <v>63.94</v>
      </c>
      <c r="N88" s="201">
        <v>52.97</v>
      </c>
      <c r="O88" s="201">
        <v>74.040000000000006</v>
      </c>
      <c r="P88" s="201">
        <v>27.82</v>
      </c>
      <c r="Q88" s="201">
        <v>9.6300000000000008</v>
      </c>
      <c r="R88" s="201">
        <v>19.149999999999999</v>
      </c>
      <c r="S88" s="201">
        <v>11.78</v>
      </c>
      <c r="T88" s="201">
        <v>1.42</v>
      </c>
      <c r="U88" s="201">
        <v>57.23</v>
      </c>
      <c r="V88" s="201">
        <v>8.83</v>
      </c>
      <c r="W88" s="201">
        <v>18.8</v>
      </c>
      <c r="X88" s="201">
        <v>62.92</v>
      </c>
      <c r="Y88" s="201">
        <v>0</v>
      </c>
      <c r="Z88">
        <v>0</v>
      </c>
      <c r="AA88" s="201">
        <v>14.71</v>
      </c>
      <c r="AB88" s="201">
        <v>0</v>
      </c>
      <c r="AC88" s="201">
        <v>0</v>
      </c>
      <c r="AD88" s="201">
        <v>0</v>
      </c>
      <c r="AE88" s="201">
        <v>82.39</v>
      </c>
      <c r="AF88" s="201">
        <v>0</v>
      </c>
      <c r="AG88" s="201">
        <v>0</v>
      </c>
      <c r="AH88" s="201">
        <v>0</v>
      </c>
      <c r="AI88" s="201">
        <v>99.96</v>
      </c>
      <c r="AJ88" s="201">
        <v>0</v>
      </c>
      <c r="AK88" s="201">
        <v>0</v>
      </c>
      <c r="AL88" s="201">
        <v>0</v>
      </c>
      <c r="AM88" s="201">
        <v>323.93</v>
      </c>
      <c r="AN88" s="201">
        <v>0</v>
      </c>
      <c r="AO88">
        <v>0</v>
      </c>
      <c r="AP88" s="201">
        <v>59.24</v>
      </c>
      <c r="AQ88" s="201">
        <v>38.28</v>
      </c>
      <c r="AR88" s="201">
        <v>0</v>
      </c>
      <c r="AS88" s="201">
        <v>7.67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3.69</v>
      </c>
      <c r="AZ88" s="201">
        <v>4.71</v>
      </c>
      <c r="BA88" s="201">
        <v>3.1</v>
      </c>
      <c r="BB88" s="201">
        <v>2.46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494.42</v>
      </c>
      <c r="L89" s="201">
        <v>17.48</v>
      </c>
      <c r="M89" s="201">
        <v>63.94</v>
      </c>
      <c r="N89" s="201">
        <v>52.97</v>
      </c>
      <c r="O89" s="201">
        <v>74.040000000000006</v>
      </c>
      <c r="P89" s="201">
        <v>27.82</v>
      </c>
      <c r="Q89" s="201">
        <v>9.6300000000000008</v>
      </c>
      <c r="R89" s="201">
        <v>19.149999999999999</v>
      </c>
      <c r="S89" s="201">
        <v>11.78</v>
      </c>
      <c r="T89" s="201">
        <v>1.42</v>
      </c>
      <c r="U89" s="201">
        <v>57.23</v>
      </c>
      <c r="V89" s="201">
        <v>8.83</v>
      </c>
      <c r="W89" s="201">
        <v>18.8</v>
      </c>
      <c r="X89" s="201">
        <v>62.92</v>
      </c>
      <c r="Y89" s="201">
        <v>0</v>
      </c>
      <c r="Z89">
        <v>0</v>
      </c>
      <c r="AA89" s="201">
        <v>14.71</v>
      </c>
      <c r="AB89" s="201">
        <v>0</v>
      </c>
      <c r="AC89" s="201">
        <v>0</v>
      </c>
      <c r="AD89" s="201">
        <v>0</v>
      </c>
      <c r="AE89" s="201">
        <v>82.39</v>
      </c>
      <c r="AF89" s="201">
        <v>0</v>
      </c>
      <c r="AG89" s="201">
        <v>0</v>
      </c>
      <c r="AH89" s="201">
        <v>0</v>
      </c>
      <c r="AI89" s="201">
        <v>99.96</v>
      </c>
      <c r="AJ89" s="201">
        <v>0</v>
      </c>
      <c r="AK89" s="201">
        <v>0</v>
      </c>
      <c r="AL89" s="201">
        <v>0</v>
      </c>
      <c r="AM89" s="201">
        <v>353.93</v>
      </c>
      <c r="AN89" s="201">
        <v>0</v>
      </c>
      <c r="AO89">
        <v>0</v>
      </c>
      <c r="AP89" s="201">
        <v>59.24</v>
      </c>
      <c r="AQ89" s="201">
        <v>38.28</v>
      </c>
      <c r="AR89" s="201">
        <v>0</v>
      </c>
      <c r="AS89" s="201">
        <v>7.67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3.69</v>
      </c>
      <c r="AZ89" s="201">
        <v>4.71</v>
      </c>
      <c r="BA89" s="201">
        <v>3.1</v>
      </c>
      <c r="BB89" s="201">
        <v>2.46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494.42</v>
      </c>
      <c r="L90" s="201">
        <v>17.48</v>
      </c>
      <c r="M90" s="201">
        <v>63.94</v>
      </c>
      <c r="N90" s="201">
        <v>52.97</v>
      </c>
      <c r="O90" s="201">
        <v>74.040000000000006</v>
      </c>
      <c r="P90" s="201">
        <v>27.82</v>
      </c>
      <c r="Q90" s="201">
        <v>9.6300000000000008</v>
      </c>
      <c r="R90" s="201">
        <v>19.149999999999999</v>
      </c>
      <c r="S90" s="201">
        <v>11.78</v>
      </c>
      <c r="T90" s="201">
        <v>1.42</v>
      </c>
      <c r="U90" s="201">
        <v>57.23</v>
      </c>
      <c r="V90" s="201">
        <v>8.83</v>
      </c>
      <c r="W90" s="201">
        <v>18.8</v>
      </c>
      <c r="X90" s="201">
        <v>62.92</v>
      </c>
      <c r="Y90" s="201">
        <v>0</v>
      </c>
      <c r="Z90">
        <v>0</v>
      </c>
      <c r="AA90" s="201">
        <v>14.71</v>
      </c>
      <c r="AB90" s="201">
        <v>0</v>
      </c>
      <c r="AC90" s="201">
        <v>0</v>
      </c>
      <c r="AD90" s="201">
        <v>0</v>
      </c>
      <c r="AE90" s="201">
        <v>82.39</v>
      </c>
      <c r="AF90" s="201">
        <v>0</v>
      </c>
      <c r="AG90" s="201">
        <v>0</v>
      </c>
      <c r="AH90" s="201">
        <v>0</v>
      </c>
      <c r="AI90" s="201">
        <v>99.96</v>
      </c>
      <c r="AJ90" s="201">
        <v>0</v>
      </c>
      <c r="AK90" s="201">
        <v>0</v>
      </c>
      <c r="AL90" s="201">
        <v>0</v>
      </c>
      <c r="AM90" s="201">
        <v>389.71</v>
      </c>
      <c r="AN90" s="201">
        <v>0</v>
      </c>
      <c r="AO90">
        <v>0</v>
      </c>
      <c r="AP90" s="201">
        <v>59.24</v>
      </c>
      <c r="AQ90" s="201">
        <v>38.28</v>
      </c>
      <c r="AR90" s="201">
        <v>0</v>
      </c>
      <c r="AS90" s="201">
        <v>7.67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3.83</v>
      </c>
      <c r="AZ90" s="201">
        <v>4.71</v>
      </c>
      <c r="BA90" s="201">
        <v>3.19</v>
      </c>
      <c r="BB90" s="201">
        <v>2.46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494.42</v>
      </c>
      <c r="L91" s="201">
        <v>17.48</v>
      </c>
      <c r="M91" s="201">
        <v>63.94</v>
      </c>
      <c r="N91" s="201">
        <v>52.97</v>
      </c>
      <c r="O91" s="201">
        <v>74.040000000000006</v>
      </c>
      <c r="P91" s="201">
        <v>27.82</v>
      </c>
      <c r="Q91" s="201">
        <v>9.6300000000000008</v>
      </c>
      <c r="R91" s="201">
        <v>19.149999999999999</v>
      </c>
      <c r="S91" s="201">
        <v>11.78</v>
      </c>
      <c r="T91" s="201">
        <v>1.42</v>
      </c>
      <c r="U91" s="201">
        <v>57.23</v>
      </c>
      <c r="V91" s="201">
        <v>8.83</v>
      </c>
      <c r="W91" s="201">
        <v>18.8</v>
      </c>
      <c r="X91" s="201">
        <v>62.92</v>
      </c>
      <c r="Y91" s="201">
        <v>0</v>
      </c>
      <c r="Z91">
        <v>0</v>
      </c>
      <c r="AA91" s="201">
        <v>14.71</v>
      </c>
      <c r="AB91" s="201">
        <v>0</v>
      </c>
      <c r="AC91" s="201">
        <v>0</v>
      </c>
      <c r="AD91" s="201">
        <v>0</v>
      </c>
      <c r="AE91" s="201">
        <v>82.39</v>
      </c>
      <c r="AF91" s="201">
        <v>0</v>
      </c>
      <c r="AG91" s="201">
        <v>0</v>
      </c>
      <c r="AH91" s="201">
        <v>0</v>
      </c>
      <c r="AI91" s="201">
        <v>99.96</v>
      </c>
      <c r="AJ91" s="201">
        <v>0</v>
      </c>
      <c r="AK91" s="201">
        <v>0</v>
      </c>
      <c r="AL91" s="201">
        <v>0</v>
      </c>
      <c r="AM91" s="201">
        <v>373.33</v>
      </c>
      <c r="AN91" s="201">
        <v>0</v>
      </c>
      <c r="AO91">
        <v>0</v>
      </c>
      <c r="AP91" s="201">
        <v>59.24</v>
      </c>
      <c r="AQ91" s="201">
        <v>38.28</v>
      </c>
      <c r="AR91" s="201">
        <v>0</v>
      </c>
      <c r="AS91" s="201">
        <v>7.67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3.83</v>
      </c>
      <c r="AZ91" s="201">
        <v>4.71</v>
      </c>
      <c r="BA91" s="201">
        <v>3.19</v>
      </c>
      <c r="BB91" s="201">
        <v>2.46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494.42</v>
      </c>
      <c r="L92" s="201">
        <v>17.48</v>
      </c>
      <c r="M92" s="201">
        <v>63.94</v>
      </c>
      <c r="N92" s="201">
        <v>52.97</v>
      </c>
      <c r="O92" s="201">
        <v>74.040000000000006</v>
      </c>
      <c r="P92" s="201">
        <v>27.82</v>
      </c>
      <c r="Q92" s="201">
        <v>9.6300000000000008</v>
      </c>
      <c r="R92" s="201">
        <v>19.149999999999999</v>
      </c>
      <c r="S92" s="201">
        <v>11.78</v>
      </c>
      <c r="T92" s="201">
        <v>1.42</v>
      </c>
      <c r="U92" s="201">
        <v>57.23</v>
      </c>
      <c r="V92" s="201">
        <v>8.83</v>
      </c>
      <c r="W92" s="201">
        <v>18.8</v>
      </c>
      <c r="X92" s="201">
        <v>62.92</v>
      </c>
      <c r="Y92" s="201">
        <v>0</v>
      </c>
      <c r="Z92">
        <v>0</v>
      </c>
      <c r="AA92" s="201">
        <v>14.71</v>
      </c>
      <c r="AB92" s="201">
        <v>0</v>
      </c>
      <c r="AC92" s="201">
        <v>0</v>
      </c>
      <c r="AD92" s="201">
        <v>0</v>
      </c>
      <c r="AE92" s="201">
        <v>82.39</v>
      </c>
      <c r="AF92" s="201">
        <v>0</v>
      </c>
      <c r="AG92" s="201">
        <v>0</v>
      </c>
      <c r="AH92" s="201">
        <v>0</v>
      </c>
      <c r="AI92" s="201">
        <v>99.96</v>
      </c>
      <c r="AJ92" s="201">
        <v>0</v>
      </c>
      <c r="AK92" s="201">
        <v>0</v>
      </c>
      <c r="AL92" s="201">
        <v>0</v>
      </c>
      <c r="AM92" s="201">
        <v>389.71</v>
      </c>
      <c r="AN92" s="201">
        <v>0</v>
      </c>
      <c r="AO92">
        <v>0</v>
      </c>
      <c r="AP92" s="201">
        <v>59.24</v>
      </c>
      <c r="AQ92" s="201">
        <v>38.28</v>
      </c>
      <c r="AR92" s="201">
        <v>0</v>
      </c>
      <c r="AS92" s="201">
        <v>7.67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3.83</v>
      </c>
      <c r="AZ92" s="201">
        <v>4.71</v>
      </c>
      <c r="BA92" s="201">
        <v>3.19</v>
      </c>
      <c r="BB92" s="201">
        <v>2.46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494.42</v>
      </c>
      <c r="L93" s="201">
        <v>17.48</v>
      </c>
      <c r="M93" s="201">
        <v>63.94</v>
      </c>
      <c r="N93" s="201">
        <v>52.97</v>
      </c>
      <c r="O93" s="201">
        <v>74.040000000000006</v>
      </c>
      <c r="P93" s="201">
        <v>27.82</v>
      </c>
      <c r="Q93" s="201">
        <v>9.6300000000000008</v>
      </c>
      <c r="R93" s="201">
        <v>19.149999999999999</v>
      </c>
      <c r="S93" s="201">
        <v>11.78</v>
      </c>
      <c r="T93" s="201">
        <v>1.42</v>
      </c>
      <c r="U93" s="201">
        <v>57.23</v>
      </c>
      <c r="V93" s="201">
        <v>8.83</v>
      </c>
      <c r="W93" s="201">
        <v>18.8</v>
      </c>
      <c r="X93" s="201">
        <v>62.92</v>
      </c>
      <c r="Y93" s="201">
        <v>0</v>
      </c>
      <c r="Z93">
        <v>0</v>
      </c>
      <c r="AA93" s="201">
        <v>14.71</v>
      </c>
      <c r="AB93" s="201">
        <v>0</v>
      </c>
      <c r="AC93" s="201">
        <v>0</v>
      </c>
      <c r="AD93" s="201">
        <v>0</v>
      </c>
      <c r="AE93" s="201">
        <v>82.39</v>
      </c>
      <c r="AF93" s="201">
        <v>0</v>
      </c>
      <c r="AG93" s="201">
        <v>0</v>
      </c>
      <c r="AH93" s="201">
        <v>0</v>
      </c>
      <c r="AI93" s="201">
        <v>99.96</v>
      </c>
      <c r="AJ93" s="201">
        <v>0</v>
      </c>
      <c r="AK93" s="201">
        <v>0</v>
      </c>
      <c r="AL93" s="201">
        <v>0</v>
      </c>
      <c r="AM93" s="201">
        <v>323.93</v>
      </c>
      <c r="AN93" s="201">
        <v>0</v>
      </c>
      <c r="AO93">
        <v>0</v>
      </c>
      <c r="AP93" s="201">
        <v>59.24</v>
      </c>
      <c r="AQ93" s="201">
        <v>38.28</v>
      </c>
      <c r="AR93" s="201">
        <v>0</v>
      </c>
      <c r="AS93" s="201">
        <v>7.67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3.83</v>
      </c>
      <c r="AZ93" s="201">
        <v>4.71</v>
      </c>
      <c r="BA93" s="201">
        <v>3.19</v>
      </c>
      <c r="BB93" s="201">
        <v>2.46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494.42</v>
      </c>
      <c r="L94" s="201">
        <v>17.48</v>
      </c>
      <c r="M94" s="201">
        <v>63.94</v>
      </c>
      <c r="N94" s="201">
        <v>52.97</v>
      </c>
      <c r="O94" s="201">
        <v>74.040000000000006</v>
      </c>
      <c r="P94" s="201">
        <v>27.82</v>
      </c>
      <c r="Q94" s="201">
        <v>9.6300000000000008</v>
      </c>
      <c r="R94" s="201">
        <v>19.149999999999999</v>
      </c>
      <c r="S94" s="201">
        <v>11.78</v>
      </c>
      <c r="T94" s="201">
        <v>1.42</v>
      </c>
      <c r="U94" s="201">
        <v>57.23</v>
      </c>
      <c r="V94" s="201">
        <v>8.83</v>
      </c>
      <c r="W94" s="201">
        <v>18.8</v>
      </c>
      <c r="X94" s="201">
        <v>62.92</v>
      </c>
      <c r="Y94" s="201">
        <v>0</v>
      </c>
      <c r="Z94">
        <v>0</v>
      </c>
      <c r="AA94" s="201">
        <v>14.71</v>
      </c>
      <c r="AB94" s="201">
        <v>0</v>
      </c>
      <c r="AC94" s="201">
        <v>0</v>
      </c>
      <c r="AD94" s="201">
        <v>0</v>
      </c>
      <c r="AE94" s="201">
        <v>82.39</v>
      </c>
      <c r="AF94" s="201">
        <v>0</v>
      </c>
      <c r="AG94" s="201">
        <v>0</v>
      </c>
      <c r="AH94" s="201">
        <v>0</v>
      </c>
      <c r="AI94" s="201">
        <v>99.96</v>
      </c>
      <c r="AJ94" s="201">
        <v>0</v>
      </c>
      <c r="AK94" s="201">
        <v>0</v>
      </c>
      <c r="AL94" s="201">
        <v>0</v>
      </c>
      <c r="AM94" s="201">
        <v>373.33</v>
      </c>
      <c r="AN94" s="201">
        <v>0</v>
      </c>
      <c r="AO94">
        <v>0</v>
      </c>
      <c r="AP94" s="201">
        <v>59.24</v>
      </c>
      <c r="AQ94" s="201">
        <v>38.28</v>
      </c>
      <c r="AR94" s="201">
        <v>0</v>
      </c>
      <c r="AS94" s="201">
        <v>7.67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3.69</v>
      </c>
      <c r="AZ94" s="201">
        <v>4.71</v>
      </c>
      <c r="BA94" s="201">
        <v>3.1</v>
      </c>
      <c r="BB94" s="201">
        <v>2.46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494.42</v>
      </c>
      <c r="L95" s="201">
        <v>17.48</v>
      </c>
      <c r="M95" s="201">
        <v>63.94</v>
      </c>
      <c r="N95" s="201">
        <v>52.97</v>
      </c>
      <c r="O95" s="201">
        <v>74.040000000000006</v>
      </c>
      <c r="P95" s="201">
        <v>27.82</v>
      </c>
      <c r="Q95" s="201">
        <v>9.6300000000000008</v>
      </c>
      <c r="R95" s="201">
        <v>19.149999999999999</v>
      </c>
      <c r="S95" s="201">
        <v>11.78</v>
      </c>
      <c r="T95" s="201">
        <v>1.42</v>
      </c>
      <c r="U95" s="201">
        <v>57.23</v>
      </c>
      <c r="V95" s="201">
        <v>8.83</v>
      </c>
      <c r="W95" s="201">
        <v>18.8</v>
      </c>
      <c r="X95" s="201">
        <v>62.92</v>
      </c>
      <c r="Y95" s="201">
        <v>0</v>
      </c>
      <c r="Z95">
        <v>0</v>
      </c>
      <c r="AA95" s="201">
        <v>14.71</v>
      </c>
      <c r="AB95" s="201">
        <v>0</v>
      </c>
      <c r="AC95" s="201">
        <v>0</v>
      </c>
      <c r="AD95" s="201">
        <v>0</v>
      </c>
      <c r="AE95" s="201">
        <v>82.39</v>
      </c>
      <c r="AF95" s="201">
        <v>0</v>
      </c>
      <c r="AG95" s="201">
        <v>0</v>
      </c>
      <c r="AH95" s="201">
        <v>0</v>
      </c>
      <c r="AI95" s="201">
        <v>99.96</v>
      </c>
      <c r="AJ95" s="201">
        <v>0</v>
      </c>
      <c r="AK95" s="201">
        <v>0</v>
      </c>
      <c r="AL95" s="201">
        <v>0</v>
      </c>
      <c r="AM95" s="201">
        <v>389.71</v>
      </c>
      <c r="AN95" s="201">
        <v>0</v>
      </c>
      <c r="AO95">
        <v>0</v>
      </c>
      <c r="AP95" s="201">
        <v>59.24</v>
      </c>
      <c r="AQ95" s="201">
        <v>38.28</v>
      </c>
      <c r="AR95" s="201">
        <v>0</v>
      </c>
      <c r="AS95" s="201">
        <v>7.67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3.69</v>
      </c>
      <c r="AZ95" s="201">
        <v>4.71</v>
      </c>
      <c r="BA95" s="201">
        <v>3.1</v>
      </c>
      <c r="BB95" s="201">
        <v>2.46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494.42</v>
      </c>
      <c r="L96" s="201">
        <v>17.48</v>
      </c>
      <c r="M96" s="201">
        <v>63.94</v>
      </c>
      <c r="N96" s="201">
        <v>52.97</v>
      </c>
      <c r="O96" s="201">
        <v>74.040000000000006</v>
      </c>
      <c r="P96" s="201">
        <v>27.82</v>
      </c>
      <c r="Q96" s="201">
        <v>9.6300000000000008</v>
      </c>
      <c r="R96" s="201">
        <v>19.149999999999999</v>
      </c>
      <c r="S96" s="201">
        <v>11.78</v>
      </c>
      <c r="T96" s="201">
        <v>1.42</v>
      </c>
      <c r="U96" s="201">
        <v>57.23</v>
      </c>
      <c r="V96" s="201">
        <v>8.83</v>
      </c>
      <c r="W96" s="201">
        <v>18.8</v>
      </c>
      <c r="X96" s="201">
        <v>62.92</v>
      </c>
      <c r="Y96" s="201">
        <v>0</v>
      </c>
      <c r="Z96">
        <v>0</v>
      </c>
      <c r="AA96" s="201">
        <v>14.71</v>
      </c>
      <c r="AB96" s="201">
        <v>0</v>
      </c>
      <c r="AC96" s="201">
        <v>0</v>
      </c>
      <c r="AD96" s="201">
        <v>0</v>
      </c>
      <c r="AE96" s="201">
        <v>82.39</v>
      </c>
      <c r="AF96" s="201">
        <v>0</v>
      </c>
      <c r="AG96" s="201">
        <v>0</v>
      </c>
      <c r="AH96" s="201">
        <v>0</v>
      </c>
      <c r="AI96" s="201">
        <v>99.96</v>
      </c>
      <c r="AJ96" s="201">
        <v>0</v>
      </c>
      <c r="AK96" s="201">
        <v>0</v>
      </c>
      <c r="AL96" s="201">
        <v>0</v>
      </c>
      <c r="AM96" s="201">
        <v>389.71</v>
      </c>
      <c r="AN96" s="201">
        <v>0</v>
      </c>
      <c r="AO96">
        <v>0</v>
      </c>
      <c r="AP96" s="201">
        <v>59.24</v>
      </c>
      <c r="AQ96" s="201">
        <v>38.28</v>
      </c>
      <c r="AR96" s="201">
        <v>0</v>
      </c>
      <c r="AS96" s="201">
        <v>7.67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3.69</v>
      </c>
      <c r="AZ96" s="201">
        <v>4.71</v>
      </c>
      <c r="BA96" s="201">
        <v>3.1</v>
      </c>
      <c r="BB96" s="201">
        <v>2.46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494.42</v>
      </c>
      <c r="L97" s="201">
        <v>17.48</v>
      </c>
      <c r="M97" s="201">
        <v>63.94</v>
      </c>
      <c r="N97" s="201">
        <v>52.97</v>
      </c>
      <c r="O97" s="201">
        <v>74.040000000000006</v>
      </c>
      <c r="P97" s="201">
        <v>27.82</v>
      </c>
      <c r="Q97" s="201">
        <v>9.6300000000000008</v>
      </c>
      <c r="R97" s="201">
        <v>19.149999999999999</v>
      </c>
      <c r="S97" s="201">
        <v>11.78</v>
      </c>
      <c r="T97" s="201">
        <v>1.42</v>
      </c>
      <c r="U97" s="201">
        <v>57.23</v>
      </c>
      <c r="V97" s="201">
        <v>8.83</v>
      </c>
      <c r="W97" s="201">
        <v>18.8</v>
      </c>
      <c r="X97" s="201">
        <v>62.92</v>
      </c>
      <c r="Y97" s="201">
        <v>0</v>
      </c>
      <c r="Z97">
        <v>0</v>
      </c>
      <c r="AA97" s="201">
        <v>14.71</v>
      </c>
      <c r="AB97" s="201">
        <v>0</v>
      </c>
      <c r="AC97" s="201">
        <v>0</v>
      </c>
      <c r="AD97" s="201">
        <v>0</v>
      </c>
      <c r="AE97" s="201">
        <v>82.39</v>
      </c>
      <c r="AF97" s="201">
        <v>0</v>
      </c>
      <c r="AG97" s="201">
        <v>0</v>
      </c>
      <c r="AH97" s="201">
        <v>0</v>
      </c>
      <c r="AI97" s="201">
        <v>99.96</v>
      </c>
      <c r="AJ97" s="201">
        <v>0</v>
      </c>
      <c r="AK97" s="201">
        <v>0</v>
      </c>
      <c r="AL97" s="201">
        <v>0</v>
      </c>
      <c r="AM97" s="201">
        <v>389.71</v>
      </c>
      <c r="AN97" s="201">
        <v>0</v>
      </c>
      <c r="AO97">
        <v>0</v>
      </c>
      <c r="AP97" s="201">
        <v>59.24</v>
      </c>
      <c r="AQ97" s="201">
        <v>38.28</v>
      </c>
      <c r="AR97" s="201">
        <v>0</v>
      </c>
      <c r="AS97" s="201">
        <v>7.67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3.69</v>
      </c>
      <c r="AZ97" s="201">
        <v>4.71</v>
      </c>
      <c r="BA97" s="201">
        <v>3.1</v>
      </c>
      <c r="BB97" s="201">
        <v>2.46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494.42</v>
      </c>
      <c r="L98" s="201">
        <v>17.48</v>
      </c>
      <c r="M98" s="201">
        <v>63.94</v>
      </c>
      <c r="N98" s="201">
        <v>52.97</v>
      </c>
      <c r="O98" s="201">
        <v>74.040000000000006</v>
      </c>
      <c r="P98" s="201">
        <v>27.82</v>
      </c>
      <c r="Q98" s="201">
        <v>9.6300000000000008</v>
      </c>
      <c r="R98" s="201">
        <v>19.149999999999999</v>
      </c>
      <c r="S98" s="201">
        <v>11.78</v>
      </c>
      <c r="T98" s="201">
        <v>1.42</v>
      </c>
      <c r="U98" s="201">
        <v>57.23</v>
      </c>
      <c r="V98" s="201">
        <v>8.83</v>
      </c>
      <c r="W98" s="201">
        <v>18.8</v>
      </c>
      <c r="X98" s="201">
        <v>62.92</v>
      </c>
      <c r="Y98" s="201">
        <v>0</v>
      </c>
      <c r="Z98">
        <v>0</v>
      </c>
      <c r="AA98" s="201">
        <v>14.71</v>
      </c>
      <c r="AB98" s="201">
        <v>0</v>
      </c>
      <c r="AC98" s="201">
        <v>0</v>
      </c>
      <c r="AD98" s="201">
        <v>0</v>
      </c>
      <c r="AE98" s="201">
        <v>82.39</v>
      </c>
      <c r="AF98" s="201">
        <v>0</v>
      </c>
      <c r="AG98" s="201">
        <v>0</v>
      </c>
      <c r="AH98" s="201">
        <v>0</v>
      </c>
      <c r="AI98" s="201">
        <v>99.96</v>
      </c>
      <c r="AJ98" s="201">
        <v>0</v>
      </c>
      <c r="AK98" s="201">
        <v>0</v>
      </c>
      <c r="AL98" s="201">
        <v>0</v>
      </c>
      <c r="AM98" s="201">
        <v>389.71</v>
      </c>
      <c r="AN98" s="201">
        <v>0</v>
      </c>
      <c r="AO98">
        <v>0</v>
      </c>
      <c r="AP98" s="201">
        <v>59.24</v>
      </c>
      <c r="AQ98" s="201">
        <v>38.28</v>
      </c>
      <c r="AR98" s="201">
        <v>0</v>
      </c>
      <c r="AS98" s="201">
        <v>7.67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3.69</v>
      </c>
      <c r="AZ98" s="201">
        <v>4.71</v>
      </c>
      <c r="BA98" s="201">
        <v>3.1</v>
      </c>
      <c r="BB98" s="201">
        <v>2.46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9.6250000000000003E-4</v>
      </c>
      <c r="H99">
        <f t="shared" si="0"/>
        <v>0</v>
      </c>
      <c r="I99">
        <f t="shared" si="0"/>
        <v>0</v>
      </c>
      <c r="J99">
        <f t="shared" si="0"/>
        <v>1.03125E-2</v>
      </c>
      <c r="K99">
        <f t="shared" si="0"/>
        <v>8.3672674999999952</v>
      </c>
      <c r="L99">
        <f t="shared" si="0"/>
        <v>0.22504999999999992</v>
      </c>
      <c r="M99">
        <f t="shared" si="0"/>
        <v>1.3737799999999991</v>
      </c>
      <c r="N99">
        <f t="shared" si="0"/>
        <v>1.144587499999999</v>
      </c>
      <c r="O99">
        <f t="shared" si="0"/>
        <v>1.5869049999999991</v>
      </c>
      <c r="P99">
        <f t="shared" si="0"/>
        <v>0.60283000000000075</v>
      </c>
      <c r="Q99">
        <f t="shared" si="0"/>
        <v>0.17669500000000002</v>
      </c>
      <c r="R99">
        <f t="shared" si="0"/>
        <v>0.35081250000000014</v>
      </c>
      <c r="S99">
        <f t="shared" si="0"/>
        <v>0.21532999999999994</v>
      </c>
      <c r="T99">
        <f t="shared" si="0"/>
        <v>2.6255000000000032E-2</v>
      </c>
      <c r="U99">
        <f t="shared" si="0"/>
        <v>1.4006399999999992</v>
      </c>
      <c r="V99">
        <f t="shared" si="0"/>
        <v>0.1735700000000002</v>
      </c>
      <c r="W99">
        <f t="shared" si="0"/>
        <v>0.36633749999999965</v>
      </c>
      <c r="X99">
        <f t="shared" si="0"/>
        <v>1.2551999999999999</v>
      </c>
      <c r="Y99">
        <f t="shared" si="0"/>
        <v>0</v>
      </c>
      <c r="Z99">
        <f t="shared" si="0"/>
        <v>0</v>
      </c>
      <c r="AA99">
        <f t="shared" si="0"/>
        <v>0.30519000000000018</v>
      </c>
      <c r="AB99">
        <f t="shared" si="0"/>
        <v>1.2975000000000002E-2</v>
      </c>
      <c r="AC99">
        <f t="shared" si="0"/>
        <v>0</v>
      </c>
      <c r="AD99">
        <f t="shared" si="0"/>
        <v>0</v>
      </c>
      <c r="AE99">
        <f t="shared" si="0"/>
        <v>1.9773600000000033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2.988089999999997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8.7796475000000118</v>
      </c>
      <c r="AN99">
        <f t="shared" si="0"/>
        <v>0</v>
      </c>
      <c r="AO99">
        <f t="shared" si="0"/>
        <v>0</v>
      </c>
      <c r="AP99">
        <f t="shared" si="0"/>
        <v>1.619222499999998</v>
      </c>
      <c r="AQ99">
        <f t="shared" ref="AQ99:AT99" si="1">SUM(AQ3:AQ98)/4000</f>
        <v>0.67615500000000073</v>
      </c>
      <c r="AR99">
        <f t="shared" si="1"/>
        <v>0.51322500000000004</v>
      </c>
      <c r="AS99">
        <f t="shared" si="1"/>
        <v>0.1512700000000001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7.9447500000000018E-2</v>
      </c>
      <c r="AZ99">
        <f t="shared" si="2"/>
        <v>0.11303999999999982</v>
      </c>
      <c r="BA99">
        <f t="shared" si="2"/>
        <v>7.4669999999999973E-2</v>
      </c>
      <c r="BB99">
        <f t="shared" si="2"/>
        <v>5.804500000000009E-2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1.78</v>
      </c>
      <c r="H3" s="201">
        <v>0</v>
      </c>
      <c r="I3" s="201">
        <v>0</v>
      </c>
      <c r="J3" s="201">
        <v>1.38</v>
      </c>
      <c r="K3" s="201">
        <v>158.47</v>
      </c>
      <c r="L3" s="201">
        <v>63.14</v>
      </c>
      <c r="M3" s="201">
        <v>0</v>
      </c>
      <c r="N3" s="201">
        <v>29.13</v>
      </c>
      <c r="O3" s="201">
        <v>48.93</v>
      </c>
      <c r="P3" s="201">
        <v>58.89</v>
      </c>
      <c r="Q3" s="201">
        <v>5.35</v>
      </c>
      <c r="R3" s="201">
        <v>10.4</v>
      </c>
      <c r="S3" s="201">
        <v>6.48</v>
      </c>
      <c r="T3" s="201">
        <v>0</v>
      </c>
      <c r="U3" s="201">
        <v>280.77999999999997</v>
      </c>
      <c r="V3" s="201">
        <v>5.0999999999999996</v>
      </c>
      <c r="W3" s="201">
        <v>10.87</v>
      </c>
      <c r="X3" s="201">
        <v>36.39</v>
      </c>
      <c r="Y3" s="201">
        <v>0</v>
      </c>
      <c r="Z3">
        <v>0</v>
      </c>
      <c r="AA3" s="201">
        <v>8</v>
      </c>
      <c r="AB3" s="201">
        <v>0</v>
      </c>
      <c r="AC3" s="201">
        <v>0</v>
      </c>
      <c r="AD3" s="201">
        <v>0</v>
      </c>
      <c r="AE3" s="201">
        <v>46.6</v>
      </c>
      <c r="AF3" s="201">
        <v>0</v>
      </c>
      <c r="AG3" s="201">
        <v>0</v>
      </c>
      <c r="AH3" s="201">
        <v>0</v>
      </c>
      <c r="AI3" s="201">
        <v>57.6</v>
      </c>
      <c r="AJ3" s="201">
        <v>0</v>
      </c>
      <c r="AK3" s="201">
        <v>0</v>
      </c>
      <c r="AL3" s="201">
        <v>0</v>
      </c>
      <c r="AM3" s="201">
        <v>112</v>
      </c>
      <c r="AN3" s="201">
        <v>0</v>
      </c>
      <c r="AO3">
        <v>0</v>
      </c>
      <c r="AP3" s="201">
        <v>68.510000000000005</v>
      </c>
      <c r="AQ3" s="201">
        <v>22.13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158.47</v>
      </c>
      <c r="L4" s="201">
        <v>63.14</v>
      </c>
      <c r="M4" s="201">
        <v>0</v>
      </c>
      <c r="N4" s="201">
        <v>29.13</v>
      </c>
      <c r="O4" s="201">
        <v>48.93</v>
      </c>
      <c r="P4" s="201">
        <v>58.89</v>
      </c>
      <c r="Q4" s="201">
        <v>5.35</v>
      </c>
      <c r="R4" s="201">
        <v>10.4</v>
      </c>
      <c r="S4" s="201">
        <v>6.48</v>
      </c>
      <c r="T4" s="201">
        <v>0</v>
      </c>
      <c r="U4" s="201">
        <v>280.77999999999997</v>
      </c>
      <c r="V4" s="201">
        <v>5.0999999999999996</v>
      </c>
      <c r="W4" s="201">
        <v>10.87</v>
      </c>
      <c r="X4" s="201">
        <v>36.39</v>
      </c>
      <c r="Y4" s="201">
        <v>0</v>
      </c>
      <c r="Z4">
        <v>0</v>
      </c>
      <c r="AA4" s="201">
        <v>8</v>
      </c>
      <c r="AB4" s="201">
        <v>0</v>
      </c>
      <c r="AC4" s="201">
        <v>0</v>
      </c>
      <c r="AD4" s="201">
        <v>0</v>
      </c>
      <c r="AE4" s="201">
        <v>46.6</v>
      </c>
      <c r="AF4" s="201">
        <v>0</v>
      </c>
      <c r="AG4" s="201">
        <v>0</v>
      </c>
      <c r="AH4" s="201">
        <v>0</v>
      </c>
      <c r="AI4" s="201">
        <v>57.6</v>
      </c>
      <c r="AJ4" s="201">
        <v>0</v>
      </c>
      <c r="AK4" s="201">
        <v>0</v>
      </c>
      <c r="AL4" s="201">
        <v>0</v>
      </c>
      <c r="AM4" s="201">
        <v>112</v>
      </c>
      <c r="AN4" s="201">
        <v>0</v>
      </c>
      <c r="AO4">
        <v>0</v>
      </c>
      <c r="AP4" s="201">
        <v>68.510000000000005</v>
      </c>
      <c r="AQ4" s="201">
        <v>22.13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158.47</v>
      </c>
      <c r="L5" s="201">
        <v>63.14</v>
      </c>
      <c r="M5" s="201">
        <v>0</v>
      </c>
      <c r="N5" s="201">
        <v>29.13</v>
      </c>
      <c r="O5" s="201">
        <v>48.93</v>
      </c>
      <c r="P5" s="201">
        <v>58.89</v>
      </c>
      <c r="Q5" s="201">
        <v>5.35</v>
      </c>
      <c r="R5" s="201">
        <v>10.4</v>
      </c>
      <c r="S5" s="201">
        <v>6.48</v>
      </c>
      <c r="T5" s="201">
        <v>0</v>
      </c>
      <c r="U5" s="201">
        <v>280.77999999999997</v>
      </c>
      <c r="V5" s="201">
        <v>5.0999999999999996</v>
      </c>
      <c r="W5" s="201">
        <v>10.87</v>
      </c>
      <c r="X5" s="201">
        <v>36.39</v>
      </c>
      <c r="Y5" s="201">
        <v>0</v>
      </c>
      <c r="Z5">
        <v>0</v>
      </c>
      <c r="AA5" s="201">
        <v>8</v>
      </c>
      <c r="AB5" s="201">
        <v>0</v>
      </c>
      <c r="AC5" s="201">
        <v>0</v>
      </c>
      <c r="AD5" s="201">
        <v>0</v>
      </c>
      <c r="AE5" s="201">
        <v>46.6</v>
      </c>
      <c r="AF5" s="201">
        <v>0</v>
      </c>
      <c r="AG5" s="201">
        <v>0</v>
      </c>
      <c r="AH5" s="201">
        <v>0</v>
      </c>
      <c r="AI5" s="201">
        <v>57.6</v>
      </c>
      <c r="AJ5" s="201">
        <v>0</v>
      </c>
      <c r="AK5" s="201">
        <v>0</v>
      </c>
      <c r="AL5" s="201">
        <v>0</v>
      </c>
      <c r="AM5" s="201">
        <v>112</v>
      </c>
      <c r="AN5" s="201">
        <v>0</v>
      </c>
      <c r="AO5">
        <v>0</v>
      </c>
      <c r="AP5" s="201">
        <v>68.510000000000005</v>
      </c>
      <c r="AQ5" s="201">
        <v>22.13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158.47</v>
      </c>
      <c r="L6" s="201">
        <v>63.14</v>
      </c>
      <c r="M6" s="201">
        <v>0</v>
      </c>
      <c r="N6" s="201">
        <v>29.13</v>
      </c>
      <c r="O6" s="201">
        <v>48.93</v>
      </c>
      <c r="P6" s="201">
        <v>58.89</v>
      </c>
      <c r="Q6" s="201">
        <v>5.35</v>
      </c>
      <c r="R6" s="201">
        <v>10.4</v>
      </c>
      <c r="S6" s="201">
        <v>6.48</v>
      </c>
      <c r="T6" s="201">
        <v>0</v>
      </c>
      <c r="U6" s="201">
        <v>280.77999999999997</v>
      </c>
      <c r="V6" s="201">
        <v>5.0999999999999996</v>
      </c>
      <c r="W6" s="201">
        <v>10.87</v>
      </c>
      <c r="X6" s="201">
        <v>36.39</v>
      </c>
      <c r="Y6" s="201">
        <v>0</v>
      </c>
      <c r="Z6">
        <v>0</v>
      </c>
      <c r="AA6" s="201">
        <v>8</v>
      </c>
      <c r="AB6" s="201">
        <v>0</v>
      </c>
      <c r="AC6" s="201">
        <v>0</v>
      </c>
      <c r="AD6" s="201">
        <v>0</v>
      </c>
      <c r="AE6" s="201">
        <v>46.6</v>
      </c>
      <c r="AF6" s="201">
        <v>0</v>
      </c>
      <c r="AG6" s="201">
        <v>0</v>
      </c>
      <c r="AH6" s="201">
        <v>0</v>
      </c>
      <c r="AI6" s="201">
        <v>57.6</v>
      </c>
      <c r="AJ6" s="201">
        <v>0</v>
      </c>
      <c r="AK6" s="201">
        <v>0</v>
      </c>
      <c r="AL6" s="201">
        <v>0</v>
      </c>
      <c r="AM6" s="201">
        <v>112</v>
      </c>
      <c r="AN6" s="201">
        <v>0</v>
      </c>
      <c r="AO6">
        <v>0</v>
      </c>
      <c r="AP6" s="201">
        <v>68.510000000000005</v>
      </c>
      <c r="AQ6" s="201">
        <v>22.13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158.47</v>
      </c>
      <c r="L7" s="201">
        <v>63.14</v>
      </c>
      <c r="M7" s="201">
        <v>0</v>
      </c>
      <c r="N7" s="201">
        <v>29.13</v>
      </c>
      <c r="O7" s="201">
        <v>48.93</v>
      </c>
      <c r="P7" s="201">
        <v>58.89</v>
      </c>
      <c r="Q7" s="201">
        <v>5.35</v>
      </c>
      <c r="R7" s="201">
        <v>10.4</v>
      </c>
      <c r="S7" s="201">
        <v>6.48</v>
      </c>
      <c r="T7" s="201">
        <v>0</v>
      </c>
      <c r="U7" s="201">
        <v>280.77999999999997</v>
      </c>
      <c r="V7" s="201">
        <v>5.0999999999999996</v>
      </c>
      <c r="W7" s="201">
        <v>10.87</v>
      </c>
      <c r="X7" s="201">
        <v>36.39</v>
      </c>
      <c r="Y7" s="201">
        <v>0</v>
      </c>
      <c r="Z7">
        <v>0</v>
      </c>
      <c r="AA7" s="201">
        <v>8</v>
      </c>
      <c r="AB7" s="201">
        <v>0</v>
      </c>
      <c r="AC7" s="201">
        <v>0</v>
      </c>
      <c r="AD7" s="201">
        <v>0</v>
      </c>
      <c r="AE7" s="201">
        <v>46.6</v>
      </c>
      <c r="AF7" s="201">
        <v>0</v>
      </c>
      <c r="AG7" s="201">
        <v>0</v>
      </c>
      <c r="AH7" s="201">
        <v>0</v>
      </c>
      <c r="AI7" s="201">
        <v>57.6</v>
      </c>
      <c r="AJ7" s="201">
        <v>0</v>
      </c>
      <c r="AK7" s="201">
        <v>0</v>
      </c>
      <c r="AL7" s="201">
        <v>0</v>
      </c>
      <c r="AM7" s="201">
        <v>112</v>
      </c>
      <c r="AN7" s="201">
        <v>0</v>
      </c>
      <c r="AO7">
        <v>0</v>
      </c>
      <c r="AP7" s="201">
        <v>68.510000000000005</v>
      </c>
      <c r="AQ7" s="201">
        <v>22.13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158.47</v>
      </c>
      <c r="L8" s="201">
        <v>63.14</v>
      </c>
      <c r="M8" s="201">
        <v>0</v>
      </c>
      <c r="N8" s="201">
        <v>29.13</v>
      </c>
      <c r="O8" s="201">
        <v>48.93</v>
      </c>
      <c r="P8" s="201">
        <v>58.89</v>
      </c>
      <c r="Q8" s="201">
        <v>5.35</v>
      </c>
      <c r="R8" s="201">
        <v>10.4</v>
      </c>
      <c r="S8" s="201">
        <v>6.48</v>
      </c>
      <c r="T8" s="201">
        <v>0</v>
      </c>
      <c r="U8" s="201">
        <v>280.77999999999997</v>
      </c>
      <c r="V8" s="201">
        <v>5.0999999999999996</v>
      </c>
      <c r="W8" s="201">
        <v>10.87</v>
      </c>
      <c r="X8" s="201">
        <v>36.39</v>
      </c>
      <c r="Y8" s="201">
        <v>0</v>
      </c>
      <c r="Z8">
        <v>0</v>
      </c>
      <c r="AA8" s="201">
        <v>8</v>
      </c>
      <c r="AB8" s="201">
        <v>0</v>
      </c>
      <c r="AC8" s="201">
        <v>0</v>
      </c>
      <c r="AD8" s="201">
        <v>0</v>
      </c>
      <c r="AE8" s="201">
        <v>46.6</v>
      </c>
      <c r="AF8" s="201">
        <v>0</v>
      </c>
      <c r="AG8" s="201">
        <v>0</v>
      </c>
      <c r="AH8" s="201">
        <v>0</v>
      </c>
      <c r="AI8" s="201">
        <v>57.6</v>
      </c>
      <c r="AJ8" s="201">
        <v>0</v>
      </c>
      <c r="AK8" s="201">
        <v>0</v>
      </c>
      <c r="AL8" s="201">
        <v>0</v>
      </c>
      <c r="AM8" s="201">
        <v>112</v>
      </c>
      <c r="AN8" s="201">
        <v>0</v>
      </c>
      <c r="AO8">
        <v>0</v>
      </c>
      <c r="AP8" s="201">
        <v>68.510000000000005</v>
      </c>
      <c r="AQ8" s="201">
        <v>22.13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158.47</v>
      </c>
      <c r="L9" s="201">
        <v>63.14</v>
      </c>
      <c r="M9" s="201">
        <v>0</v>
      </c>
      <c r="N9" s="201">
        <v>29.13</v>
      </c>
      <c r="O9" s="201">
        <v>48.93</v>
      </c>
      <c r="P9" s="201">
        <v>58.89</v>
      </c>
      <c r="Q9" s="201">
        <v>5.35</v>
      </c>
      <c r="R9" s="201">
        <v>10.4</v>
      </c>
      <c r="S9" s="201">
        <v>6.48</v>
      </c>
      <c r="T9" s="201">
        <v>0</v>
      </c>
      <c r="U9" s="201">
        <v>280.77999999999997</v>
      </c>
      <c r="V9" s="201">
        <v>5.0999999999999996</v>
      </c>
      <c r="W9" s="201">
        <v>10.87</v>
      </c>
      <c r="X9" s="201">
        <v>36.39</v>
      </c>
      <c r="Y9" s="201">
        <v>0</v>
      </c>
      <c r="Z9">
        <v>0</v>
      </c>
      <c r="AA9" s="201">
        <v>8</v>
      </c>
      <c r="AB9" s="201">
        <v>0</v>
      </c>
      <c r="AC9" s="201">
        <v>0</v>
      </c>
      <c r="AD9" s="201">
        <v>0</v>
      </c>
      <c r="AE9" s="201">
        <v>46.6</v>
      </c>
      <c r="AF9" s="201">
        <v>0</v>
      </c>
      <c r="AG9" s="201">
        <v>0</v>
      </c>
      <c r="AH9" s="201">
        <v>0</v>
      </c>
      <c r="AI9" s="201">
        <v>57.6</v>
      </c>
      <c r="AJ9" s="201">
        <v>0</v>
      </c>
      <c r="AK9" s="201">
        <v>0</v>
      </c>
      <c r="AL9" s="201">
        <v>0</v>
      </c>
      <c r="AM9" s="201">
        <v>112</v>
      </c>
      <c r="AN9" s="201">
        <v>0</v>
      </c>
      <c r="AO9">
        <v>0</v>
      </c>
      <c r="AP9" s="201">
        <v>68.510000000000005</v>
      </c>
      <c r="AQ9" s="201">
        <v>22.13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158.47</v>
      </c>
      <c r="L10" s="201">
        <v>63.14</v>
      </c>
      <c r="M10" s="201">
        <v>0</v>
      </c>
      <c r="N10" s="201">
        <v>29.13</v>
      </c>
      <c r="O10" s="201">
        <v>48.93</v>
      </c>
      <c r="P10" s="201">
        <v>58.89</v>
      </c>
      <c r="Q10" s="201">
        <v>5.35</v>
      </c>
      <c r="R10" s="201">
        <v>10.4</v>
      </c>
      <c r="S10" s="201">
        <v>6.48</v>
      </c>
      <c r="T10" s="201">
        <v>0</v>
      </c>
      <c r="U10" s="201">
        <v>280.77999999999997</v>
      </c>
      <c r="V10" s="201">
        <v>5.0999999999999996</v>
      </c>
      <c r="W10" s="201">
        <v>10.87</v>
      </c>
      <c r="X10" s="201">
        <v>36.39</v>
      </c>
      <c r="Y10" s="201">
        <v>0</v>
      </c>
      <c r="Z10">
        <v>0</v>
      </c>
      <c r="AA10" s="201">
        <v>8</v>
      </c>
      <c r="AB10" s="201">
        <v>0</v>
      </c>
      <c r="AC10" s="201">
        <v>0</v>
      </c>
      <c r="AD10" s="201">
        <v>0</v>
      </c>
      <c r="AE10" s="201">
        <v>46.6</v>
      </c>
      <c r="AF10" s="201">
        <v>0</v>
      </c>
      <c r="AG10" s="201">
        <v>0</v>
      </c>
      <c r="AH10" s="201">
        <v>0</v>
      </c>
      <c r="AI10" s="201">
        <v>57.6</v>
      </c>
      <c r="AJ10" s="201">
        <v>0</v>
      </c>
      <c r="AK10" s="201">
        <v>0</v>
      </c>
      <c r="AL10" s="201">
        <v>0</v>
      </c>
      <c r="AM10" s="201">
        <v>112</v>
      </c>
      <c r="AN10" s="201">
        <v>0</v>
      </c>
      <c r="AO10">
        <v>0</v>
      </c>
      <c r="AP10" s="201">
        <v>68.510000000000005</v>
      </c>
      <c r="AQ10" s="201">
        <v>22.13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158.47</v>
      </c>
      <c r="L11" s="201">
        <v>63.14</v>
      </c>
      <c r="M11" s="201">
        <v>0</v>
      </c>
      <c r="N11" s="201">
        <v>29.13</v>
      </c>
      <c r="O11" s="201">
        <v>48.93</v>
      </c>
      <c r="P11" s="201">
        <v>58.89</v>
      </c>
      <c r="Q11" s="201">
        <v>5.35</v>
      </c>
      <c r="R11" s="201">
        <v>10.4</v>
      </c>
      <c r="S11" s="201">
        <v>6.48</v>
      </c>
      <c r="T11" s="201">
        <v>0</v>
      </c>
      <c r="U11" s="201">
        <v>280.77999999999997</v>
      </c>
      <c r="V11" s="201">
        <v>5.0999999999999996</v>
      </c>
      <c r="W11" s="201">
        <v>10.87</v>
      </c>
      <c r="X11" s="201">
        <v>36.39</v>
      </c>
      <c r="Y11" s="201">
        <v>0</v>
      </c>
      <c r="Z11">
        <v>0</v>
      </c>
      <c r="AA11" s="201">
        <v>8</v>
      </c>
      <c r="AB11" s="201">
        <v>0</v>
      </c>
      <c r="AC11" s="201">
        <v>0</v>
      </c>
      <c r="AD11" s="201">
        <v>0</v>
      </c>
      <c r="AE11" s="201">
        <v>46.6</v>
      </c>
      <c r="AF11" s="201">
        <v>0</v>
      </c>
      <c r="AG11" s="201">
        <v>0</v>
      </c>
      <c r="AH11" s="201">
        <v>0</v>
      </c>
      <c r="AI11" s="201">
        <v>57.6</v>
      </c>
      <c r="AJ11" s="201">
        <v>0</v>
      </c>
      <c r="AK11" s="201">
        <v>0</v>
      </c>
      <c r="AL11" s="201">
        <v>0</v>
      </c>
      <c r="AM11" s="201">
        <v>112</v>
      </c>
      <c r="AN11" s="201">
        <v>0</v>
      </c>
      <c r="AO11">
        <v>0</v>
      </c>
      <c r="AP11" s="201">
        <v>68.510000000000005</v>
      </c>
      <c r="AQ11" s="201">
        <v>22.13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158.47</v>
      </c>
      <c r="L12" s="201">
        <v>63.14</v>
      </c>
      <c r="M12" s="201">
        <v>0</v>
      </c>
      <c r="N12" s="201">
        <v>29.13</v>
      </c>
      <c r="O12" s="201">
        <v>48.93</v>
      </c>
      <c r="P12" s="201">
        <v>58.89</v>
      </c>
      <c r="Q12" s="201">
        <v>5.35</v>
      </c>
      <c r="R12" s="201">
        <v>10.4</v>
      </c>
      <c r="S12" s="201">
        <v>6.48</v>
      </c>
      <c r="T12" s="201">
        <v>0</v>
      </c>
      <c r="U12" s="201">
        <v>280.77999999999997</v>
      </c>
      <c r="V12" s="201">
        <v>5.0999999999999996</v>
      </c>
      <c r="W12" s="201">
        <v>10.87</v>
      </c>
      <c r="X12" s="201">
        <v>36.39</v>
      </c>
      <c r="Y12" s="201">
        <v>0</v>
      </c>
      <c r="Z12">
        <v>0</v>
      </c>
      <c r="AA12" s="201">
        <v>8</v>
      </c>
      <c r="AB12" s="201">
        <v>0</v>
      </c>
      <c r="AC12" s="201">
        <v>0</v>
      </c>
      <c r="AD12" s="201">
        <v>0</v>
      </c>
      <c r="AE12" s="201">
        <v>46.6</v>
      </c>
      <c r="AF12" s="201">
        <v>0</v>
      </c>
      <c r="AG12" s="201">
        <v>0</v>
      </c>
      <c r="AH12" s="201">
        <v>0</v>
      </c>
      <c r="AI12" s="201">
        <v>57.6</v>
      </c>
      <c r="AJ12" s="201">
        <v>0</v>
      </c>
      <c r="AK12" s="201">
        <v>0</v>
      </c>
      <c r="AL12" s="201">
        <v>0</v>
      </c>
      <c r="AM12" s="201">
        <v>112</v>
      </c>
      <c r="AN12" s="201">
        <v>0</v>
      </c>
      <c r="AO12">
        <v>0</v>
      </c>
      <c r="AP12" s="201">
        <v>68.510000000000005</v>
      </c>
      <c r="AQ12" s="201">
        <v>22.13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158.47</v>
      </c>
      <c r="L13" s="201">
        <v>63.14</v>
      </c>
      <c r="M13" s="201">
        <v>0</v>
      </c>
      <c r="N13" s="201">
        <v>29.13</v>
      </c>
      <c r="O13" s="201">
        <v>48.93</v>
      </c>
      <c r="P13" s="201">
        <v>58.89</v>
      </c>
      <c r="Q13" s="201">
        <v>5.35</v>
      </c>
      <c r="R13" s="201">
        <v>10.4</v>
      </c>
      <c r="S13" s="201">
        <v>6.48</v>
      </c>
      <c r="T13" s="201">
        <v>0</v>
      </c>
      <c r="U13" s="201">
        <v>280.77999999999997</v>
      </c>
      <c r="V13" s="201">
        <v>5.0999999999999996</v>
      </c>
      <c r="W13" s="201">
        <v>10.87</v>
      </c>
      <c r="X13" s="201">
        <v>36.39</v>
      </c>
      <c r="Y13" s="201">
        <v>0</v>
      </c>
      <c r="Z13">
        <v>0</v>
      </c>
      <c r="AA13" s="201">
        <v>8</v>
      </c>
      <c r="AB13" s="201">
        <v>0</v>
      </c>
      <c r="AC13" s="201">
        <v>0</v>
      </c>
      <c r="AD13" s="201">
        <v>0</v>
      </c>
      <c r="AE13" s="201">
        <v>46.6</v>
      </c>
      <c r="AF13" s="201">
        <v>0</v>
      </c>
      <c r="AG13" s="201">
        <v>0</v>
      </c>
      <c r="AH13" s="201">
        <v>0</v>
      </c>
      <c r="AI13" s="201">
        <v>57.6</v>
      </c>
      <c r="AJ13" s="201">
        <v>0</v>
      </c>
      <c r="AK13" s="201">
        <v>0</v>
      </c>
      <c r="AL13" s="201">
        <v>0</v>
      </c>
      <c r="AM13" s="201">
        <v>112</v>
      </c>
      <c r="AN13" s="201">
        <v>0</v>
      </c>
      <c r="AO13">
        <v>0</v>
      </c>
      <c r="AP13" s="201">
        <v>68.510000000000005</v>
      </c>
      <c r="AQ13" s="201">
        <v>22.13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158.47</v>
      </c>
      <c r="L14" s="201">
        <v>63.14</v>
      </c>
      <c r="M14" s="201">
        <v>0</v>
      </c>
      <c r="N14" s="201">
        <v>29.13</v>
      </c>
      <c r="O14" s="201">
        <v>48.93</v>
      </c>
      <c r="P14" s="201">
        <v>58.89</v>
      </c>
      <c r="Q14" s="201">
        <v>5.35</v>
      </c>
      <c r="R14" s="201">
        <v>10.4</v>
      </c>
      <c r="S14" s="201">
        <v>6.48</v>
      </c>
      <c r="T14" s="201">
        <v>0</v>
      </c>
      <c r="U14" s="201">
        <v>280.77999999999997</v>
      </c>
      <c r="V14" s="201">
        <v>5.0999999999999996</v>
      </c>
      <c r="W14" s="201">
        <v>10.87</v>
      </c>
      <c r="X14" s="201">
        <v>36.39</v>
      </c>
      <c r="Y14" s="201">
        <v>0</v>
      </c>
      <c r="Z14">
        <v>0</v>
      </c>
      <c r="AA14" s="201">
        <v>8</v>
      </c>
      <c r="AB14" s="201">
        <v>0</v>
      </c>
      <c r="AC14" s="201">
        <v>0</v>
      </c>
      <c r="AD14" s="201">
        <v>0</v>
      </c>
      <c r="AE14" s="201">
        <v>46.6</v>
      </c>
      <c r="AF14" s="201">
        <v>0</v>
      </c>
      <c r="AG14" s="201">
        <v>0</v>
      </c>
      <c r="AH14" s="201">
        <v>0</v>
      </c>
      <c r="AI14" s="201">
        <v>57.6</v>
      </c>
      <c r="AJ14" s="201">
        <v>0</v>
      </c>
      <c r="AK14" s="201">
        <v>0</v>
      </c>
      <c r="AL14" s="201">
        <v>0</v>
      </c>
      <c r="AM14" s="201">
        <v>112</v>
      </c>
      <c r="AN14" s="201">
        <v>0</v>
      </c>
      <c r="AO14">
        <v>0</v>
      </c>
      <c r="AP14" s="201">
        <v>68.510000000000005</v>
      </c>
      <c r="AQ14" s="201">
        <v>22.13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164.05</v>
      </c>
      <c r="L15" s="201">
        <v>63.14</v>
      </c>
      <c r="M15" s="201">
        <v>0</v>
      </c>
      <c r="N15" s="201">
        <v>29.13</v>
      </c>
      <c r="O15" s="201">
        <v>48.93</v>
      </c>
      <c r="P15" s="201">
        <v>58.89</v>
      </c>
      <c r="Q15" s="201">
        <v>5.35</v>
      </c>
      <c r="R15" s="201">
        <v>10.4</v>
      </c>
      <c r="S15" s="201">
        <v>6.48</v>
      </c>
      <c r="T15" s="201">
        <v>0</v>
      </c>
      <c r="U15" s="201">
        <v>280.77999999999997</v>
      </c>
      <c r="V15" s="201">
        <v>5.0999999999999996</v>
      </c>
      <c r="W15" s="201">
        <v>10.87</v>
      </c>
      <c r="X15" s="201">
        <v>36.39</v>
      </c>
      <c r="Y15" s="201">
        <v>0</v>
      </c>
      <c r="Z15">
        <v>0</v>
      </c>
      <c r="AA15" s="201">
        <v>8</v>
      </c>
      <c r="AB15" s="201">
        <v>0</v>
      </c>
      <c r="AC15" s="201">
        <v>0</v>
      </c>
      <c r="AD15" s="201">
        <v>0</v>
      </c>
      <c r="AE15" s="201">
        <v>46.6</v>
      </c>
      <c r="AF15" s="201">
        <v>0</v>
      </c>
      <c r="AG15" s="201">
        <v>0</v>
      </c>
      <c r="AH15" s="201">
        <v>0</v>
      </c>
      <c r="AI15" s="201">
        <v>57.6</v>
      </c>
      <c r="AJ15" s="201">
        <v>0</v>
      </c>
      <c r="AK15" s="201">
        <v>0</v>
      </c>
      <c r="AL15" s="201">
        <v>0</v>
      </c>
      <c r="AM15" s="201">
        <v>112</v>
      </c>
      <c r="AN15" s="201">
        <v>0</v>
      </c>
      <c r="AO15">
        <v>0</v>
      </c>
      <c r="AP15" s="201">
        <v>68.510000000000005</v>
      </c>
      <c r="AQ15" s="201">
        <v>22.13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158.47</v>
      </c>
      <c r="L16" s="201">
        <v>63.14</v>
      </c>
      <c r="M16" s="201">
        <v>0</v>
      </c>
      <c r="N16" s="201">
        <v>29.13</v>
      </c>
      <c r="O16" s="201">
        <v>48.93</v>
      </c>
      <c r="P16" s="201">
        <v>58.89</v>
      </c>
      <c r="Q16" s="201">
        <v>5.35</v>
      </c>
      <c r="R16" s="201">
        <v>10.4</v>
      </c>
      <c r="S16" s="201">
        <v>6.48</v>
      </c>
      <c r="T16" s="201">
        <v>0</v>
      </c>
      <c r="U16" s="201">
        <v>280.77999999999997</v>
      </c>
      <c r="V16" s="201">
        <v>5.0999999999999996</v>
      </c>
      <c r="W16" s="201">
        <v>10.87</v>
      </c>
      <c r="X16" s="201">
        <v>36.39</v>
      </c>
      <c r="Y16" s="201">
        <v>0</v>
      </c>
      <c r="Z16">
        <v>0</v>
      </c>
      <c r="AA16" s="201">
        <v>8</v>
      </c>
      <c r="AB16" s="201">
        <v>0</v>
      </c>
      <c r="AC16" s="201">
        <v>0</v>
      </c>
      <c r="AD16" s="201">
        <v>0</v>
      </c>
      <c r="AE16" s="201">
        <v>46.6</v>
      </c>
      <c r="AF16" s="201">
        <v>0</v>
      </c>
      <c r="AG16" s="201">
        <v>0</v>
      </c>
      <c r="AH16" s="201">
        <v>0</v>
      </c>
      <c r="AI16" s="201">
        <v>57.6</v>
      </c>
      <c r="AJ16" s="201">
        <v>0</v>
      </c>
      <c r="AK16" s="201">
        <v>0</v>
      </c>
      <c r="AL16" s="201">
        <v>0</v>
      </c>
      <c r="AM16" s="201">
        <v>112</v>
      </c>
      <c r="AN16" s="201">
        <v>0</v>
      </c>
      <c r="AO16">
        <v>0</v>
      </c>
      <c r="AP16" s="201">
        <v>68.510000000000005</v>
      </c>
      <c r="AQ16" s="201">
        <v>22.91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158.47</v>
      </c>
      <c r="L17" s="201">
        <v>63.14</v>
      </c>
      <c r="M17" s="201">
        <v>0</v>
      </c>
      <c r="N17" s="201">
        <v>29.13</v>
      </c>
      <c r="O17" s="201">
        <v>48.93</v>
      </c>
      <c r="P17" s="201">
        <v>58.89</v>
      </c>
      <c r="Q17" s="201">
        <v>5.35</v>
      </c>
      <c r="R17" s="201">
        <v>10.4</v>
      </c>
      <c r="S17" s="201">
        <v>6.48</v>
      </c>
      <c r="T17" s="201">
        <v>0</v>
      </c>
      <c r="U17" s="201">
        <v>280.77999999999997</v>
      </c>
      <c r="V17" s="201">
        <v>5.0999999999999996</v>
      </c>
      <c r="W17" s="201">
        <v>10.87</v>
      </c>
      <c r="X17" s="201">
        <v>36.39</v>
      </c>
      <c r="Y17" s="201">
        <v>0</v>
      </c>
      <c r="Z17">
        <v>0</v>
      </c>
      <c r="AA17" s="201">
        <v>8</v>
      </c>
      <c r="AB17" s="201">
        <v>0</v>
      </c>
      <c r="AC17" s="201">
        <v>0</v>
      </c>
      <c r="AD17" s="201">
        <v>0</v>
      </c>
      <c r="AE17" s="201">
        <v>46.6</v>
      </c>
      <c r="AF17" s="201">
        <v>0</v>
      </c>
      <c r="AG17" s="201">
        <v>0</v>
      </c>
      <c r="AH17" s="201">
        <v>0</v>
      </c>
      <c r="AI17" s="201">
        <v>57.6</v>
      </c>
      <c r="AJ17" s="201">
        <v>0</v>
      </c>
      <c r="AK17" s="201">
        <v>0</v>
      </c>
      <c r="AL17" s="201">
        <v>0</v>
      </c>
      <c r="AM17" s="201">
        <v>112</v>
      </c>
      <c r="AN17" s="201">
        <v>0</v>
      </c>
      <c r="AO17">
        <v>0</v>
      </c>
      <c r="AP17" s="201">
        <v>68.510000000000005</v>
      </c>
      <c r="AQ17" s="201">
        <v>22.13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158.47</v>
      </c>
      <c r="L18" s="201">
        <v>63.14</v>
      </c>
      <c r="M18" s="201">
        <v>0</v>
      </c>
      <c r="N18" s="201">
        <v>29.13</v>
      </c>
      <c r="O18" s="201">
        <v>48.93</v>
      </c>
      <c r="P18" s="201">
        <v>58.89</v>
      </c>
      <c r="Q18" s="201">
        <v>5.35</v>
      </c>
      <c r="R18" s="201">
        <v>10.4</v>
      </c>
      <c r="S18" s="201">
        <v>6.48</v>
      </c>
      <c r="T18" s="201">
        <v>0</v>
      </c>
      <c r="U18" s="201">
        <v>280.77999999999997</v>
      </c>
      <c r="V18" s="201">
        <v>5.0999999999999996</v>
      </c>
      <c r="W18" s="201">
        <v>10.87</v>
      </c>
      <c r="X18" s="201">
        <v>36.39</v>
      </c>
      <c r="Y18" s="201">
        <v>0</v>
      </c>
      <c r="Z18">
        <v>0</v>
      </c>
      <c r="AA18" s="201">
        <v>8</v>
      </c>
      <c r="AB18" s="201">
        <v>0</v>
      </c>
      <c r="AC18" s="201">
        <v>0</v>
      </c>
      <c r="AD18" s="201">
        <v>0</v>
      </c>
      <c r="AE18" s="201">
        <v>46.6</v>
      </c>
      <c r="AF18" s="201">
        <v>0</v>
      </c>
      <c r="AG18" s="201">
        <v>0</v>
      </c>
      <c r="AH18" s="201">
        <v>0</v>
      </c>
      <c r="AI18" s="201">
        <v>57.6</v>
      </c>
      <c r="AJ18" s="201">
        <v>0</v>
      </c>
      <c r="AK18" s="201">
        <v>0</v>
      </c>
      <c r="AL18" s="201">
        <v>0</v>
      </c>
      <c r="AM18" s="201">
        <v>112</v>
      </c>
      <c r="AN18" s="201">
        <v>0</v>
      </c>
      <c r="AO18">
        <v>0</v>
      </c>
      <c r="AP18" s="201">
        <v>68.510000000000005</v>
      </c>
      <c r="AQ18" s="201">
        <v>22.13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158.47</v>
      </c>
      <c r="L19" s="201">
        <v>63.14</v>
      </c>
      <c r="M19" s="201">
        <v>0</v>
      </c>
      <c r="N19" s="201">
        <v>29.13</v>
      </c>
      <c r="O19" s="201">
        <v>48.93</v>
      </c>
      <c r="P19" s="201">
        <v>58.89</v>
      </c>
      <c r="Q19" s="201">
        <v>5.35</v>
      </c>
      <c r="R19" s="201">
        <v>10.4</v>
      </c>
      <c r="S19" s="201">
        <v>6.48</v>
      </c>
      <c r="T19" s="201">
        <v>0</v>
      </c>
      <c r="U19" s="201">
        <v>280.77999999999997</v>
      </c>
      <c r="V19" s="201">
        <v>5.0999999999999996</v>
      </c>
      <c r="W19" s="201">
        <v>10.87</v>
      </c>
      <c r="X19" s="201">
        <v>36.39</v>
      </c>
      <c r="Y19" s="201">
        <v>0</v>
      </c>
      <c r="Z19">
        <v>0</v>
      </c>
      <c r="AA19" s="201">
        <v>8</v>
      </c>
      <c r="AB19" s="201">
        <v>0</v>
      </c>
      <c r="AC19" s="201">
        <v>0</v>
      </c>
      <c r="AD19" s="201">
        <v>0</v>
      </c>
      <c r="AE19" s="201">
        <v>46.6</v>
      </c>
      <c r="AF19" s="201">
        <v>0</v>
      </c>
      <c r="AG19" s="201">
        <v>0</v>
      </c>
      <c r="AH19" s="201">
        <v>0</v>
      </c>
      <c r="AI19" s="201">
        <v>57.6</v>
      </c>
      <c r="AJ19" s="201">
        <v>0</v>
      </c>
      <c r="AK19" s="201">
        <v>0</v>
      </c>
      <c r="AL19" s="201">
        <v>0</v>
      </c>
      <c r="AM19" s="201">
        <v>112</v>
      </c>
      <c r="AN19" s="201">
        <v>0</v>
      </c>
      <c r="AO19">
        <v>0</v>
      </c>
      <c r="AP19" s="201">
        <v>68.510000000000005</v>
      </c>
      <c r="AQ19" s="201">
        <v>22.13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158.47</v>
      </c>
      <c r="L20" s="201">
        <v>63.14</v>
      </c>
      <c r="M20" s="201">
        <v>0</v>
      </c>
      <c r="N20" s="201">
        <v>29.13</v>
      </c>
      <c r="O20" s="201">
        <v>48.93</v>
      </c>
      <c r="P20" s="201">
        <v>58.89</v>
      </c>
      <c r="Q20" s="201">
        <v>5.35</v>
      </c>
      <c r="R20" s="201">
        <v>10.4</v>
      </c>
      <c r="S20" s="201">
        <v>6.48</v>
      </c>
      <c r="T20" s="201">
        <v>0</v>
      </c>
      <c r="U20" s="201">
        <v>280.77999999999997</v>
      </c>
      <c r="V20" s="201">
        <v>5.0999999999999996</v>
      </c>
      <c r="W20" s="201">
        <v>10.87</v>
      </c>
      <c r="X20" s="201">
        <v>36.39</v>
      </c>
      <c r="Y20" s="201">
        <v>0</v>
      </c>
      <c r="Z20">
        <v>0</v>
      </c>
      <c r="AA20" s="201">
        <v>8</v>
      </c>
      <c r="AB20" s="201">
        <v>0</v>
      </c>
      <c r="AC20" s="201">
        <v>0</v>
      </c>
      <c r="AD20" s="201">
        <v>0</v>
      </c>
      <c r="AE20" s="201">
        <v>46.6</v>
      </c>
      <c r="AF20" s="201">
        <v>0</v>
      </c>
      <c r="AG20" s="201">
        <v>0</v>
      </c>
      <c r="AH20" s="201">
        <v>0</v>
      </c>
      <c r="AI20" s="201">
        <v>57.6</v>
      </c>
      <c r="AJ20" s="201">
        <v>0</v>
      </c>
      <c r="AK20" s="201">
        <v>0</v>
      </c>
      <c r="AL20" s="201">
        <v>0</v>
      </c>
      <c r="AM20" s="201">
        <v>112</v>
      </c>
      <c r="AN20" s="201">
        <v>0</v>
      </c>
      <c r="AO20">
        <v>0</v>
      </c>
      <c r="AP20" s="201">
        <v>68.510000000000005</v>
      </c>
      <c r="AQ20" s="201">
        <v>22.13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87.45</v>
      </c>
      <c r="L21" s="201">
        <v>32.880000000000003</v>
      </c>
      <c r="M21" s="201">
        <v>0</v>
      </c>
      <c r="N21" s="201">
        <v>29.13</v>
      </c>
      <c r="O21" s="201">
        <v>48.93</v>
      </c>
      <c r="P21" s="201">
        <v>58.89</v>
      </c>
      <c r="Q21" s="201">
        <v>5.35</v>
      </c>
      <c r="R21" s="201">
        <v>10.4</v>
      </c>
      <c r="S21" s="201">
        <v>6.48</v>
      </c>
      <c r="T21" s="201">
        <v>0</v>
      </c>
      <c r="U21" s="201">
        <v>280.77999999999997</v>
      </c>
      <c r="V21" s="201">
        <v>5.0999999999999996</v>
      </c>
      <c r="W21" s="201">
        <v>10.87</v>
      </c>
      <c r="X21" s="201">
        <v>36.39</v>
      </c>
      <c r="Y21" s="201">
        <v>0</v>
      </c>
      <c r="Z21">
        <v>0</v>
      </c>
      <c r="AA21" s="201">
        <v>8</v>
      </c>
      <c r="AB21" s="201">
        <v>0</v>
      </c>
      <c r="AC21" s="201">
        <v>0</v>
      </c>
      <c r="AD21" s="201">
        <v>0</v>
      </c>
      <c r="AE21" s="201">
        <v>46.6</v>
      </c>
      <c r="AF21" s="201">
        <v>0</v>
      </c>
      <c r="AG21" s="201">
        <v>0</v>
      </c>
      <c r="AH21" s="201">
        <v>0</v>
      </c>
      <c r="AI21" s="201">
        <v>57.6</v>
      </c>
      <c r="AJ21" s="201">
        <v>0</v>
      </c>
      <c r="AK21" s="201">
        <v>0</v>
      </c>
      <c r="AL21" s="201">
        <v>0</v>
      </c>
      <c r="AM21" s="201">
        <v>112</v>
      </c>
      <c r="AN21" s="201">
        <v>0</v>
      </c>
      <c r="AO21">
        <v>0</v>
      </c>
      <c r="AP21" s="201">
        <v>68.510000000000005</v>
      </c>
      <c r="AQ21" s="201">
        <v>22.13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86.94</v>
      </c>
      <c r="L22" s="201">
        <v>32.880000000000003</v>
      </c>
      <c r="M22" s="201">
        <v>0</v>
      </c>
      <c r="N22" s="201">
        <v>29.13</v>
      </c>
      <c r="O22" s="201">
        <v>48.93</v>
      </c>
      <c r="P22" s="201">
        <v>58.89</v>
      </c>
      <c r="Q22" s="201">
        <v>5.35</v>
      </c>
      <c r="R22" s="201">
        <v>10.4</v>
      </c>
      <c r="S22" s="201">
        <v>6.48</v>
      </c>
      <c r="T22" s="201">
        <v>0</v>
      </c>
      <c r="U22" s="201">
        <v>280.77999999999997</v>
      </c>
      <c r="V22" s="201">
        <v>5.0999999999999996</v>
      </c>
      <c r="W22" s="201">
        <v>10.87</v>
      </c>
      <c r="X22" s="201">
        <v>36.39</v>
      </c>
      <c r="Y22" s="201">
        <v>0</v>
      </c>
      <c r="Z22">
        <v>0</v>
      </c>
      <c r="AA22" s="201">
        <v>8</v>
      </c>
      <c r="AB22" s="201">
        <v>0</v>
      </c>
      <c r="AC22" s="201">
        <v>0</v>
      </c>
      <c r="AD22" s="201">
        <v>0</v>
      </c>
      <c r="AE22" s="201">
        <v>46.6</v>
      </c>
      <c r="AF22" s="201">
        <v>0</v>
      </c>
      <c r="AG22" s="201">
        <v>0</v>
      </c>
      <c r="AH22" s="201">
        <v>0</v>
      </c>
      <c r="AI22" s="201">
        <v>57.6</v>
      </c>
      <c r="AJ22" s="201">
        <v>0</v>
      </c>
      <c r="AK22" s="201">
        <v>0</v>
      </c>
      <c r="AL22" s="201">
        <v>0</v>
      </c>
      <c r="AM22" s="201">
        <v>112</v>
      </c>
      <c r="AN22" s="201">
        <v>0</v>
      </c>
      <c r="AO22">
        <v>0</v>
      </c>
      <c r="AP22" s="201">
        <v>68.510000000000005</v>
      </c>
      <c r="AQ22" s="201">
        <v>22.13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86.94</v>
      </c>
      <c r="L23" s="201">
        <v>32.880000000000003</v>
      </c>
      <c r="M23" s="201">
        <v>0</v>
      </c>
      <c r="N23" s="201">
        <v>29.13</v>
      </c>
      <c r="O23" s="201">
        <v>48.93</v>
      </c>
      <c r="P23" s="201">
        <v>58.89</v>
      </c>
      <c r="Q23" s="201">
        <v>5.35</v>
      </c>
      <c r="R23" s="201">
        <v>10.4</v>
      </c>
      <c r="S23" s="201">
        <v>6.48</v>
      </c>
      <c r="T23" s="201">
        <v>0</v>
      </c>
      <c r="U23" s="201">
        <v>280.77999999999997</v>
      </c>
      <c r="V23" s="201">
        <v>5.0999999999999996</v>
      </c>
      <c r="W23" s="201">
        <v>10.87</v>
      </c>
      <c r="X23" s="201">
        <v>36.39</v>
      </c>
      <c r="Y23" s="201">
        <v>0</v>
      </c>
      <c r="Z23">
        <v>0</v>
      </c>
      <c r="AA23" s="201">
        <v>8.0299999999999994</v>
      </c>
      <c r="AB23" s="201">
        <v>0</v>
      </c>
      <c r="AC23" s="201">
        <v>0</v>
      </c>
      <c r="AD23" s="201">
        <v>0</v>
      </c>
      <c r="AE23" s="201">
        <v>46.6</v>
      </c>
      <c r="AF23" s="201">
        <v>0</v>
      </c>
      <c r="AG23" s="201">
        <v>0</v>
      </c>
      <c r="AH23" s="201">
        <v>0</v>
      </c>
      <c r="AI23" s="201">
        <v>57.6</v>
      </c>
      <c r="AJ23" s="201">
        <v>0</v>
      </c>
      <c r="AK23" s="201">
        <v>0</v>
      </c>
      <c r="AL23" s="201">
        <v>0</v>
      </c>
      <c r="AM23" s="201">
        <v>112</v>
      </c>
      <c r="AN23" s="201">
        <v>0</v>
      </c>
      <c r="AO23">
        <v>0</v>
      </c>
      <c r="AP23" s="201">
        <v>68.510000000000005</v>
      </c>
      <c r="AQ23" s="201">
        <v>22.13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86.94</v>
      </c>
      <c r="L24" s="201">
        <v>32.880000000000003</v>
      </c>
      <c r="M24" s="201">
        <v>0</v>
      </c>
      <c r="N24" s="201">
        <v>29.13</v>
      </c>
      <c r="O24" s="201">
        <v>48.93</v>
      </c>
      <c r="P24" s="201">
        <v>58.89</v>
      </c>
      <c r="Q24" s="201">
        <v>5.35</v>
      </c>
      <c r="R24" s="201">
        <v>10.4</v>
      </c>
      <c r="S24" s="201">
        <v>6.48</v>
      </c>
      <c r="T24" s="201">
        <v>0</v>
      </c>
      <c r="U24" s="201">
        <v>280.77999999999997</v>
      </c>
      <c r="V24" s="201">
        <v>5.0999999999999996</v>
      </c>
      <c r="W24" s="201">
        <v>10.87</v>
      </c>
      <c r="X24" s="201">
        <v>36.39</v>
      </c>
      <c r="Y24" s="201">
        <v>0</v>
      </c>
      <c r="Z24">
        <v>0</v>
      </c>
      <c r="AA24" s="201">
        <v>8.0299999999999994</v>
      </c>
      <c r="AB24" s="201">
        <v>0</v>
      </c>
      <c r="AC24" s="201">
        <v>0</v>
      </c>
      <c r="AD24" s="201">
        <v>0</v>
      </c>
      <c r="AE24" s="201">
        <v>46.6</v>
      </c>
      <c r="AF24" s="201">
        <v>0</v>
      </c>
      <c r="AG24" s="201">
        <v>0</v>
      </c>
      <c r="AH24" s="201">
        <v>0</v>
      </c>
      <c r="AI24" s="201">
        <v>57.6</v>
      </c>
      <c r="AJ24" s="201">
        <v>0</v>
      </c>
      <c r="AK24" s="201">
        <v>0</v>
      </c>
      <c r="AL24" s="201">
        <v>0</v>
      </c>
      <c r="AM24" s="201">
        <v>112</v>
      </c>
      <c r="AN24" s="201">
        <v>0</v>
      </c>
      <c r="AO24">
        <v>0</v>
      </c>
      <c r="AP24" s="201">
        <v>68.510000000000005</v>
      </c>
      <c r="AQ24" s="201">
        <v>22.13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86.94</v>
      </c>
      <c r="L25" s="201">
        <v>32.880000000000003</v>
      </c>
      <c r="M25" s="201">
        <v>0</v>
      </c>
      <c r="N25" s="201">
        <v>29.13</v>
      </c>
      <c r="O25" s="201">
        <v>48.93</v>
      </c>
      <c r="P25" s="201">
        <v>58.89</v>
      </c>
      <c r="Q25" s="201">
        <v>5.35</v>
      </c>
      <c r="R25" s="201">
        <v>10.4</v>
      </c>
      <c r="S25" s="201">
        <v>6.48</v>
      </c>
      <c r="T25" s="201">
        <v>0</v>
      </c>
      <c r="U25" s="201">
        <v>280.77999999999997</v>
      </c>
      <c r="V25" s="201">
        <v>5.0999999999999996</v>
      </c>
      <c r="W25" s="201">
        <v>10.87</v>
      </c>
      <c r="X25" s="201">
        <v>36.39</v>
      </c>
      <c r="Y25" s="201">
        <v>0</v>
      </c>
      <c r="Z25">
        <v>0</v>
      </c>
      <c r="AA25" s="201">
        <v>8.0299999999999994</v>
      </c>
      <c r="AB25" s="201">
        <v>0</v>
      </c>
      <c r="AC25" s="201">
        <v>0</v>
      </c>
      <c r="AD25" s="201">
        <v>0</v>
      </c>
      <c r="AE25" s="201">
        <v>46.6</v>
      </c>
      <c r="AF25" s="201">
        <v>0</v>
      </c>
      <c r="AG25" s="201">
        <v>0</v>
      </c>
      <c r="AH25" s="201">
        <v>0</v>
      </c>
      <c r="AI25" s="201">
        <v>57.6</v>
      </c>
      <c r="AJ25" s="201">
        <v>0</v>
      </c>
      <c r="AK25" s="201">
        <v>0</v>
      </c>
      <c r="AL25" s="201">
        <v>0</v>
      </c>
      <c r="AM25" s="201">
        <v>112</v>
      </c>
      <c r="AN25" s="201">
        <v>0</v>
      </c>
      <c r="AO25">
        <v>0</v>
      </c>
      <c r="AP25" s="201">
        <v>68.510000000000005</v>
      </c>
      <c r="AQ25" s="201">
        <v>22.13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86.94</v>
      </c>
      <c r="L26" s="201">
        <v>32.880000000000003</v>
      </c>
      <c r="M26" s="201">
        <v>0</v>
      </c>
      <c r="N26" s="201">
        <v>29.13</v>
      </c>
      <c r="O26" s="201">
        <v>48.93</v>
      </c>
      <c r="P26" s="201">
        <v>58.89</v>
      </c>
      <c r="Q26" s="201">
        <v>5.35</v>
      </c>
      <c r="R26" s="201">
        <v>10.4</v>
      </c>
      <c r="S26" s="201">
        <v>6.48</v>
      </c>
      <c r="T26" s="201">
        <v>0</v>
      </c>
      <c r="U26" s="201">
        <v>280.77999999999997</v>
      </c>
      <c r="V26" s="201">
        <v>5.0999999999999996</v>
      </c>
      <c r="W26" s="201">
        <v>10.87</v>
      </c>
      <c r="X26" s="201">
        <v>36.39</v>
      </c>
      <c r="Y26" s="201">
        <v>0</v>
      </c>
      <c r="Z26">
        <v>0</v>
      </c>
      <c r="AA26" s="201">
        <v>8.0299999999999994</v>
      </c>
      <c r="AB26" s="201">
        <v>0</v>
      </c>
      <c r="AC26" s="201">
        <v>0</v>
      </c>
      <c r="AD26" s="201">
        <v>0</v>
      </c>
      <c r="AE26" s="201">
        <v>46.6</v>
      </c>
      <c r="AF26" s="201">
        <v>0</v>
      </c>
      <c r="AG26" s="201">
        <v>0</v>
      </c>
      <c r="AH26" s="201">
        <v>0</v>
      </c>
      <c r="AI26" s="201">
        <v>57.6</v>
      </c>
      <c r="AJ26" s="201">
        <v>0</v>
      </c>
      <c r="AK26" s="201">
        <v>0</v>
      </c>
      <c r="AL26" s="201">
        <v>0</v>
      </c>
      <c r="AM26" s="201">
        <v>112</v>
      </c>
      <c r="AN26" s="201">
        <v>0</v>
      </c>
      <c r="AO26">
        <v>0</v>
      </c>
      <c r="AP26" s="201">
        <v>68.510000000000005</v>
      </c>
      <c r="AQ26" s="201">
        <v>22.13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86.94</v>
      </c>
      <c r="L27" s="201">
        <v>33.81</v>
      </c>
      <c r="M27" s="201">
        <v>0</v>
      </c>
      <c r="N27" s="201">
        <v>29.13</v>
      </c>
      <c r="O27" s="201">
        <v>48.93</v>
      </c>
      <c r="P27" s="201">
        <v>58.89</v>
      </c>
      <c r="Q27" s="201">
        <v>2.9</v>
      </c>
      <c r="R27" s="201">
        <v>6.56</v>
      </c>
      <c r="S27" s="201">
        <v>4.25</v>
      </c>
      <c r="T27" s="201">
        <v>0</v>
      </c>
      <c r="U27" s="201">
        <v>280.77999999999997</v>
      </c>
      <c r="V27" s="201">
        <v>5.0999999999999996</v>
      </c>
      <c r="W27" s="201">
        <v>10.87</v>
      </c>
      <c r="X27" s="201">
        <v>36.39</v>
      </c>
      <c r="Y27" s="201">
        <v>0</v>
      </c>
      <c r="Z27">
        <v>0</v>
      </c>
      <c r="AA27" s="201">
        <v>8.0299999999999994</v>
      </c>
      <c r="AB27" s="201">
        <v>0</v>
      </c>
      <c r="AC27" s="201">
        <v>0</v>
      </c>
      <c r="AD27" s="201">
        <v>0</v>
      </c>
      <c r="AE27" s="201">
        <v>46.6</v>
      </c>
      <c r="AF27" s="201">
        <v>0</v>
      </c>
      <c r="AG27" s="201">
        <v>0</v>
      </c>
      <c r="AH27" s="201">
        <v>0</v>
      </c>
      <c r="AI27" s="201">
        <v>57.6</v>
      </c>
      <c r="AJ27" s="201">
        <v>0</v>
      </c>
      <c r="AK27" s="201">
        <v>0</v>
      </c>
      <c r="AL27" s="201">
        <v>0</v>
      </c>
      <c r="AM27" s="201">
        <v>112</v>
      </c>
      <c r="AN27" s="201">
        <v>0</v>
      </c>
      <c r="AO27">
        <v>0</v>
      </c>
      <c r="AP27" s="201">
        <v>68.510000000000005</v>
      </c>
      <c r="AQ27" s="201">
        <v>22.13</v>
      </c>
      <c r="AR27" s="201">
        <v>3.85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86.94</v>
      </c>
      <c r="L28" s="201">
        <v>33.81</v>
      </c>
      <c r="M28" s="201">
        <v>0</v>
      </c>
      <c r="N28" s="201">
        <v>29.13</v>
      </c>
      <c r="O28" s="201">
        <v>48.93</v>
      </c>
      <c r="P28" s="201">
        <v>58.89</v>
      </c>
      <c r="Q28" s="201">
        <v>2.9</v>
      </c>
      <c r="R28" s="201">
        <v>5.8</v>
      </c>
      <c r="S28" s="201">
        <v>3.86</v>
      </c>
      <c r="T28" s="201">
        <v>0</v>
      </c>
      <c r="U28" s="201">
        <v>280.77999999999997</v>
      </c>
      <c r="V28" s="201">
        <v>5.0999999999999996</v>
      </c>
      <c r="W28" s="201">
        <v>10.87</v>
      </c>
      <c r="X28" s="201">
        <v>36.39</v>
      </c>
      <c r="Y28" s="201">
        <v>0</v>
      </c>
      <c r="Z28">
        <v>0</v>
      </c>
      <c r="AA28" s="201">
        <v>8.0299999999999994</v>
      </c>
      <c r="AB28" s="201">
        <v>0</v>
      </c>
      <c r="AC28" s="201">
        <v>0</v>
      </c>
      <c r="AD28" s="201">
        <v>0</v>
      </c>
      <c r="AE28" s="201">
        <v>46.6</v>
      </c>
      <c r="AF28" s="201">
        <v>0</v>
      </c>
      <c r="AG28" s="201">
        <v>0</v>
      </c>
      <c r="AH28" s="201">
        <v>0</v>
      </c>
      <c r="AI28" s="201">
        <v>57.6</v>
      </c>
      <c r="AJ28" s="201">
        <v>0</v>
      </c>
      <c r="AK28" s="201">
        <v>0</v>
      </c>
      <c r="AL28" s="201">
        <v>0</v>
      </c>
      <c r="AM28" s="201">
        <v>112</v>
      </c>
      <c r="AN28" s="201">
        <v>0</v>
      </c>
      <c r="AO28">
        <v>0</v>
      </c>
      <c r="AP28" s="201">
        <v>68.510000000000005</v>
      </c>
      <c r="AQ28" s="201">
        <v>22.13</v>
      </c>
      <c r="AR28" s="201">
        <v>7.4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86.94</v>
      </c>
      <c r="L29" s="201">
        <v>33.81</v>
      </c>
      <c r="M29" s="201">
        <v>0</v>
      </c>
      <c r="N29" s="201">
        <v>29.13</v>
      </c>
      <c r="O29" s="201">
        <v>48.93</v>
      </c>
      <c r="P29" s="201">
        <v>58.89</v>
      </c>
      <c r="Q29" s="201">
        <v>2.9</v>
      </c>
      <c r="R29" s="201">
        <v>5.8</v>
      </c>
      <c r="S29" s="201">
        <v>3.86</v>
      </c>
      <c r="T29" s="201">
        <v>0</v>
      </c>
      <c r="U29" s="201">
        <v>280.77999999999997</v>
      </c>
      <c r="V29" s="201">
        <v>5.0999999999999996</v>
      </c>
      <c r="W29" s="201">
        <v>10.87</v>
      </c>
      <c r="X29" s="201">
        <v>36.39</v>
      </c>
      <c r="Y29" s="201">
        <v>0</v>
      </c>
      <c r="Z29">
        <v>0</v>
      </c>
      <c r="AA29" s="201">
        <v>8.0299999999999994</v>
      </c>
      <c r="AB29" s="201">
        <v>0</v>
      </c>
      <c r="AC29" s="201">
        <v>0</v>
      </c>
      <c r="AD29" s="201">
        <v>0</v>
      </c>
      <c r="AE29" s="201">
        <v>46.6</v>
      </c>
      <c r="AF29" s="201">
        <v>0</v>
      </c>
      <c r="AG29" s="201">
        <v>0</v>
      </c>
      <c r="AH29" s="201">
        <v>0</v>
      </c>
      <c r="AI29" s="201">
        <v>57.6</v>
      </c>
      <c r="AJ29" s="201">
        <v>0</v>
      </c>
      <c r="AK29" s="201">
        <v>0</v>
      </c>
      <c r="AL29" s="201">
        <v>0</v>
      </c>
      <c r="AM29" s="201">
        <v>112</v>
      </c>
      <c r="AN29" s="201">
        <v>0</v>
      </c>
      <c r="AO29">
        <v>0</v>
      </c>
      <c r="AP29" s="201">
        <v>68.510000000000005</v>
      </c>
      <c r="AQ29" s="201">
        <v>13.07</v>
      </c>
      <c r="AR29" s="201">
        <v>11.29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86.94</v>
      </c>
      <c r="L30" s="201">
        <v>33.81</v>
      </c>
      <c r="M30" s="201">
        <v>0</v>
      </c>
      <c r="N30" s="201">
        <v>29.13</v>
      </c>
      <c r="O30" s="201">
        <v>48.93</v>
      </c>
      <c r="P30" s="201">
        <v>58.89</v>
      </c>
      <c r="Q30" s="201">
        <v>2.9</v>
      </c>
      <c r="R30" s="201">
        <v>5.8</v>
      </c>
      <c r="S30" s="201">
        <v>3.86</v>
      </c>
      <c r="T30" s="201">
        <v>0</v>
      </c>
      <c r="U30" s="201">
        <v>280.77999999999997</v>
      </c>
      <c r="V30" s="201">
        <v>5.0999999999999996</v>
      </c>
      <c r="W30" s="201">
        <v>10.87</v>
      </c>
      <c r="X30" s="201">
        <v>36.39</v>
      </c>
      <c r="Y30" s="201">
        <v>0</v>
      </c>
      <c r="Z30">
        <v>0</v>
      </c>
      <c r="AA30" s="201">
        <v>8.0299999999999994</v>
      </c>
      <c r="AB30" s="201">
        <v>0</v>
      </c>
      <c r="AC30" s="201">
        <v>0</v>
      </c>
      <c r="AD30" s="201">
        <v>0</v>
      </c>
      <c r="AE30" s="201">
        <v>46.6</v>
      </c>
      <c r="AF30" s="201">
        <v>0</v>
      </c>
      <c r="AG30" s="201">
        <v>0</v>
      </c>
      <c r="AH30" s="201">
        <v>0</v>
      </c>
      <c r="AI30" s="201">
        <v>57.6</v>
      </c>
      <c r="AJ30" s="201">
        <v>0</v>
      </c>
      <c r="AK30" s="201">
        <v>0</v>
      </c>
      <c r="AL30" s="201">
        <v>0</v>
      </c>
      <c r="AM30" s="201">
        <v>112</v>
      </c>
      <c r="AN30" s="201">
        <v>0</v>
      </c>
      <c r="AO30">
        <v>0</v>
      </c>
      <c r="AP30" s="201">
        <v>68.510000000000005</v>
      </c>
      <c r="AQ30" s="201">
        <v>13.07</v>
      </c>
      <c r="AR30" s="201">
        <v>16.12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86.94</v>
      </c>
      <c r="L31" s="201">
        <v>33.81</v>
      </c>
      <c r="M31" s="201">
        <v>0</v>
      </c>
      <c r="N31" s="201">
        <v>29.13</v>
      </c>
      <c r="O31" s="201">
        <v>48.93</v>
      </c>
      <c r="P31" s="201">
        <v>58.89</v>
      </c>
      <c r="Q31" s="201">
        <v>2.9</v>
      </c>
      <c r="R31" s="201">
        <v>5.8</v>
      </c>
      <c r="S31" s="201">
        <v>3.86</v>
      </c>
      <c r="T31" s="201">
        <v>0</v>
      </c>
      <c r="U31" s="201">
        <v>280.77999999999997</v>
      </c>
      <c r="V31" s="201">
        <v>5.0999999999999996</v>
      </c>
      <c r="W31" s="201">
        <v>10.87</v>
      </c>
      <c r="X31" s="201">
        <v>36.39</v>
      </c>
      <c r="Y31" s="201">
        <v>0</v>
      </c>
      <c r="Z31">
        <v>0</v>
      </c>
      <c r="AA31" s="201">
        <v>8</v>
      </c>
      <c r="AB31" s="201">
        <v>0</v>
      </c>
      <c r="AC31" s="201">
        <v>0</v>
      </c>
      <c r="AD31" s="201">
        <v>0</v>
      </c>
      <c r="AE31" s="201">
        <v>46.6</v>
      </c>
      <c r="AF31" s="201">
        <v>0</v>
      </c>
      <c r="AG31" s="201">
        <v>0</v>
      </c>
      <c r="AH31" s="201">
        <v>0</v>
      </c>
      <c r="AI31" s="201">
        <v>45</v>
      </c>
      <c r="AJ31" s="201">
        <v>0</v>
      </c>
      <c r="AK31" s="201">
        <v>0</v>
      </c>
      <c r="AL31" s="201">
        <v>0</v>
      </c>
      <c r="AM31" s="201">
        <v>112</v>
      </c>
      <c r="AN31" s="201">
        <v>0</v>
      </c>
      <c r="AO31">
        <v>0</v>
      </c>
      <c r="AP31" s="201">
        <v>34.26</v>
      </c>
      <c r="AQ31" s="201">
        <v>12</v>
      </c>
      <c r="AR31" s="201">
        <v>24.45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86.94</v>
      </c>
      <c r="L32" s="201">
        <v>33.81</v>
      </c>
      <c r="M32" s="201">
        <v>0</v>
      </c>
      <c r="N32" s="201">
        <v>29.13</v>
      </c>
      <c r="O32" s="201">
        <v>48.93</v>
      </c>
      <c r="P32" s="201">
        <v>58.89</v>
      </c>
      <c r="Q32" s="201">
        <v>2.9</v>
      </c>
      <c r="R32" s="201">
        <v>5.8</v>
      </c>
      <c r="S32" s="201">
        <v>3.86</v>
      </c>
      <c r="T32" s="201">
        <v>0</v>
      </c>
      <c r="U32" s="201">
        <v>280.77999999999997</v>
      </c>
      <c r="V32" s="201">
        <v>5.0999999999999996</v>
      </c>
      <c r="W32" s="201">
        <v>10.87</v>
      </c>
      <c r="X32" s="201">
        <v>36.39</v>
      </c>
      <c r="Y32" s="201">
        <v>0</v>
      </c>
      <c r="Z32">
        <v>0</v>
      </c>
      <c r="AA32" s="201">
        <v>8</v>
      </c>
      <c r="AB32" s="201">
        <v>0</v>
      </c>
      <c r="AC32" s="201">
        <v>0</v>
      </c>
      <c r="AD32" s="201">
        <v>0</v>
      </c>
      <c r="AE32" s="201">
        <v>46.6</v>
      </c>
      <c r="AF32" s="201">
        <v>0</v>
      </c>
      <c r="AG32" s="201">
        <v>0</v>
      </c>
      <c r="AH32" s="201">
        <v>0</v>
      </c>
      <c r="AI32" s="201">
        <v>45</v>
      </c>
      <c r="AJ32" s="201">
        <v>0</v>
      </c>
      <c r="AK32" s="201">
        <v>0</v>
      </c>
      <c r="AL32" s="201">
        <v>0</v>
      </c>
      <c r="AM32" s="201">
        <v>112</v>
      </c>
      <c r="AN32" s="201">
        <v>0</v>
      </c>
      <c r="AO32">
        <v>0</v>
      </c>
      <c r="AP32" s="201">
        <v>34.26</v>
      </c>
      <c r="AQ32" s="201">
        <v>12</v>
      </c>
      <c r="AR32" s="201">
        <v>24.75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87.38</v>
      </c>
      <c r="L33" s="201">
        <v>35</v>
      </c>
      <c r="M33" s="201">
        <v>0</v>
      </c>
      <c r="N33" s="201">
        <v>29.13</v>
      </c>
      <c r="O33" s="201">
        <v>48.93</v>
      </c>
      <c r="P33" s="201">
        <v>58.89</v>
      </c>
      <c r="Q33" s="201">
        <v>2.97</v>
      </c>
      <c r="R33" s="201">
        <v>5.95</v>
      </c>
      <c r="S33" s="201">
        <v>3.88</v>
      </c>
      <c r="T33" s="201">
        <v>0</v>
      </c>
      <c r="U33" s="201">
        <v>280.77999999999997</v>
      </c>
      <c r="V33" s="201">
        <v>5.0999999999999996</v>
      </c>
      <c r="W33" s="201">
        <v>10.87</v>
      </c>
      <c r="X33" s="201">
        <v>36.39</v>
      </c>
      <c r="Y33" s="201">
        <v>0</v>
      </c>
      <c r="Z33">
        <v>0</v>
      </c>
      <c r="AA33" s="201">
        <v>8</v>
      </c>
      <c r="AB33" s="201">
        <v>0</v>
      </c>
      <c r="AC33" s="201">
        <v>0</v>
      </c>
      <c r="AD33" s="201">
        <v>0</v>
      </c>
      <c r="AE33" s="201">
        <v>46.6</v>
      </c>
      <c r="AF33" s="201">
        <v>0</v>
      </c>
      <c r="AG33" s="201">
        <v>0</v>
      </c>
      <c r="AH33" s="201">
        <v>0</v>
      </c>
      <c r="AI33" s="201">
        <v>45</v>
      </c>
      <c r="AJ33" s="201">
        <v>0</v>
      </c>
      <c r="AK33" s="201">
        <v>0</v>
      </c>
      <c r="AL33" s="201">
        <v>0</v>
      </c>
      <c r="AM33" s="201">
        <v>112</v>
      </c>
      <c r="AN33" s="201">
        <v>0</v>
      </c>
      <c r="AO33">
        <v>0</v>
      </c>
      <c r="AP33" s="201">
        <v>33.81</v>
      </c>
      <c r="AQ33" s="201">
        <v>14.65</v>
      </c>
      <c r="AR33" s="201">
        <v>24.75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111.49</v>
      </c>
      <c r="L34" s="201">
        <v>35</v>
      </c>
      <c r="M34" s="201">
        <v>0</v>
      </c>
      <c r="N34" s="201">
        <v>29.13</v>
      </c>
      <c r="O34" s="201">
        <v>48.93</v>
      </c>
      <c r="P34" s="201">
        <v>58.89</v>
      </c>
      <c r="Q34" s="201">
        <v>2.97</v>
      </c>
      <c r="R34" s="201">
        <v>5.95</v>
      </c>
      <c r="S34" s="201">
        <v>3.88</v>
      </c>
      <c r="T34" s="201">
        <v>0</v>
      </c>
      <c r="U34" s="201">
        <v>280.77999999999997</v>
      </c>
      <c r="V34" s="201">
        <v>5.0999999999999996</v>
      </c>
      <c r="W34" s="201">
        <v>10.87</v>
      </c>
      <c r="X34" s="201">
        <v>36.39</v>
      </c>
      <c r="Y34" s="201">
        <v>0</v>
      </c>
      <c r="Z34">
        <v>0</v>
      </c>
      <c r="AA34" s="201">
        <v>8</v>
      </c>
      <c r="AB34" s="201">
        <v>0</v>
      </c>
      <c r="AC34" s="201">
        <v>0</v>
      </c>
      <c r="AD34" s="201">
        <v>0</v>
      </c>
      <c r="AE34" s="201">
        <v>46.6</v>
      </c>
      <c r="AF34" s="201">
        <v>0</v>
      </c>
      <c r="AG34" s="201">
        <v>0</v>
      </c>
      <c r="AH34" s="201">
        <v>0</v>
      </c>
      <c r="AI34" s="201">
        <v>45</v>
      </c>
      <c r="AJ34" s="201">
        <v>0</v>
      </c>
      <c r="AK34" s="201">
        <v>0</v>
      </c>
      <c r="AL34" s="201">
        <v>0</v>
      </c>
      <c r="AM34" s="201">
        <v>112</v>
      </c>
      <c r="AN34" s="201">
        <v>0</v>
      </c>
      <c r="AO34">
        <v>0</v>
      </c>
      <c r="AP34" s="201">
        <v>33.81</v>
      </c>
      <c r="AQ34" s="201">
        <v>14.65</v>
      </c>
      <c r="AR34" s="201">
        <v>26.3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87.38</v>
      </c>
      <c r="L35" s="201">
        <v>35</v>
      </c>
      <c r="M35" s="201">
        <v>0</v>
      </c>
      <c r="N35" s="201">
        <v>29.13</v>
      </c>
      <c r="O35" s="201">
        <v>48.93</v>
      </c>
      <c r="P35" s="201">
        <v>58.89</v>
      </c>
      <c r="Q35" s="201">
        <v>2.97</v>
      </c>
      <c r="R35" s="201">
        <v>5.95</v>
      </c>
      <c r="S35" s="201">
        <v>3.88</v>
      </c>
      <c r="T35" s="201">
        <v>0</v>
      </c>
      <c r="U35" s="201">
        <v>273.19</v>
      </c>
      <c r="V35" s="201">
        <v>3.57</v>
      </c>
      <c r="W35" s="201">
        <v>10.87</v>
      </c>
      <c r="X35" s="201">
        <v>36.39</v>
      </c>
      <c r="Y35" s="201">
        <v>0</v>
      </c>
      <c r="Z35">
        <v>0</v>
      </c>
      <c r="AA35" s="201">
        <v>8.0299999999999994</v>
      </c>
      <c r="AB35" s="201">
        <v>0</v>
      </c>
      <c r="AC35" s="201">
        <v>0</v>
      </c>
      <c r="AD35" s="201">
        <v>0</v>
      </c>
      <c r="AE35" s="201">
        <v>46.6</v>
      </c>
      <c r="AF35" s="201">
        <v>0</v>
      </c>
      <c r="AG35" s="201">
        <v>0</v>
      </c>
      <c r="AH35" s="201">
        <v>0</v>
      </c>
      <c r="AI35" s="201">
        <v>45</v>
      </c>
      <c r="AJ35" s="201">
        <v>0</v>
      </c>
      <c r="AK35" s="201">
        <v>0</v>
      </c>
      <c r="AL35" s="201">
        <v>0</v>
      </c>
      <c r="AM35" s="201">
        <v>112</v>
      </c>
      <c r="AN35" s="201">
        <v>0</v>
      </c>
      <c r="AO35">
        <v>0</v>
      </c>
      <c r="AP35" s="201">
        <v>19.32</v>
      </c>
      <c r="AQ35" s="201">
        <v>14.65</v>
      </c>
      <c r="AR35" s="201">
        <v>26.3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87.38</v>
      </c>
      <c r="L36" s="201">
        <v>35</v>
      </c>
      <c r="M36" s="201">
        <v>0</v>
      </c>
      <c r="N36" s="201">
        <v>29.13</v>
      </c>
      <c r="O36" s="201">
        <v>48.93</v>
      </c>
      <c r="P36" s="201">
        <v>58.89</v>
      </c>
      <c r="Q36" s="201">
        <v>2.97</v>
      </c>
      <c r="R36" s="201">
        <v>5.95</v>
      </c>
      <c r="S36" s="201">
        <v>3.88</v>
      </c>
      <c r="T36" s="201">
        <v>0</v>
      </c>
      <c r="U36" s="201">
        <v>273.19</v>
      </c>
      <c r="V36" s="201">
        <v>3.57</v>
      </c>
      <c r="W36" s="201">
        <v>10.87</v>
      </c>
      <c r="X36" s="201">
        <v>36.39</v>
      </c>
      <c r="Y36" s="201">
        <v>0</v>
      </c>
      <c r="Z36">
        <v>0</v>
      </c>
      <c r="AA36" s="201">
        <v>8.0299999999999994</v>
      </c>
      <c r="AB36" s="201">
        <v>0</v>
      </c>
      <c r="AC36" s="201">
        <v>0</v>
      </c>
      <c r="AD36" s="201">
        <v>0</v>
      </c>
      <c r="AE36" s="201">
        <v>46.6</v>
      </c>
      <c r="AF36" s="201">
        <v>0</v>
      </c>
      <c r="AG36" s="201">
        <v>0</v>
      </c>
      <c r="AH36" s="201">
        <v>0</v>
      </c>
      <c r="AI36" s="201">
        <v>45</v>
      </c>
      <c r="AJ36" s="201">
        <v>0</v>
      </c>
      <c r="AK36" s="201">
        <v>0</v>
      </c>
      <c r="AL36" s="201">
        <v>0</v>
      </c>
      <c r="AM36" s="201">
        <v>112</v>
      </c>
      <c r="AN36" s="201">
        <v>0</v>
      </c>
      <c r="AO36">
        <v>0</v>
      </c>
      <c r="AP36" s="201">
        <v>19.32</v>
      </c>
      <c r="AQ36" s="201">
        <v>14.65</v>
      </c>
      <c r="AR36" s="201">
        <v>26.3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87.38</v>
      </c>
      <c r="L37" s="201">
        <v>35</v>
      </c>
      <c r="M37" s="201">
        <v>0</v>
      </c>
      <c r="N37" s="201">
        <v>29.13</v>
      </c>
      <c r="O37" s="201">
        <v>48.93</v>
      </c>
      <c r="P37" s="201">
        <v>58.89</v>
      </c>
      <c r="Q37" s="201">
        <v>2.97</v>
      </c>
      <c r="R37" s="201">
        <v>5.95</v>
      </c>
      <c r="S37" s="201">
        <v>3.88</v>
      </c>
      <c r="T37" s="201">
        <v>0</v>
      </c>
      <c r="U37" s="201">
        <v>273.19</v>
      </c>
      <c r="V37" s="201">
        <v>2.9</v>
      </c>
      <c r="W37" s="201">
        <v>6.81</v>
      </c>
      <c r="X37" s="201">
        <v>20.29</v>
      </c>
      <c r="Y37" s="201">
        <v>0</v>
      </c>
      <c r="Z37">
        <v>0</v>
      </c>
      <c r="AA37" s="201">
        <v>8.0299999999999994</v>
      </c>
      <c r="AB37" s="201">
        <v>0</v>
      </c>
      <c r="AC37" s="201">
        <v>0</v>
      </c>
      <c r="AD37" s="201">
        <v>0</v>
      </c>
      <c r="AE37" s="201">
        <v>46.6</v>
      </c>
      <c r="AF37" s="201">
        <v>0</v>
      </c>
      <c r="AG37" s="201">
        <v>0</v>
      </c>
      <c r="AH37" s="201">
        <v>0</v>
      </c>
      <c r="AI37" s="201">
        <v>45</v>
      </c>
      <c r="AJ37" s="201">
        <v>0</v>
      </c>
      <c r="AK37" s="201">
        <v>0</v>
      </c>
      <c r="AL37" s="201">
        <v>0</v>
      </c>
      <c r="AM37" s="201">
        <v>112</v>
      </c>
      <c r="AN37" s="201">
        <v>0</v>
      </c>
      <c r="AO37">
        <v>0</v>
      </c>
      <c r="AP37" s="201">
        <v>19.32</v>
      </c>
      <c r="AQ37" s="201">
        <v>14.65</v>
      </c>
      <c r="AR37" s="201">
        <v>26.3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87.38</v>
      </c>
      <c r="L38" s="201">
        <v>35</v>
      </c>
      <c r="M38" s="201">
        <v>0</v>
      </c>
      <c r="N38" s="201">
        <v>29.13</v>
      </c>
      <c r="O38" s="201">
        <v>48.93</v>
      </c>
      <c r="P38" s="201">
        <v>58.89</v>
      </c>
      <c r="Q38" s="201">
        <v>2.97</v>
      </c>
      <c r="R38" s="201">
        <v>5.95</v>
      </c>
      <c r="S38" s="201">
        <v>3.88</v>
      </c>
      <c r="T38" s="201">
        <v>0</v>
      </c>
      <c r="U38" s="201">
        <v>273.19</v>
      </c>
      <c r="V38" s="201">
        <v>2.9</v>
      </c>
      <c r="W38" s="201">
        <v>6.76</v>
      </c>
      <c r="X38" s="201">
        <v>20.29</v>
      </c>
      <c r="Y38" s="201">
        <v>0</v>
      </c>
      <c r="Z38">
        <v>0</v>
      </c>
      <c r="AA38" s="201">
        <v>8.0299999999999994</v>
      </c>
      <c r="AB38" s="201">
        <v>0</v>
      </c>
      <c r="AC38" s="201">
        <v>0</v>
      </c>
      <c r="AD38" s="201">
        <v>0</v>
      </c>
      <c r="AE38" s="201">
        <v>46.6</v>
      </c>
      <c r="AF38" s="201">
        <v>0</v>
      </c>
      <c r="AG38" s="201">
        <v>0</v>
      </c>
      <c r="AH38" s="201">
        <v>0</v>
      </c>
      <c r="AI38" s="201">
        <v>45</v>
      </c>
      <c r="AJ38" s="201">
        <v>0</v>
      </c>
      <c r="AK38" s="201">
        <v>0</v>
      </c>
      <c r="AL38" s="201">
        <v>0</v>
      </c>
      <c r="AM38" s="201">
        <v>112</v>
      </c>
      <c r="AN38" s="201">
        <v>0</v>
      </c>
      <c r="AO38">
        <v>0</v>
      </c>
      <c r="AP38" s="201">
        <v>19.32</v>
      </c>
      <c r="AQ38" s="201">
        <v>14.65</v>
      </c>
      <c r="AR38" s="201">
        <v>26.3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87.4</v>
      </c>
      <c r="L39" s="201">
        <v>35</v>
      </c>
      <c r="M39" s="201">
        <v>0</v>
      </c>
      <c r="N39" s="201">
        <v>29.13</v>
      </c>
      <c r="O39" s="201">
        <v>48.93</v>
      </c>
      <c r="P39" s="201">
        <v>58.89</v>
      </c>
      <c r="Q39" s="201">
        <v>2.97</v>
      </c>
      <c r="R39" s="201">
        <v>5.95</v>
      </c>
      <c r="S39" s="201">
        <v>3.88</v>
      </c>
      <c r="T39" s="201">
        <v>0</v>
      </c>
      <c r="U39" s="201">
        <v>273.19</v>
      </c>
      <c r="V39" s="201">
        <v>2.9</v>
      </c>
      <c r="W39" s="201">
        <v>6.85</v>
      </c>
      <c r="X39" s="201">
        <v>20.29</v>
      </c>
      <c r="Y39" s="201">
        <v>0</v>
      </c>
      <c r="Z39">
        <v>0</v>
      </c>
      <c r="AA39" s="201">
        <v>8</v>
      </c>
      <c r="AB39" s="201">
        <v>0</v>
      </c>
      <c r="AC39" s="201">
        <v>0</v>
      </c>
      <c r="AD39" s="201">
        <v>0</v>
      </c>
      <c r="AE39" s="201">
        <v>46.6</v>
      </c>
      <c r="AF39" s="201">
        <v>0</v>
      </c>
      <c r="AG39" s="201">
        <v>0</v>
      </c>
      <c r="AH39" s="201">
        <v>0</v>
      </c>
      <c r="AI39" s="201">
        <v>45</v>
      </c>
      <c r="AJ39" s="201">
        <v>0</v>
      </c>
      <c r="AK39" s="201">
        <v>0</v>
      </c>
      <c r="AL39" s="201">
        <v>0</v>
      </c>
      <c r="AM39" s="201">
        <v>112</v>
      </c>
      <c r="AN39" s="201">
        <v>0</v>
      </c>
      <c r="AO39">
        <v>0</v>
      </c>
      <c r="AP39" s="201">
        <v>19.32</v>
      </c>
      <c r="AQ39" s="201">
        <v>14.65</v>
      </c>
      <c r="AR39" s="201">
        <v>26.3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87.4</v>
      </c>
      <c r="L40" s="201">
        <v>35</v>
      </c>
      <c r="M40" s="201">
        <v>0</v>
      </c>
      <c r="N40" s="201">
        <v>29.13</v>
      </c>
      <c r="O40" s="201">
        <v>48.93</v>
      </c>
      <c r="P40" s="201">
        <v>58.89</v>
      </c>
      <c r="Q40" s="201">
        <v>2.97</v>
      </c>
      <c r="R40" s="201">
        <v>5.95</v>
      </c>
      <c r="S40" s="201">
        <v>3.88</v>
      </c>
      <c r="T40" s="201">
        <v>0</v>
      </c>
      <c r="U40" s="201">
        <v>273.19</v>
      </c>
      <c r="V40" s="201">
        <v>2.9</v>
      </c>
      <c r="W40" s="201">
        <v>6.85</v>
      </c>
      <c r="X40" s="201">
        <v>20.29</v>
      </c>
      <c r="Y40" s="201">
        <v>0</v>
      </c>
      <c r="Z40">
        <v>0</v>
      </c>
      <c r="AA40" s="201">
        <v>8</v>
      </c>
      <c r="AB40" s="201">
        <v>0</v>
      </c>
      <c r="AC40" s="201">
        <v>0</v>
      </c>
      <c r="AD40" s="201">
        <v>0</v>
      </c>
      <c r="AE40" s="201">
        <v>46.6</v>
      </c>
      <c r="AF40" s="201">
        <v>0</v>
      </c>
      <c r="AG40" s="201">
        <v>0</v>
      </c>
      <c r="AH40" s="201">
        <v>0</v>
      </c>
      <c r="AI40" s="201">
        <v>45</v>
      </c>
      <c r="AJ40" s="201">
        <v>0</v>
      </c>
      <c r="AK40" s="201">
        <v>0</v>
      </c>
      <c r="AL40" s="201">
        <v>0</v>
      </c>
      <c r="AM40" s="201">
        <v>112</v>
      </c>
      <c r="AN40" s="201">
        <v>0</v>
      </c>
      <c r="AO40">
        <v>0</v>
      </c>
      <c r="AP40" s="201">
        <v>19.32</v>
      </c>
      <c r="AQ40" s="201">
        <v>14.65</v>
      </c>
      <c r="AR40" s="201">
        <v>26.3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87.4</v>
      </c>
      <c r="L41" s="201">
        <v>35</v>
      </c>
      <c r="M41" s="201">
        <v>0</v>
      </c>
      <c r="N41" s="201">
        <v>29.13</v>
      </c>
      <c r="O41" s="201">
        <v>48.93</v>
      </c>
      <c r="P41" s="201">
        <v>58.89</v>
      </c>
      <c r="Q41" s="201">
        <v>2.97</v>
      </c>
      <c r="R41" s="201">
        <v>5.95</v>
      </c>
      <c r="S41" s="201">
        <v>3.88</v>
      </c>
      <c r="T41" s="201">
        <v>0</v>
      </c>
      <c r="U41" s="201">
        <v>273.19</v>
      </c>
      <c r="V41" s="201">
        <v>2.9</v>
      </c>
      <c r="W41" s="201">
        <v>6.85</v>
      </c>
      <c r="X41" s="201">
        <v>20.29</v>
      </c>
      <c r="Y41" s="201">
        <v>0</v>
      </c>
      <c r="Z41">
        <v>0</v>
      </c>
      <c r="AA41" s="201">
        <v>8</v>
      </c>
      <c r="AB41" s="201">
        <v>0</v>
      </c>
      <c r="AC41" s="201">
        <v>0</v>
      </c>
      <c r="AD41" s="201">
        <v>0</v>
      </c>
      <c r="AE41" s="201">
        <v>46.6</v>
      </c>
      <c r="AF41" s="201">
        <v>0</v>
      </c>
      <c r="AG41" s="201">
        <v>0</v>
      </c>
      <c r="AH41" s="201">
        <v>0</v>
      </c>
      <c r="AI41" s="201">
        <v>45</v>
      </c>
      <c r="AJ41" s="201">
        <v>0</v>
      </c>
      <c r="AK41" s="201">
        <v>0</v>
      </c>
      <c r="AL41" s="201">
        <v>0</v>
      </c>
      <c r="AM41" s="201">
        <v>112</v>
      </c>
      <c r="AN41" s="201">
        <v>0</v>
      </c>
      <c r="AO41">
        <v>0</v>
      </c>
      <c r="AP41" s="201">
        <v>19.32</v>
      </c>
      <c r="AQ41" s="201">
        <v>14.65</v>
      </c>
      <c r="AR41" s="201">
        <v>26.3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87.4</v>
      </c>
      <c r="L42" s="201">
        <v>35</v>
      </c>
      <c r="M42" s="201">
        <v>0</v>
      </c>
      <c r="N42" s="201">
        <v>29.13</v>
      </c>
      <c r="O42" s="201">
        <v>48.93</v>
      </c>
      <c r="P42" s="201">
        <v>58.89</v>
      </c>
      <c r="Q42" s="201">
        <v>2.97</v>
      </c>
      <c r="R42" s="201">
        <v>5.95</v>
      </c>
      <c r="S42" s="201">
        <v>3.88</v>
      </c>
      <c r="T42" s="201">
        <v>0</v>
      </c>
      <c r="U42" s="201">
        <v>273.19</v>
      </c>
      <c r="V42" s="201">
        <v>2.9</v>
      </c>
      <c r="W42" s="201">
        <v>6.85</v>
      </c>
      <c r="X42" s="201">
        <v>20.29</v>
      </c>
      <c r="Y42" s="201">
        <v>0</v>
      </c>
      <c r="Z42">
        <v>0</v>
      </c>
      <c r="AA42" s="201">
        <v>8</v>
      </c>
      <c r="AB42" s="201">
        <v>0</v>
      </c>
      <c r="AC42" s="201">
        <v>0</v>
      </c>
      <c r="AD42" s="201">
        <v>0</v>
      </c>
      <c r="AE42" s="201">
        <v>46.6</v>
      </c>
      <c r="AF42" s="201">
        <v>0</v>
      </c>
      <c r="AG42" s="201">
        <v>0</v>
      </c>
      <c r="AH42" s="201">
        <v>0</v>
      </c>
      <c r="AI42" s="201">
        <v>45</v>
      </c>
      <c r="AJ42" s="201">
        <v>0</v>
      </c>
      <c r="AK42" s="201">
        <v>0</v>
      </c>
      <c r="AL42" s="201">
        <v>0</v>
      </c>
      <c r="AM42" s="201">
        <v>112</v>
      </c>
      <c r="AN42" s="201">
        <v>0</v>
      </c>
      <c r="AO42">
        <v>0</v>
      </c>
      <c r="AP42" s="201">
        <v>19.32</v>
      </c>
      <c r="AQ42" s="201">
        <v>14.65</v>
      </c>
      <c r="AR42" s="201">
        <v>26.3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87.4</v>
      </c>
      <c r="L43" s="201">
        <v>35</v>
      </c>
      <c r="M43" s="201">
        <v>0</v>
      </c>
      <c r="N43" s="201">
        <v>29.13</v>
      </c>
      <c r="O43" s="201">
        <v>48.93</v>
      </c>
      <c r="P43" s="201">
        <v>58.89</v>
      </c>
      <c r="Q43" s="201">
        <v>2.97</v>
      </c>
      <c r="R43" s="201">
        <v>5.95</v>
      </c>
      <c r="S43" s="201">
        <v>3.88</v>
      </c>
      <c r="T43" s="201">
        <v>0</v>
      </c>
      <c r="U43" s="201">
        <v>273.19</v>
      </c>
      <c r="V43" s="201">
        <v>2.9</v>
      </c>
      <c r="W43" s="201">
        <v>6.85</v>
      </c>
      <c r="X43" s="201">
        <v>20.29</v>
      </c>
      <c r="Y43" s="201">
        <v>0</v>
      </c>
      <c r="Z43">
        <v>0</v>
      </c>
      <c r="AA43" s="201">
        <v>8</v>
      </c>
      <c r="AB43" s="201">
        <v>0</v>
      </c>
      <c r="AC43" s="201">
        <v>0</v>
      </c>
      <c r="AD43" s="201">
        <v>0</v>
      </c>
      <c r="AE43" s="201">
        <v>46.6</v>
      </c>
      <c r="AF43" s="201">
        <v>0</v>
      </c>
      <c r="AG43" s="201">
        <v>0</v>
      </c>
      <c r="AH43" s="201">
        <v>0</v>
      </c>
      <c r="AI43" s="201">
        <v>45</v>
      </c>
      <c r="AJ43" s="201">
        <v>0</v>
      </c>
      <c r="AK43" s="201">
        <v>0</v>
      </c>
      <c r="AL43" s="201">
        <v>0</v>
      </c>
      <c r="AM43" s="201">
        <v>112</v>
      </c>
      <c r="AN43" s="201">
        <v>0</v>
      </c>
      <c r="AO43">
        <v>0</v>
      </c>
      <c r="AP43" s="201">
        <v>19.32</v>
      </c>
      <c r="AQ43" s="201">
        <v>14.65</v>
      </c>
      <c r="AR43" s="201">
        <v>26.3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87.4</v>
      </c>
      <c r="L44" s="201">
        <v>35</v>
      </c>
      <c r="M44" s="201">
        <v>0</v>
      </c>
      <c r="N44" s="201">
        <v>29.13</v>
      </c>
      <c r="O44" s="201">
        <v>48.93</v>
      </c>
      <c r="P44" s="201">
        <v>58.89</v>
      </c>
      <c r="Q44" s="201">
        <v>2.97</v>
      </c>
      <c r="R44" s="201">
        <v>5.95</v>
      </c>
      <c r="S44" s="201">
        <v>3.88</v>
      </c>
      <c r="T44" s="201">
        <v>0</v>
      </c>
      <c r="U44" s="201">
        <v>273.19</v>
      </c>
      <c r="V44" s="201">
        <v>2.9</v>
      </c>
      <c r="W44" s="201">
        <v>6.85</v>
      </c>
      <c r="X44" s="201">
        <v>20.29</v>
      </c>
      <c r="Y44" s="201">
        <v>0</v>
      </c>
      <c r="Z44">
        <v>0</v>
      </c>
      <c r="AA44" s="201">
        <v>8</v>
      </c>
      <c r="AB44" s="201">
        <v>0</v>
      </c>
      <c r="AC44" s="201">
        <v>0</v>
      </c>
      <c r="AD44" s="201">
        <v>0</v>
      </c>
      <c r="AE44" s="201">
        <v>46.6</v>
      </c>
      <c r="AF44" s="201">
        <v>0</v>
      </c>
      <c r="AG44" s="201">
        <v>0</v>
      </c>
      <c r="AH44" s="201">
        <v>0</v>
      </c>
      <c r="AI44" s="201">
        <v>45</v>
      </c>
      <c r="AJ44" s="201">
        <v>0</v>
      </c>
      <c r="AK44" s="201">
        <v>0</v>
      </c>
      <c r="AL44" s="201">
        <v>0</v>
      </c>
      <c r="AM44" s="201">
        <v>112</v>
      </c>
      <c r="AN44" s="201">
        <v>0</v>
      </c>
      <c r="AO44">
        <v>0</v>
      </c>
      <c r="AP44" s="201">
        <v>19.32</v>
      </c>
      <c r="AQ44" s="201">
        <v>14.65</v>
      </c>
      <c r="AR44" s="201">
        <v>26.3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87.4</v>
      </c>
      <c r="L45" s="201">
        <v>35</v>
      </c>
      <c r="M45" s="201">
        <v>0</v>
      </c>
      <c r="N45" s="201">
        <v>29.13</v>
      </c>
      <c r="O45" s="201">
        <v>48.93</v>
      </c>
      <c r="P45" s="201">
        <v>58.89</v>
      </c>
      <c r="Q45" s="201">
        <v>2.97</v>
      </c>
      <c r="R45" s="201">
        <v>5.95</v>
      </c>
      <c r="S45" s="201">
        <v>3.88</v>
      </c>
      <c r="T45" s="201">
        <v>0</v>
      </c>
      <c r="U45" s="201">
        <v>273.19</v>
      </c>
      <c r="V45" s="201">
        <v>2.9</v>
      </c>
      <c r="W45" s="201">
        <v>10.87</v>
      </c>
      <c r="X45" s="201">
        <v>36.39</v>
      </c>
      <c r="Y45" s="201">
        <v>0</v>
      </c>
      <c r="Z45">
        <v>0</v>
      </c>
      <c r="AA45" s="201">
        <v>8</v>
      </c>
      <c r="AB45" s="201">
        <v>0</v>
      </c>
      <c r="AC45" s="201">
        <v>0</v>
      </c>
      <c r="AD45" s="201">
        <v>0</v>
      </c>
      <c r="AE45" s="201">
        <v>46.6</v>
      </c>
      <c r="AF45" s="201">
        <v>0</v>
      </c>
      <c r="AG45" s="201">
        <v>0</v>
      </c>
      <c r="AH45" s="201">
        <v>0</v>
      </c>
      <c r="AI45" s="201">
        <v>45</v>
      </c>
      <c r="AJ45" s="201">
        <v>0</v>
      </c>
      <c r="AK45" s="201">
        <v>0</v>
      </c>
      <c r="AL45" s="201">
        <v>0</v>
      </c>
      <c r="AM45" s="201">
        <v>112</v>
      </c>
      <c r="AN45" s="201">
        <v>0</v>
      </c>
      <c r="AO45">
        <v>0</v>
      </c>
      <c r="AP45" s="201">
        <v>19.32</v>
      </c>
      <c r="AQ45" s="201">
        <v>14.65</v>
      </c>
      <c r="AR45" s="201">
        <v>26.3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87.4</v>
      </c>
      <c r="L46" s="201">
        <v>35</v>
      </c>
      <c r="M46" s="201">
        <v>0</v>
      </c>
      <c r="N46" s="201">
        <v>29.13</v>
      </c>
      <c r="O46" s="201">
        <v>48.93</v>
      </c>
      <c r="P46" s="201">
        <v>58.89</v>
      </c>
      <c r="Q46" s="201">
        <v>2.97</v>
      </c>
      <c r="R46" s="201">
        <v>5.95</v>
      </c>
      <c r="S46" s="201">
        <v>3.88</v>
      </c>
      <c r="T46" s="201">
        <v>0</v>
      </c>
      <c r="U46" s="201">
        <v>273.19</v>
      </c>
      <c r="V46" s="201">
        <v>2.9</v>
      </c>
      <c r="W46" s="201">
        <v>10.87</v>
      </c>
      <c r="X46" s="201">
        <v>36.39</v>
      </c>
      <c r="Y46" s="201">
        <v>0</v>
      </c>
      <c r="Z46">
        <v>0</v>
      </c>
      <c r="AA46" s="201">
        <v>8</v>
      </c>
      <c r="AB46" s="201">
        <v>0</v>
      </c>
      <c r="AC46" s="201">
        <v>0</v>
      </c>
      <c r="AD46" s="201">
        <v>0</v>
      </c>
      <c r="AE46" s="201">
        <v>46.6</v>
      </c>
      <c r="AF46" s="201">
        <v>0</v>
      </c>
      <c r="AG46" s="201">
        <v>0</v>
      </c>
      <c r="AH46" s="201">
        <v>0</v>
      </c>
      <c r="AI46" s="201">
        <v>45</v>
      </c>
      <c r="AJ46" s="201">
        <v>0</v>
      </c>
      <c r="AK46" s="201">
        <v>0</v>
      </c>
      <c r="AL46" s="201">
        <v>0</v>
      </c>
      <c r="AM46" s="201">
        <v>112</v>
      </c>
      <c r="AN46" s="201">
        <v>0</v>
      </c>
      <c r="AO46">
        <v>0</v>
      </c>
      <c r="AP46" s="201">
        <v>19.32</v>
      </c>
      <c r="AQ46" s="201">
        <v>14.65</v>
      </c>
      <c r="AR46" s="201">
        <v>26.3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86.94</v>
      </c>
      <c r="L47" s="201">
        <v>35</v>
      </c>
      <c r="M47" s="201">
        <v>0</v>
      </c>
      <c r="N47" s="201">
        <v>29.13</v>
      </c>
      <c r="O47" s="201">
        <v>48.93</v>
      </c>
      <c r="P47" s="201">
        <v>58.89</v>
      </c>
      <c r="Q47" s="201">
        <v>3.08</v>
      </c>
      <c r="R47" s="201">
        <v>6</v>
      </c>
      <c r="S47" s="201">
        <v>4</v>
      </c>
      <c r="T47" s="201">
        <v>0</v>
      </c>
      <c r="U47" s="201">
        <v>273.19</v>
      </c>
      <c r="V47" s="201">
        <v>2.9</v>
      </c>
      <c r="W47" s="201">
        <v>10.87</v>
      </c>
      <c r="X47" s="201">
        <v>36.39</v>
      </c>
      <c r="Y47" s="201">
        <v>0</v>
      </c>
      <c r="Z47">
        <v>0</v>
      </c>
      <c r="AA47" s="201">
        <v>8</v>
      </c>
      <c r="AB47" s="201">
        <v>0</v>
      </c>
      <c r="AC47" s="201">
        <v>0</v>
      </c>
      <c r="AD47" s="201">
        <v>0</v>
      </c>
      <c r="AE47" s="201">
        <v>46.6</v>
      </c>
      <c r="AF47" s="201">
        <v>0</v>
      </c>
      <c r="AG47" s="201">
        <v>0</v>
      </c>
      <c r="AH47" s="201">
        <v>0</v>
      </c>
      <c r="AI47" s="201">
        <v>45</v>
      </c>
      <c r="AJ47" s="201">
        <v>0</v>
      </c>
      <c r="AK47" s="201">
        <v>0</v>
      </c>
      <c r="AL47" s="201">
        <v>0</v>
      </c>
      <c r="AM47" s="201">
        <v>112</v>
      </c>
      <c r="AN47" s="201">
        <v>0</v>
      </c>
      <c r="AO47">
        <v>0</v>
      </c>
      <c r="AP47" s="201">
        <v>19.32</v>
      </c>
      <c r="AQ47" s="201">
        <v>14.65</v>
      </c>
      <c r="AR47" s="201">
        <v>26.3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86.94</v>
      </c>
      <c r="L48" s="201">
        <v>35</v>
      </c>
      <c r="M48" s="201">
        <v>0</v>
      </c>
      <c r="N48" s="201">
        <v>29.13</v>
      </c>
      <c r="O48" s="201">
        <v>48.93</v>
      </c>
      <c r="P48" s="201">
        <v>58.89</v>
      </c>
      <c r="Q48" s="201">
        <v>3.08</v>
      </c>
      <c r="R48" s="201">
        <v>6</v>
      </c>
      <c r="S48" s="201">
        <v>4</v>
      </c>
      <c r="T48" s="201">
        <v>0</v>
      </c>
      <c r="U48" s="201">
        <v>273.19</v>
      </c>
      <c r="V48" s="201">
        <v>2.9</v>
      </c>
      <c r="W48" s="201">
        <v>10.87</v>
      </c>
      <c r="X48" s="201">
        <v>36.39</v>
      </c>
      <c r="Y48" s="201">
        <v>0</v>
      </c>
      <c r="Z48">
        <v>0</v>
      </c>
      <c r="AA48" s="201">
        <v>8</v>
      </c>
      <c r="AB48" s="201">
        <v>0</v>
      </c>
      <c r="AC48" s="201">
        <v>0</v>
      </c>
      <c r="AD48" s="201">
        <v>0</v>
      </c>
      <c r="AE48" s="201">
        <v>46.6</v>
      </c>
      <c r="AF48" s="201">
        <v>0</v>
      </c>
      <c r="AG48" s="201">
        <v>0</v>
      </c>
      <c r="AH48" s="201">
        <v>0</v>
      </c>
      <c r="AI48" s="201">
        <v>45</v>
      </c>
      <c r="AJ48" s="201">
        <v>0</v>
      </c>
      <c r="AK48" s="201">
        <v>0</v>
      </c>
      <c r="AL48" s="201">
        <v>0</v>
      </c>
      <c r="AM48" s="201">
        <v>112</v>
      </c>
      <c r="AN48" s="201">
        <v>0</v>
      </c>
      <c r="AO48">
        <v>0</v>
      </c>
      <c r="AP48" s="201">
        <v>19.32</v>
      </c>
      <c r="AQ48" s="201">
        <v>14.65</v>
      </c>
      <c r="AR48" s="201">
        <v>26.3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86.94</v>
      </c>
      <c r="L49" s="201">
        <v>35</v>
      </c>
      <c r="M49" s="201">
        <v>0</v>
      </c>
      <c r="N49" s="201">
        <v>29.13</v>
      </c>
      <c r="O49" s="201">
        <v>48.93</v>
      </c>
      <c r="P49" s="201">
        <v>58.89</v>
      </c>
      <c r="Q49" s="201">
        <v>2.99</v>
      </c>
      <c r="R49" s="201">
        <v>5.79</v>
      </c>
      <c r="S49" s="201">
        <v>3.91</v>
      </c>
      <c r="T49" s="201">
        <v>0</v>
      </c>
      <c r="U49" s="201">
        <v>273.19</v>
      </c>
      <c r="V49" s="201">
        <v>2.9</v>
      </c>
      <c r="W49" s="201">
        <v>10.87</v>
      </c>
      <c r="X49" s="201">
        <v>36.39</v>
      </c>
      <c r="Y49" s="201">
        <v>0</v>
      </c>
      <c r="Z49">
        <v>0</v>
      </c>
      <c r="AA49" s="201">
        <v>8</v>
      </c>
      <c r="AB49" s="201">
        <v>0</v>
      </c>
      <c r="AC49" s="201">
        <v>0</v>
      </c>
      <c r="AD49" s="201">
        <v>0</v>
      </c>
      <c r="AE49" s="201">
        <v>46.6</v>
      </c>
      <c r="AF49" s="201">
        <v>0</v>
      </c>
      <c r="AG49" s="201">
        <v>0</v>
      </c>
      <c r="AH49" s="201">
        <v>0</v>
      </c>
      <c r="AI49" s="201">
        <v>45</v>
      </c>
      <c r="AJ49" s="201">
        <v>0</v>
      </c>
      <c r="AK49" s="201">
        <v>0</v>
      </c>
      <c r="AL49" s="201">
        <v>0</v>
      </c>
      <c r="AM49" s="201">
        <v>112</v>
      </c>
      <c r="AN49" s="201">
        <v>0</v>
      </c>
      <c r="AO49">
        <v>0</v>
      </c>
      <c r="AP49" s="201">
        <v>19.32</v>
      </c>
      <c r="AQ49" s="201">
        <v>14.65</v>
      </c>
      <c r="AR49" s="201">
        <v>26.3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86.94</v>
      </c>
      <c r="L50" s="201">
        <v>35</v>
      </c>
      <c r="M50" s="201">
        <v>0</v>
      </c>
      <c r="N50" s="201">
        <v>29.13</v>
      </c>
      <c r="O50" s="201">
        <v>48.93</v>
      </c>
      <c r="P50" s="201">
        <v>58.89</v>
      </c>
      <c r="Q50" s="201">
        <v>2.99</v>
      </c>
      <c r="R50" s="201">
        <v>5.79</v>
      </c>
      <c r="S50" s="201">
        <v>3.91</v>
      </c>
      <c r="T50" s="201">
        <v>0</v>
      </c>
      <c r="U50" s="201">
        <v>273.19</v>
      </c>
      <c r="V50" s="201">
        <v>2.9</v>
      </c>
      <c r="W50" s="201">
        <v>10.87</v>
      </c>
      <c r="X50" s="201">
        <v>36.39</v>
      </c>
      <c r="Y50" s="201">
        <v>0</v>
      </c>
      <c r="Z50">
        <v>0</v>
      </c>
      <c r="AA50" s="201">
        <v>8</v>
      </c>
      <c r="AB50" s="201">
        <v>0</v>
      </c>
      <c r="AC50" s="201">
        <v>0</v>
      </c>
      <c r="AD50" s="201">
        <v>0</v>
      </c>
      <c r="AE50" s="201">
        <v>46.6</v>
      </c>
      <c r="AF50" s="201">
        <v>0</v>
      </c>
      <c r="AG50" s="201">
        <v>0</v>
      </c>
      <c r="AH50" s="201">
        <v>0</v>
      </c>
      <c r="AI50" s="201">
        <v>45</v>
      </c>
      <c r="AJ50" s="201">
        <v>0</v>
      </c>
      <c r="AK50" s="201">
        <v>0</v>
      </c>
      <c r="AL50" s="201">
        <v>0</v>
      </c>
      <c r="AM50" s="201">
        <v>112</v>
      </c>
      <c r="AN50" s="201">
        <v>0</v>
      </c>
      <c r="AO50">
        <v>0</v>
      </c>
      <c r="AP50" s="201">
        <v>19.32</v>
      </c>
      <c r="AQ50" s="201">
        <v>14.65</v>
      </c>
      <c r="AR50" s="201">
        <v>26.3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86.94</v>
      </c>
      <c r="L51" s="201">
        <v>35</v>
      </c>
      <c r="M51" s="201">
        <v>0</v>
      </c>
      <c r="N51" s="201">
        <v>29.13</v>
      </c>
      <c r="O51" s="201">
        <v>48.93</v>
      </c>
      <c r="P51" s="201">
        <v>58.89</v>
      </c>
      <c r="Q51" s="201">
        <v>2.99</v>
      </c>
      <c r="R51" s="201">
        <v>5.79</v>
      </c>
      <c r="S51" s="201">
        <v>3.91</v>
      </c>
      <c r="T51" s="201">
        <v>0</v>
      </c>
      <c r="U51" s="201">
        <v>273.19</v>
      </c>
      <c r="V51" s="201">
        <v>2.9</v>
      </c>
      <c r="W51" s="201">
        <v>9.7100000000000009</v>
      </c>
      <c r="X51" s="201">
        <v>36.39</v>
      </c>
      <c r="Y51" s="201">
        <v>0</v>
      </c>
      <c r="Z51">
        <v>0</v>
      </c>
      <c r="AA51" s="201">
        <v>8</v>
      </c>
      <c r="AB51" s="201">
        <v>0</v>
      </c>
      <c r="AC51" s="201">
        <v>0</v>
      </c>
      <c r="AD51" s="201">
        <v>0</v>
      </c>
      <c r="AE51" s="201">
        <v>46.6</v>
      </c>
      <c r="AF51" s="201">
        <v>0</v>
      </c>
      <c r="AG51" s="201">
        <v>0</v>
      </c>
      <c r="AH51" s="201">
        <v>0</v>
      </c>
      <c r="AI51" s="201">
        <v>45</v>
      </c>
      <c r="AJ51" s="201">
        <v>0</v>
      </c>
      <c r="AK51" s="201">
        <v>0</v>
      </c>
      <c r="AL51" s="201">
        <v>0</v>
      </c>
      <c r="AM51" s="201">
        <v>112</v>
      </c>
      <c r="AN51" s="201">
        <v>0</v>
      </c>
      <c r="AO51">
        <v>0</v>
      </c>
      <c r="AP51" s="201">
        <v>19.32</v>
      </c>
      <c r="AQ51" s="201">
        <v>14.65</v>
      </c>
      <c r="AR51" s="201">
        <v>26.3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86.94</v>
      </c>
      <c r="L52" s="201">
        <v>35</v>
      </c>
      <c r="M52" s="201">
        <v>0</v>
      </c>
      <c r="N52" s="201">
        <v>29.13</v>
      </c>
      <c r="O52" s="201">
        <v>48.93</v>
      </c>
      <c r="P52" s="201">
        <v>58.89</v>
      </c>
      <c r="Q52" s="201">
        <v>2.99</v>
      </c>
      <c r="R52" s="201">
        <v>5.79</v>
      </c>
      <c r="S52" s="201">
        <v>3.91</v>
      </c>
      <c r="T52" s="201">
        <v>0</v>
      </c>
      <c r="U52" s="201">
        <v>273.19</v>
      </c>
      <c r="V52" s="201">
        <v>2.9</v>
      </c>
      <c r="W52" s="201">
        <v>9.25</v>
      </c>
      <c r="X52" s="201">
        <v>36.39</v>
      </c>
      <c r="Y52" s="201">
        <v>0</v>
      </c>
      <c r="Z52">
        <v>0</v>
      </c>
      <c r="AA52" s="201">
        <v>8</v>
      </c>
      <c r="AB52" s="201">
        <v>0</v>
      </c>
      <c r="AC52" s="201">
        <v>0</v>
      </c>
      <c r="AD52" s="201">
        <v>0</v>
      </c>
      <c r="AE52" s="201">
        <v>46.6</v>
      </c>
      <c r="AF52" s="201">
        <v>0</v>
      </c>
      <c r="AG52" s="201">
        <v>0</v>
      </c>
      <c r="AH52" s="201">
        <v>0</v>
      </c>
      <c r="AI52" s="201">
        <v>45</v>
      </c>
      <c r="AJ52" s="201">
        <v>0</v>
      </c>
      <c r="AK52" s="201">
        <v>0</v>
      </c>
      <c r="AL52" s="201">
        <v>0</v>
      </c>
      <c r="AM52" s="201">
        <v>112</v>
      </c>
      <c r="AN52" s="201">
        <v>0</v>
      </c>
      <c r="AO52">
        <v>0</v>
      </c>
      <c r="AP52" s="201">
        <v>19.32</v>
      </c>
      <c r="AQ52" s="201">
        <v>14.65</v>
      </c>
      <c r="AR52" s="201">
        <v>26.3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86.94</v>
      </c>
      <c r="L53" s="201">
        <v>35</v>
      </c>
      <c r="M53" s="201">
        <v>0</v>
      </c>
      <c r="N53" s="201">
        <v>28.95</v>
      </c>
      <c r="O53" s="201">
        <v>47.25</v>
      </c>
      <c r="P53" s="201">
        <v>58.89</v>
      </c>
      <c r="Q53" s="201">
        <v>2.99</v>
      </c>
      <c r="R53" s="201">
        <v>5.79</v>
      </c>
      <c r="S53" s="201">
        <v>3.91</v>
      </c>
      <c r="T53" s="201">
        <v>0</v>
      </c>
      <c r="U53" s="201">
        <v>273.19</v>
      </c>
      <c r="V53" s="201">
        <v>2.9</v>
      </c>
      <c r="W53" s="201">
        <v>9.25</v>
      </c>
      <c r="X53" s="201">
        <v>36.39</v>
      </c>
      <c r="Y53" s="201">
        <v>0</v>
      </c>
      <c r="Z53">
        <v>0</v>
      </c>
      <c r="AA53" s="201">
        <v>8</v>
      </c>
      <c r="AB53" s="201">
        <v>0</v>
      </c>
      <c r="AC53" s="201">
        <v>0</v>
      </c>
      <c r="AD53" s="201">
        <v>0</v>
      </c>
      <c r="AE53" s="201">
        <v>46.6</v>
      </c>
      <c r="AF53" s="201">
        <v>0</v>
      </c>
      <c r="AG53" s="201">
        <v>0</v>
      </c>
      <c r="AH53" s="201">
        <v>0</v>
      </c>
      <c r="AI53" s="201">
        <v>45</v>
      </c>
      <c r="AJ53" s="201">
        <v>0</v>
      </c>
      <c r="AK53" s="201">
        <v>0</v>
      </c>
      <c r="AL53" s="201">
        <v>0</v>
      </c>
      <c r="AM53" s="201">
        <v>112</v>
      </c>
      <c r="AN53" s="201">
        <v>0</v>
      </c>
      <c r="AO53">
        <v>0</v>
      </c>
      <c r="AP53" s="201">
        <v>19.32</v>
      </c>
      <c r="AQ53" s="201">
        <v>14.65</v>
      </c>
      <c r="AR53" s="201">
        <v>26.3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86.94</v>
      </c>
      <c r="L54" s="201">
        <v>35</v>
      </c>
      <c r="M54" s="201">
        <v>0</v>
      </c>
      <c r="N54" s="201">
        <v>29.13</v>
      </c>
      <c r="O54" s="201">
        <v>48.93</v>
      </c>
      <c r="P54" s="201">
        <v>58.89</v>
      </c>
      <c r="Q54" s="201">
        <v>2.99</v>
      </c>
      <c r="R54" s="201">
        <v>5.79</v>
      </c>
      <c r="S54" s="201">
        <v>3.91</v>
      </c>
      <c r="T54" s="201">
        <v>0</v>
      </c>
      <c r="U54" s="201">
        <v>273.19</v>
      </c>
      <c r="V54" s="201">
        <v>2.9</v>
      </c>
      <c r="W54" s="201">
        <v>9.25</v>
      </c>
      <c r="X54" s="201">
        <v>36.39</v>
      </c>
      <c r="Y54" s="201">
        <v>0</v>
      </c>
      <c r="Z54">
        <v>0</v>
      </c>
      <c r="AA54" s="201">
        <v>8</v>
      </c>
      <c r="AB54" s="201">
        <v>0</v>
      </c>
      <c r="AC54" s="201">
        <v>0</v>
      </c>
      <c r="AD54" s="201">
        <v>0</v>
      </c>
      <c r="AE54" s="201">
        <v>46.6</v>
      </c>
      <c r="AF54" s="201">
        <v>0</v>
      </c>
      <c r="AG54" s="201">
        <v>0</v>
      </c>
      <c r="AH54" s="201">
        <v>0</v>
      </c>
      <c r="AI54" s="201">
        <v>45</v>
      </c>
      <c r="AJ54" s="201">
        <v>0</v>
      </c>
      <c r="AK54" s="201">
        <v>0</v>
      </c>
      <c r="AL54" s="201">
        <v>0</v>
      </c>
      <c r="AM54" s="201">
        <v>112</v>
      </c>
      <c r="AN54" s="201">
        <v>0</v>
      </c>
      <c r="AO54">
        <v>0</v>
      </c>
      <c r="AP54" s="201">
        <v>19.32</v>
      </c>
      <c r="AQ54" s="201">
        <v>14.65</v>
      </c>
      <c r="AR54" s="201">
        <v>26.3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86.94</v>
      </c>
      <c r="L55" s="201">
        <v>34.72</v>
      </c>
      <c r="M55" s="201">
        <v>0</v>
      </c>
      <c r="N55" s="201">
        <v>29.13</v>
      </c>
      <c r="O55" s="201">
        <v>48.93</v>
      </c>
      <c r="P55" s="201">
        <v>58.89</v>
      </c>
      <c r="Q55" s="201">
        <v>3</v>
      </c>
      <c r="R55" s="201">
        <v>5.79</v>
      </c>
      <c r="S55" s="201">
        <v>3.9</v>
      </c>
      <c r="T55" s="201">
        <v>0</v>
      </c>
      <c r="U55" s="201">
        <v>273.19</v>
      </c>
      <c r="V55" s="201">
        <v>2.9</v>
      </c>
      <c r="W55" s="201">
        <v>9.01</v>
      </c>
      <c r="X55" s="201">
        <v>36.39</v>
      </c>
      <c r="Y55" s="201">
        <v>0</v>
      </c>
      <c r="Z55">
        <v>0</v>
      </c>
      <c r="AA55" s="201">
        <v>8</v>
      </c>
      <c r="AB55" s="201">
        <v>0</v>
      </c>
      <c r="AC55" s="201">
        <v>0</v>
      </c>
      <c r="AD55" s="201">
        <v>0</v>
      </c>
      <c r="AE55" s="201">
        <v>46.6</v>
      </c>
      <c r="AF55" s="201">
        <v>0</v>
      </c>
      <c r="AG55" s="201">
        <v>0</v>
      </c>
      <c r="AH55" s="201">
        <v>0</v>
      </c>
      <c r="AI55" s="201">
        <v>45</v>
      </c>
      <c r="AJ55" s="201">
        <v>0</v>
      </c>
      <c r="AK55" s="201">
        <v>0</v>
      </c>
      <c r="AL55" s="201">
        <v>0</v>
      </c>
      <c r="AM55" s="201">
        <v>112</v>
      </c>
      <c r="AN55" s="201">
        <v>0</v>
      </c>
      <c r="AO55">
        <v>0</v>
      </c>
      <c r="AP55" s="201">
        <v>17.25</v>
      </c>
      <c r="AQ55" s="201">
        <v>12</v>
      </c>
      <c r="AR55" s="201">
        <v>26.3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86.94</v>
      </c>
      <c r="L56" s="201">
        <v>34.72</v>
      </c>
      <c r="M56" s="201">
        <v>0</v>
      </c>
      <c r="N56" s="201">
        <v>29.13</v>
      </c>
      <c r="O56" s="201">
        <v>48.93</v>
      </c>
      <c r="P56" s="201">
        <v>58.89</v>
      </c>
      <c r="Q56" s="201">
        <v>3</v>
      </c>
      <c r="R56" s="201">
        <v>5.79</v>
      </c>
      <c r="S56" s="201">
        <v>3.9</v>
      </c>
      <c r="T56" s="201">
        <v>0</v>
      </c>
      <c r="U56" s="201">
        <v>273.19</v>
      </c>
      <c r="V56" s="201">
        <v>2.9</v>
      </c>
      <c r="W56" s="201">
        <v>8.94</v>
      </c>
      <c r="X56" s="201">
        <v>36.39</v>
      </c>
      <c r="Y56" s="201">
        <v>0</v>
      </c>
      <c r="Z56">
        <v>0</v>
      </c>
      <c r="AA56" s="201">
        <v>8</v>
      </c>
      <c r="AB56" s="201">
        <v>0</v>
      </c>
      <c r="AC56" s="201">
        <v>0</v>
      </c>
      <c r="AD56" s="201">
        <v>0</v>
      </c>
      <c r="AE56" s="201">
        <v>46.6</v>
      </c>
      <c r="AF56" s="201">
        <v>0</v>
      </c>
      <c r="AG56" s="201">
        <v>0</v>
      </c>
      <c r="AH56" s="201">
        <v>0</v>
      </c>
      <c r="AI56" s="201">
        <v>45</v>
      </c>
      <c r="AJ56" s="201">
        <v>0</v>
      </c>
      <c r="AK56" s="201">
        <v>0</v>
      </c>
      <c r="AL56" s="201">
        <v>0</v>
      </c>
      <c r="AM56" s="201">
        <v>112</v>
      </c>
      <c r="AN56" s="201">
        <v>0</v>
      </c>
      <c r="AO56">
        <v>0</v>
      </c>
      <c r="AP56" s="201">
        <v>17.25</v>
      </c>
      <c r="AQ56" s="201">
        <v>12</v>
      </c>
      <c r="AR56" s="201">
        <v>26.3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86.94</v>
      </c>
      <c r="L57" s="201">
        <v>34.72</v>
      </c>
      <c r="M57" s="201">
        <v>0</v>
      </c>
      <c r="N57" s="201">
        <v>29.13</v>
      </c>
      <c r="O57" s="201">
        <v>48.93</v>
      </c>
      <c r="P57" s="201">
        <v>58.87</v>
      </c>
      <c r="Q57" s="201">
        <v>2.9</v>
      </c>
      <c r="R57" s="201">
        <v>5.8</v>
      </c>
      <c r="S57" s="201">
        <v>3.86</v>
      </c>
      <c r="T57" s="201">
        <v>0</v>
      </c>
      <c r="U57" s="201">
        <v>273.19</v>
      </c>
      <c r="V57" s="201">
        <v>2.9</v>
      </c>
      <c r="W57" s="201">
        <v>8.93</v>
      </c>
      <c r="X57" s="201">
        <v>36.39</v>
      </c>
      <c r="Y57" s="201">
        <v>0</v>
      </c>
      <c r="Z57">
        <v>0</v>
      </c>
      <c r="AA57" s="201">
        <v>8</v>
      </c>
      <c r="AB57" s="201">
        <v>0</v>
      </c>
      <c r="AC57" s="201">
        <v>0</v>
      </c>
      <c r="AD57" s="201">
        <v>0</v>
      </c>
      <c r="AE57" s="201">
        <v>46.6</v>
      </c>
      <c r="AF57" s="201">
        <v>0</v>
      </c>
      <c r="AG57" s="201">
        <v>0</v>
      </c>
      <c r="AH57" s="201">
        <v>0</v>
      </c>
      <c r="AI57" s="201">
        <v>45</v>
      </c>
      <c r="AJ57" s="201">
        <v>0</v>
      </c>
      <c r="AK57" s="201">
        <v>0</v>
      </c>
      <c r="AL57" s="201">
        <v>0</v>
      </c>
      <c r="AM57" s="201">
        <v>112</v>
      </c>
      <c r="AN57" s="201">
        <v>0</v>
      </c>
      <c r="AO57">
        <v>0</v>
      </c>
      <c r="AP57" s="201">
        <v>17.27</v>
      </c>
      <c r="AQ57" s="201">
        <v>11.59</v>
      </c>
      <c r="AR57" s="201">
        <v>26.3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143.16</v>
      </c>
      <c r="L58" s="201">
        <v>63.14</v>
      </c>
      <c r="M58" s="201">
        <v>0</v>
      </c>
      <c r="N58" s="201">
        <v>29.13</v>
      </c>
      <c r="O58" s="201">
        <v>48.93</v>
      </c>
      <c r="P58" s="201">
        <v>58.87</v>
      </c>
      <c r="Q58" s="201">
        <v>2.9</v>
      </c>
      <c r="R58" s="201">
        <v>5.8</v>
      </c>
      <c r="S58" s="201">
        <v>3.86</v>
      </c>
      <c r="T58" s="201">
        <v>0</v>
      </c>
      <c r="U58" s="201">
        <v>273.19</v>
      </c>
      <c r="V58" s="201">
        <v>5.0999999999999996</v>
      </c>
      <c r="W58" s="201">
        <v>8.94</v>
      </c>
      <c r="X58" s="201">
        <v>36.39</v>
      </c>
      <c r="Y58" s="201">
        <v>0</v>
      </c>
      <c r="Z58">
        <v>0</v>
      </c>
      <c r="AA58" s="201">
        <v>8</v>
      </c>
      <c r="AB58" s="201">
        <v>0</v>
      </c>
      <c r="AC58" s="201">
        <v>0</v>
      </c>
      <c r="AD58" s="201">
        <v>0</v>
      </c>
      <c r="AE58" s="201">
        <v>46.6</v>
      </c>
      <c r="AF58" s="201">
        <v>0</v>
      </c>
      <c r="AG58" s="201">
        <v>0</v>
      </c>
      <c r="AH58" s="201">
        <v>0</v>
      </c>
      <c r="AI58" s="201">
        <v>45</v>
      </c>
      <c r="AJ58" s="201">
        <v>0</v>
      </c>
      <c r="AK58" s="201">
        <v>0</v>
      </c>
      <c r="AL58" s="201">
        <v>0</v>
      </c>
      <c r="AM58" s="201">
        <v>112</v>
      </c>
      <c r="AN58" s="201">
        <v>0</v>
      </c>
      <c r="AO58">
        <v>0</v>
      </c>
      <c r="AP58" s="201">
        <v>34.25</v>
      </c>
      <c r="AQ58" s="201">
        <v>11.59</v>
      </c>
      <c r="AR58" s="201">
        <v>26.3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156.49</v>
      </c>
      <c r="L59" s="201">
        <v>63.14</v>
      </c>
      <c r="M59" s="201">
        <v>0</v>
      </c>
      <c r="N59" s="201">
        <v>29.13</v>
      </c>
      <c r="O59" s="201">
        <v>48.93</v>
      </c>
      <c r="P59" s="201">
        <v>58.87</v>
      </c>
      <c r="Q59" s="201">
        <v>5.35</v>
      </c>
      <c r="R59" s="201">
        <v>8.76</v>
      </c>
      <c r="S59" s="201">
        <v>5.37</v>
      </c>
      <c r="T59" s="201">
        <v>0</v>
      </c>
      <c r="U59" s="201">
        <v>273.19</v>
      </c>
      <c r="V59" s="201">
        <v>5.0999999999999996</v>
      </c>
      <c r="W59" s="201">
        <v>8.94</v>
      </c>
      <c r="X59" s="201">
        <v>36.39</v>
      </c>
      <c r="Y59" s="201">
        <v>0</v>
      </c>
      <c r="Z59">
        <v>0</v>
      </c>
      <c r="AA59" s="201">
        <v>8</v>
      </c>
      <c r="AB59" s="201">
        <v>0</v>
      </c>
      <c r="AC59" s="201">
        <v>0</v>
      </c>
      <c r="AD59" s="201">
        <v>0</v>
      </c>
      <c r="AE59" s="201">
        <v>46.6</v>
      </c>
      <c r="AF59" s="201">
        <v>0</v>
      </c>
      <c r="AG59" s="201">
        <v>0</v>
      </c>
      <c r="AH59" s="201">
        <v>0</v>
      </c>
      <c r="AI59" s="201">
        <v>57.6</v>
      </c>
      <c r="AJ59" s="201">
        <v>0</v>
      </c>
      <c r="AK59" s="201">
        <v>0</v>
      </c>
      <c r="AL59" s="201">
        <v>0</v>
      </c>
      <c r="AM59" s="201">
        <v>112</v>
      </c>
      <c r="AN59" s="201">
        <v>0</v>
      </c>
      <c r="AO59">
        <v>0</v>
      </c>
      <c r="AP59" s="201">
        <v>34.25</v>
      </c>
      <c r="AQ59" s="201">
        <v>22.13</v>
      </c>
      <c r="AR59" s="201">
        <v>26.3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158.61000000000001</v>
      </c>
      <c r="L60" s="201">
        <v>63.14</v>
      </c>
      <c r="M60" s="201">
        <v>0</v>
      </c>
      <c r="N60" s="201">
        <v>29.13</v>
      </c>
      <c r="O60" s="201">
        <v>48.93</v>
      </c>
      <c r="P60" s="201">
        <v>58.87</v>
      </c>
      <c r="Q60" s="201">
        <v>4.5199999999999996</v>
      </c>
      <c r="R60" s="201">
        <v>9.08</v>
      </c>
      <c r="S60" s="201">
        <v>5.61</v>
      </c>
      <c r="T60" s="201">
        <v>0</v>
      </c>
      <c r="U60" s="201">
        <v>273.19</v>
      </c>
      <c r="V60" s="201">
        <v>5.0999999999999996</v>
      </c>
      <c r="W60" s="201">
        <v>8.94</v>
      </c>
      <c r="X60" s="201">
        <v>36.39</v>
      </c>
      <c r="Y60" s="201">
        <v>0</v>
      </c>
      <c r="Z60">
        <v>0</v>
      </c>
      <c r="AA60" s="201">
        <v>8</v>
      </c>
      <c r="AB60" s="201">
        <v>0</v>
      </c>
      <c r="AC60" s="201">
        <v>0</v>
      </c>
      <c r="AD60" s="201">
        <v>0</v>
      </c>
      <c r="AE60" s="201">
        <v>46.6</v>
      </c>
      <c r="AF60" s="201">
        <v>0</v>
      </c>
      <c r="AG60" s="201">
        <v>0</v>
      </c>
      <c r="AH60" s="201">
        <v>0</v>
      </c>
      <c r="AI60" s="201">
        <v>57.6</v>
      </c>
      <c r="AJ60" s="201">
        <v>0</v>
      </c>
      <c r="AK60" s="201">
        <v>0</v>
      </c>
      <c r="AL60" s="201">
        <v>0</v>
      </c>
      <c r="AM60" s="201">
        <v>112</v>
      </c>
      <c r="AN60" s="201">
        <v>0</v>
      </c>
      <c r="AO60">
        <v>0</v>
      </c>
      <c r="AP60" s="201">
        <v>34.25</v>
      </c>
      <c r="AQ60" s="201">
        <v>22.13</v>
      </c>
      <c r="AR60" s="201">
        <v>26.3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158.61000000000001</v>
      </c>
      <c r="L61" s="201">
        <v>63.14</v>
      </c>
      <c r="M61" s="201">
        <v>0</v>
      </c>
      <c r="N61" s="201">
        <v>29.13</v>
      </c>
      <c r="O61" s="201">
        <v>48.93</v>
      </c>
      <c r="P61" s="201">
        <v>58.87</v>
      </c>
      <c r="Q61" s="201">
        <v>4.5199999999999996</v>
      </c>
      <c r="R61" s="201">
        <v>9.08</v>
      </c>
      <c r="S61" s="201">
        <v>5.61</v>
      </c>
      <c r="T61" s="201">
        <v>0</v>
      </c>
      <c r="U61" s="201">
        <v>273.19</v>
      </c>
      <c r="V61" s="201">
        <v>5.0999999999999996</v>
      </c>
      <c r="W61" s="201">
        <v>9.83</v>
      </c>
      <c r="X61" s="201">
        <v>36.39</v>
      </c>
      <c r="Y61" s="201">
        <v>0</v>
      </c>
      <c r="Z61">
        <v>0</v>
      </c>
      <c r="AA61" s="201">
        <v>7.7</v>
      </c>
      <c r="AB61" s="201">
        <v>0</v>
      </c>
      <c r="AC61" s="201">
        <v>0</v>
      </c>
      <c r="AD61" s="201">
        <v>0</v>
      </c>
      <c r="AE61" s="201">
        <v>46.6</v>
      </c>
      <c r="AF61" s="201">
        <v>0</v>
      </c>
      <c r="AG61" s="201">
        <v>0</v>
      </c>
      <c r="AH61" s="201">
        <v>0</v>
      </c>
      <c r="AI61" s="201">
        <v>57.6</v>
      </c>
      <c r="AJ61" s="201">
        <v>0</v>
      </c>
      <c r="AK61" s="201">
        <v>0</v>
      </c>
      <c r="AL61" s="201">
        <v>0</v>
      </c>
      <c r="AM61" s="201">
        <v>112</v>
      </c>
      <c r="AN61" s="201">
        <v>0</v>
      </c>
      <c r="AO61">
        <v>0</v>
      </c>
      <c r="AP61" s="201">
        <v>34.25</v>
      </c>
      <c r="AQ61" s="201">
        <v>22.13</v>
      </c>
      <c r="AR61" s="201">
        <v>26.3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158.61000000000001</v>
      </c>
      <c r="L62" s="201">
        <v>63.14</v>
      </c>
      <c r="M62" s="201">
        <v>0</v>
      </c>
      <c r="N62" s="201">
        <v>29.13</v>
      </c>
      <c r="O62" s="201">
        <v>48.93</v>
      </c>
      <c r="P62" s="201">
        <v>58.87</v>
      </c>
      <c r="Q62" s="201">
        <v>4.5199999999999996</v>
      </c>
      <c r="R62" s="201">
        <v>9.08</v>
      </c>
      <c r="S62" s="201">
        <v>5.61</v>
      </c>
      <c r="T62" s="201">
        <v>0</v>
      </c>
      <c r="U62" s="201">
        <v>273.19</v>
      </c>
      <c r="V62" s="201">
        <v>5.0999999999999996</v>
      </c>
      <c r="W62" s="201">
        <v>10.87</v>
      </c>
      <c r="X62" s="201">
        <v>36.39</v>
      </c>
      <c r="Y62" s="201">
        <v>0</v>
      </c>
      <c r="Z62">
        <v>0</v>
      </c>
      <c r="AA62" s="201">
        <v>7.7</v>
      </c>
      <c r="AB62" s="201">
        <v>0</v>
      </c>
      <c r="AC62" s="201">
        <v>0</v>
      </c>
      <c r="AD62" s="201">
        <v>0</v>
      </c>
      <c r="AE62" s="201">
        <v>46.6</v>
      </c>
      <c r="AF62" s="201">
        <v>0</v>
      </c>
      <c r="AG62" s="201">
        <v>0</v>
      </c>
      <c r="AH62" s="201">
        <v>0</v>
      </c>
      <c r="AI62" s="201">
        <v>57.6</v>
      </c>
      <c r="AJ62" s="201">
        <v>0</v>
      </c>
      <c r="AK62" s="201">
        <v>0</v>
      </c>
      <c r="AL62" s="201">
        <v>0</v>
      </c>
      <c r="AM62" s="201">
        <v>112</v>
      </c>
      <c r="AN62" s="201">
        <v>0</v>
      </c>
      <c r="AO62">
        <v>0</v>
      </c>
      <c r="AP62" s="201">
        <v>34.25</v>
      </c>
      <c r="AQ62" s="201">
        <v>22.13</v>
      </c>
      <c r="AR62" s="201">
        <v>26.3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158.61000000000001</v>
      </c>
      <c r="L63" s="201">
        <v>63.14</v>
      </c>
      <c r="M63" s="201">
        <v>0</v>
      </c>
      <c r="N63" s="201">
        <v>29.13</v>
      </c>
      <c r="O63" s="201">
        <v>48.93</v>
      </c>
      <c r="P63" s="201">
        <v>58.87</v>
      </c>
      <c r="Q63" s="201">
        <v>5.35</v>
      </c>
      <c r="R63" s="201">
        <v>10.4</v>
      </c>
      <c r="S63" s="201">
        <v>6.48</v>
      </c>
      <c r="T63" s="201">
        <v>0</v>
      </c>
      <c r="U63" s="201">
        <v>273.19</v>
      </c>
      <c r="V63" s="201">
        <v>4.6500000000000004</v>
      </c>
      <c r="W63" s="201">
        <v>10.87</v>
      </c>
      <c r="X63" s="201">
        <v>36.39</v>
      </c>
      <c r="Y63" s="201">
        <v>0</v>
      </c>
      <c r="Z63">
        <v>0</v>
      </c>
      <c r="AA63" s="201">
        <v>7.7</v>
      </c>
      <c r="AB63" s="201">
        <v>0</v>
      </c>
      <c r="AC63" s="201">
        <v>0</v>
      </c>
      <c r="AD63" s="201">
        <v>0</v>
      </c>
      <c r="AE63" s="201">
        <v>46.6</v>
      </c>
      <c r="AF63" s="201">
        <v>0</v>
      </c>
      <c r="AG63" s="201">
        <v>0</v>
      </c>
      <c r="AH63" s="201">
        <v>0</v>
      </c>
      <c r="AI63" s="201">
        <v>57.6</v>
      </c>
      <c r="AJ63" s="201">
        <v>0</v>
      </c>
      <c r="AK63" s="201">
        <v>0</v>
      </c>
      <c r="AL63" s="201">
        <v>0</v>
      </c>
      <c r="AM63" s="201">
        <v>112</v>
      </c>
      <c r="AN63" s="201">
        <v>0</v>
      </c>
      <c r="AO63">
        <v>0</v>
      </c>
      <c r="AP63" s="201">
        <v>34.25</v>
      </c>
      <c r="AQ63" s="201">
        <v>22.13</v>
      </c>
      <c r="AR63" s="201">
        <v>26.3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158.61000000000001</v>
      </c>
      <c r="L64" s="201">
        <v>63.14</v>
      </c>
      <c r="M64" s="201">
        <v>0</v>
      </c>
      <c r="N64" s="201">
        <v>29.13</v>
      </c>
      <c r="O64" s="201">
        <v>48.93</v>
      </c>
      <c r="P64" s="201">
        <v>58.87</v>
      </c>
      <c r="Q64" s="201">
        <v>5.35</v>
      </c>
      <c r="R64" s="201">
        <v>10.4</v>
      </c>
      <c r="S64" s="201">
        <v>6.48</v>
      </c>
      <c r="T64" s="201">
        <v>0</v>
      </c>
      <c r="U64" s="201">
        <v>273.19</v>
      </c>
      <c r="V64" s="201">
        <v>5.09</v>
      </c>
      <c r="W64" s="201">
        <v>10.87</v>
      </c>
      <c r="X64" s="201">
        <v>36.39</v>
      </c>
      <c r="Y64" s="201">
        <v>0</v>
      </c>
      <c r="Z64">
        <v>0</v>
      </c>
      <c r="AA64" s="201">
        <v>7.7</v>
      </c>
      <c r="AB64" s="201">
        <v>0</v>
      </c>
      <c r="AC64" s="201">
        <v>0</v>
      </c>
      <c r="AD64" s="201">
        <v>0</v>
      </c>
      <c r="AE64" s="201">
        <v>46.6</v>
      </c>
      <c r="AF64" s="201">
        <v>0</v>
      </c>
      <c r="AG64" s="201">
        <v>0</v>
      </c>
      <c r="AH64" s="201">
        <v>0</v>
      </c>
      <c r="AI64" s="201">
        <v>57.6</v>
      </c>
      <c r="AJ64" s="201">
        <v>0</v>
      </c>
      <c r="AK64" s="201">
        <v>0</v>
      </c>
      <c r="AL64" s="201">
        <v>0</v>
      </c>
      <c r="AM64" s="201">
        <v>112</v>
      </c>
      <c r="AN64" s="201">
        <v>0</v>
      </c>
      <c r="AO64">
        <v>0</v>
      </c>
      <c r="AP64" s="201">
        <v>34.25</v>
      </c>
      <c r="AQ64" s="201">
        <v>22.13</v>
      </c>
      <c r="AR64" s="201">
        <v>26.3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82.2</v>
      </c>
      <c r="L65" s="201">
        <v>64.88</v>
      </c>
      <c r="M65" s="201">
        <v>0</v>
      </c>
      <c r="N65" s="201">
        <v>29.13</v>
      </c>
      <c r="O65" s="201">
        <v>48.93</v>
      </c>
      <c r="P65" s="201">
        <v>58.87</v>
      </c>
      <c r="Q65" s="201">
        <v>5.35</v>
      </c>
      <c r="R65" s="201">
        <v>10.4</v>
      </c>
      <c r="S65" s="201">
        <v>6.48</v>
      </c>
      <c r="T65" s="201">
        <v>0</v>
      </c>
      <c r="U65" s="201">
        <v>273.19</v>
      </c>
      <c r="V65" s="201">
        <v>5.0999999999999996</v>
      </c>
      <c r="W65" s="201">
        <v>10.87</v>
      </c>
      <c r="X65" s="201">
        <v>36.39</v>
      </c>
      <c r="Y65" s="201">
        <v>0</v>
      </c>
      <c r="Z65">
        <v>0</v>
      </c>
      <c r="AA65" s="201">
        <v>7.7</v>
      </c>
      <c r="AB65" s="201">
        <v>0</v>
      </c>
      <c r="AC65" s="201">
        <v>0</v>
      </c>
      <c r="AD65" s="201">
        <v>0</v>
      </c>
      <c r="AE65" s="201">
        <v>46.6</v>
      </c>
      <c r="AF65" s="201">
        <v>0</v>
      </c>
      <c r="AG65" s="201">
        <v>0</v>
      </c>
      <c r="AH65" s="201">
        <v>0</v>
      </c>
      <c r="AI65" s="201">
        <v>57.6</v>
      </c>
      <c r="AJ65" s="201">
        <v>0</v>
      </c>
      <c r="AK65" s="201">
        <v>0</v>
      </c>
      <c r="AL65" s="201">
        <v>0</v>
      </c>
      <c r="AM65" s="201">
        <v>112</v>
      </c>
      <c r="AN65" s="201">
        <v>0</v>
      </c>
      <c r="AO65">
        <v>0</v>
      </c>
      <c r="AP65" s="201">
        <v>34.25</v>
      </c>
      <c r="AQ65" s="201">
        <v>22.13</v>
      </c>
      <c r="AR65" s="201">
        <v>26.3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84.5</v>
      </c>
      <c r="L66" s="201">
        <v>47.23</v>
      </c>
      <c r="M66" s="201">
        <v>0</v>
      </c>
      <c r="N66" s="201">
        <v>29.13</v>
      </c>
      <c r="O66" s="201">
        <v>48.93</v>
      </c>
      <c r="P66" s="201">
        <v>58.87</v>
      </c>
      <c r="Q66" s="201">
        <v>5.35</v>
      </c>
      <c r="R66" s="201">
        <v>10.4</v>
      </c>
      <c r="S66" s="201">
        <v>6.48</v>
      </c>
      <c r="T66" s="201">
        <v>0</v>
      </c>
      <c r="U66" s="201">
        <v>273.19</v>
      </c>
      <c r="V66" s="201">
        <v>5.0999999999999996</v>
      </c>
      <c r="W66" s="201">
        <v>10.87</v>
      </c>
      <c r="X66" s="201">
        <v>36.39</v>
      </c>
      <c r="Y66" s="201">
        <v>0</v>
      </c>
      <c r="Z66">
        <v>0</v>
      </c>
      <c r="AA66" s="201">
        <v>7.7</v>
      </c>
      <c r="AB66" s="201">
        <v>0</v>
      </c>
      <c r="AC66" s="201">
        <v>0</v>
      </c>
      <c r="AD66" s="201">
        <v>0</v>
      </c>
      <c r="AE66" s="201">
        <v>46.6</v>
      </c>
      <c r="AF66" s="201">
        <v>0</v>
      </c>
      <c r="AG66" s="201">
        <v>0</v>
      </c>
      <c r="AH66" s="201">
        <v>0</v>
      </c>
      <c r="AI66" s="201">
        <v>57.6</v>
      </c>
      <c r="AJ66" s="201">
        <v>0</v>
      </c>
      <c r="AK66" s="201">
        <v>0</v>
      </c>
      <c r="AL66" s="201">
        <v>0</v>
      </c>
      <c r="AM66" s="201">
        <v>112</v>
      </c>
      <c r="AN66" s="201">
        <v>0</v>
      </c>
      <c r="AO66">
        <v>0</v>
      </c>
      <c r="AP66" s="201">
        <v>34.25</v>
      </c>
      <c r="AQ66" s="201">
        <v>22.13</v>
      </c>
      <c r="AR66" s="201">
        <v>26.3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86.8</v>
      </c>
      <c r="L67" s="201">
        <v>33.94</v>
      </c>
      <c r="M67" s="201">
        <v>0</v>
      </c>
      <c r="N67" s="201">
        <v>29.13</v>
      </c>
      <c r="O67" s="201">
        <v>48.93</v>
      </c>
      <c r="P67" s="201">
        <v>58.89</v>
      </c>
      <c r="Q67" s="201">
        <v>5.35</v>
      </c>
      <c r="R67" s="201">
        <v>10.4</v>
      </c>
      <c r="S67" s="201">
        <v>6.48</v>
      </c>
      <c r="T67" s="201">
        <v>0</v>
      </c>
      <c r="U67" s="201">
        <v>273.19</v>
      </c>
      <c r="V67" s="201">
        <v>5.0999999999999996</v>
      </c>
      <c r="W67" s="201">
        <v>10.87</v>
      </c>
      <c r="X67" s="201">
        <v>36.39</v>
      </c>
      <c r="Y67" s="201">
        <v>0</v>
      </c>
      <c r="Z67">
        <v>0</v>
      </c>
      <c r="AA67" s="201">
        <v>7.7</v>
      </c>
      <c r="AB67" s="201">
        <v>0</v>
      </c>
      <c r="AC67" s="201">
        <v>0</v>
      </c>
      <c r="AD67" s="201">
        <v>0</v>
      </c>
      <c r="AE67" s="201">
        <v>46.6</v>
      </c>
      <c r="AF67" s="201">
        <v>0</v>
      </c>
      <c r="AG67" s="201">
        <v>0</v>
      </c>
      <c r="AH67" s="201">
        <v>0</v>
      </c>
      <c r="AI67" s="201">
        <v>45</v>
      </c>
      <c r="AJ67" s="201">
        <v>0</v>
      </c>
      <c r="AK67" s="201">
        <v>0</v>
      </c>
      <c r="AL67" s="201">
        <v>0</v>
      </c>
      <c r="AM67" s="201">
        <v>112</v>
      </c>
      <c r="AN67" s="201">
        <v>0</v>
      </c>
      <c r="AO67">
        <v>0</v>
      </c>
      <c r="AP67" s="201">
        <v>34.25</v>
      </c>
      <c r="AQ67" s="201">
        <v>22.13</v>
      </c>
      <c r="AR67" s="201">
        <v>26.3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89.97</v>
      </c>
      <c r="L68" s="201">
        <v>33.94</v>
      </c>
      <c r="M68" s="201">
        <v>0</v>
      </c>
      <c r="N68" s="201">
        <v>29.13</v>
      </c>
      <c r="O68" s="201">
        <v>48.93</v>
      </c>
      <c r="P68" s="201">
        <v>58.89</v>
      </c>
      <c r="Q68" s="201">
        <v>5.35</v>
      </c>
      <c r="R68" s="201">
        <v>10.4</v>
      </c>
      <c r="S68" s="201">
        <v>6.48</v>
      </c>
      <c r="T68" s="201">
        <v>0</v>
      </c>
      <c r="U68" s="201">
        <v>273.19</v>
      </c>
      <c r="V68" s="201">
        <v>5.0999999999999996</v>
      </c>
      <c r="W68" s="201">
        <v>10.87</v>
      </c>
      <c r="X68" s="201">
        <v>36.39</v>
      </c>
      <c r="Y68" s="201">
        <v>0</v>
      </c>
      <c r="Z68">
        <v>0</v>
      </c>
      <c r="AA68" s="201">
        <v>7.7</v>
      </c>
      <c r="AB68" s="201">
        <v>0</v>
      </c>
      <c r="AC68" s="201">
        <v>0</v>
      </c>
      <c r="AD68" s="201">
        <v>0</v>
      </c>
      <c r="AE68" s="201">
        <v>46.6</v>
      </c>
      <c r="AF68" s="201">
        <v>0</v>
      </c>
      <c r="AG68" s="201">
        <v>0</v>
      </c>
      <c r="AH68" s="201">
        <v>0</v>
      </c>
      <c r="AI68" s="201">
        <v>45</v>
      </c>
      <c r="AJ68" s="201">
        <v>0</v>
      </c>
      <c r="AK68" s="201">
        <v>0</v>
      </c>
      <c r="AL68" s="201">
        <v>0</v>
      </c>
      <c r="AM68" s="201">
        <v>112</v>
      </c>
      <c r="AN68" s="201">
        <v>0</v>
      </c>
      <c r="AO68">
        <v>0</v>
      </c>
      <c r="AP68" s="201">
        <v>34.25</v>
      </c>
      <c r="AQ68" s="201">
        <v>22.13</v>
      </c>
      <c r="AR68" s="201">
        <v>26.3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86.94</v>
      </c>
      <c r="L69" s="201">
        <v>32.840000000000003</v>
      </c>
      <c r="M69" s="201">
        <v>0</v>
      </c>
      <c r="N69" s="201">
        <v>29.13</v>
      </c>
      <c r="O69" s="201">
        <v>48.93</v>
      </c>
      <c r="P69" s="201">
        <v>58.89</v>
      </c>
      <c r="Q69" s="201">
        <v>5.35</v>
      </c>
      <c r="R69" s="201">
        <v>10.4</v>
      </c>
      <c r="S69" s="201">
        <v>6.48</v>
      </c>
      <c r="T69" s="201">
        <v>0</v>
      </c>
      <c r="U69" s="201">
        <v>273.19</v>
      </c>
      <c r="V69" s="201">
        <v>5.0999999999999996</v>
      </c>
      <c r="W69" s="201">
        <v>10.87</v>
      </c>
      <c r="X69" s="201">
        <v>36.39</v>
      </c>
      <c r="Y69" s="201">
        <v>0</v>
      </c>
      <c r="Z69">
        <v>0</v>
      </c>
      <c r="AA69" s="201">
        <v>7.7</v>
      </c>
      <c r="AB69" s="201">
        <v>0</v>
      </c>
      <c r="AC69" s="201">
        <v>0</v>
      </c>
      <c r="AD69" s="201">
        <v>0</v>
      </c>
      <c r="AE69" s="201">
        <v>46.6</v>
      </c>
      <c r="AF69" s="201">
        <v>0</v>
      </c>
      <c r="AG69" s="201">
        <v>0</v>
      </c>
      <c r="AH69" s="201">
        <v>0</v>
      </c>
      <c r="AI69" s="201">
        <v>45</v>
      </c>
      <c r="AJ69" s="201">
        <v>0</v>
      </c>
      <c r="AK69" s="201">
        <v>0</v>
      </c>
      <c r="AL69" s="201">
        <v>0</v>
      </c>
      <c r="AM69" s="201">
        <v>112</v>
      </c>
      <c r="AN69" s="201">
        <v>0</v>
      </c>
      <c r="AO69">
        <v>0</v>
      </c>
      <c r="AP69" s="201">
        <v>34.25</v>
      </c>
      <c r="AQ69" s="201">
        <v>22.13</v>
      </c>
      <c r="AR69" s="201">
        <v>26.3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86.94</v>
      </c>
      <c r="L70" s="201">
        <v>32.840000000000003</v>
      </c>
      <c r="M70" s="201">
        <v>0</v>
      </c>
      <c r="N70" s="201">
        <v>29.13</v>
      </c>
      <c r="O70" s="201">
        <v>48.93</v>
      </c>
      <c r="P70" s="201">
        <v>58.89</v>
      </c>
      <c r="Q70" s="201">
        <v>5.35</v>
      </c>
      <c r="R70" s="201">
        <v>10.4</v>
      </c>
      <c r="S70" s="201">
        <v>6.48</v>
      </c>
      <c r="T70" s="201">
        <v>0</v>
      </c>
      <c r="U70" s="201">
        <v>273.19</v>
      </c>
      <c r="V70" s="201">
        <v>5.0999999999999996</v>
      </c>
      <c r="W70" s="201">
        <v>10.87</v>
      </c>
      <c r="X70" s="201">
        <v>36.39</v>
      </c>
      <c r="Y70" s="201">
        <v>0</v>
      </c>
      <c r="Z70">
        <v>0</v>
      </c>
      <c r="AA70" s="201">
        <v>7.7</v>
      </c>
      <c r="AB70" s="201">
        <v>0</v>
      </c>
      <c r="AC70" s="201">
        <v>0</v>
      </c>
      <c r="AD70" s="201">
        <v>0</v>
      </c>
      <c r="AE70" s="201">
        <v>46.6</v>
      </c>
      <c r="AF70" s="201">
        <v>0</v>
      </c>
      <c r="AG70" s="201">
        <v>0</v>
      </c>
      <c r="AH70" s="201">
        <v>0</v>
      </c>
      <c r="AI70" s="201">
        <v>45</v>
      </c>
      <c r="AJ70" s="201">
        <v>0</v>
      </c>
      <c r="AK70" s="201">
        <v>0</v>
      </c>
      <c r="AL70" s="201">
        <v>0</v>
      </c>
      <c r="AM70" s="201">
        <v>112</v>
      </c>
      <c r="AN70" s="201">
        <v>0</v>
      </c>
      <c r="AO70">
        <v>0</v>
      </c>
      <c r="AP70" s="201">
        <v>34.25</v>
      </c>
      <c r="AQ70" s="201">
        <v>22.13</v>
      </c>
      <c r="AR70" s="201">
        <v>26.03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86.94</v>
      </c>
      <c r="L71" s="201">
        <v>32.840000000000003</v>
      </c>
      <c r="M71" s="201">
        <v>0</v>
      </c>
      <c r="N71" s="201">
        <v>29.13</v>
      </c>
      <c r="O71" s="201">
        <v>48.93</v>
      </c>
      <c r="P71" s="201">
        <v>58.89</v>
      </c>
      <c r="Q71" s="201">
        <v>5.35</v>
      </c>
      <c r="R71" s="201">
        <v>10.4</v>
      </c>
      <c r="S71" s="201">
        <v>6.48</v>
      </c>
      <c r="T71" s="201">
        <v>0</v>
      </c>
      <c r="U71" s="201">
        <v>275.47000000000003</v>
      </c>
      <c r="V71" s="201">
        <v>5.0999999999999996</v>
      </c>
      <c r="W71" s="201">
        <v>10.87</v>
      </c>
      <c r="X71" s="201">
        <v>36.39</v>
      </c>
      <c r="Y71" s="201">
        <v>0</v>
      </c>
      <c r="Z71">
        <v>0</v>
      </c>
      <c r="AA71" s="201">
        <v>7.7</v>
      </c>
      <c r="AB71" s="201">
        <v>0</v>
      </c>
      <c r="AC71" s="201">
        <v>0</v>
      </c>
      <c r="AD71" s="201">
        <v>0</v>
      </c>
      <c r="AE71" s="201">
        <v>46.6</v>
      </c>
      <c r="AF71" s="201">
        <v>0</v>
      </c>
      <c r="AG71" s="201">
        <v>0</v>
      </c>
      <c r="AH71" s="201">
        <v>0</v>
      </c>
      <c r="AI71" s="201">
        <v>45</v>
      </c>
      <c r="AJ71" s="201">
        <v>0</v>
      </c>
      <c r="AK71" s="201">
        <v>0</v>
      </c>
      <c r="AL71" s="201">
        <v>0</v>
      </c>
      <c r="AM71" s="201">
        <v>112</v>
      </c>
      <c r="AN71" s="201">
        <v>0</v>
      </c>
      <c r="AO71">
        <v>0</v>
      </c>
      <c r="AP71" s="201">
        <v>34.25</v>
      </c>
      <c r="AQ71" s="201">
        <v>22.13</v>
      </c>
      <c r="AR71" s="201">
        <v>21.81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86.94</v>
      </c>
      <c r="L72" s="201">
        <v>32.93</v>
      </c>
      <c r="M72" s="201">
        <v>0</v>
      </c>
      <c r="N72" s="201">
        <v>29.13</v>
      </c>
      <c r="O72" s="201">
        <v>48.93</v>
      </c>
      <c r="P72" s="201">
        <v>58.89</v>
      </c>
      <c r="Q72" s="201">
        <v>5.35</v>
      </c>
      <c r="R72" s="201">
        <v>10.4</v>
      </c>
      <c r="S72" s="201">
        <v>6.48</v>
      </c>
      <c r="T72" s="201">
        <v>0</v>
      </c>
      <c r="U72" s="201">
        <v>275.47000000000003</v>
      </c>
      <c r="V72" s="201">
        <v>5.0999999999999996</v>
      </c>
      <c r="W72" s="201">
        <v>10.87</v>
      </c>
      <c r="X72" s="201">
        <v>36.39</v>
      </c>
      <c r="Y72" s="201">
        <v>0</v>
      </c>
      <c r="Z72">
        <v>0</v>
      </c>
      <c r="AA72" s="201">
        <v>0</v>
      </c>
      <c r="AB72" s="201">
        <v>5.69</v>
      </c>
      <c r="AC72" s="201">
        <v>0</v>
      </c>
      <c r="AD72" s="201">
        <v>0</v>
      </c>
      <c r="AE72" s="201">
        <v>46.6</v>
      </c>
      <c r="AF72" s="201">
        <v>0</v>
      </c>
      <c r="AG72" s="201">
        <v>0</v>
      </c>
      <c r="AH72" s="201">
        <v>0</v>
      </c>
      <c r="AI72" s="201">
        <v>45</v>
      </c>
      <c r="AJ72" s="201">
        <v>0</v>
      </c>
      <c r="AK72" s="201">
        <v>0</v>
      </c>
      <c r="AL72" s="201">
        <v>0</v>
      </c>
      <c r="AM72" s="201">
        <v>112</v>
      </c>
      <c r="AN72" s="201">
        <v>0</v>
      </c>
      <c r="AO72">
        <v>0</v>
      </c>
      <c r="AP72" s="201">
        <v>34.25</v>
      </c>
      <c r="AQ72" s="201">
        <v>22.13</v>
      </c>
      <c r="AR72" s="201">
        <v>14.72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86.94</v>
      </c>
      <c r="L73" s="201">
        <v>32.840000000000003</v>
      </c>
      <c r="M73" s="201">
        <v>0</v>
      </c>
      <c r="N73" s="201">
        <v>29.13</v>
      </c>
      <c r="O73" s="201">
        <v>48.93</v>
      </c>
      <c r="P73" s="201">
        <v>58.89</v>
      </c>
      <c r="Q73" s="201">
        <v>5.35</v>
      </c>
      <c r="R73" s="201">
        <v>10.4</v>
      </c>
      <c r="S73" s="201">
        <v>6.48</v>
      </c>
      <c r="T73" s="201">
        <v>0</v>
      </c>
      <c r="U73" s="201">
        <v>269.39999999999998</v>
      </c>
      <c r="V73" s="201">
        <v>5.0999999999999996</v>
      </c>
      <c r="W73" s="201">
        <v>10.87</v>
      </c>
      <c r="X73" s="201">
        <v>36.39</v>
      </c>
      <c r="Y73" s="201">
        <v>0</v>
      </c>
      <c r="Z73">
        <v>0</v>
      </c>
      <c r="AA73" s="201">
        <v>0</v>
      </c>
      <c r="AB73" s="201">
        <v>5.69</v>
      </c>
      <c r="AC73" s="201">
        <v>0</v>
      </c>
      <c r="AD73" s="201">
        <v>0</v>
      </c>
      <c r="AE73" s="201">
        <v>46.6</v>
      </c>
      <c r="AF73" s="201">
        <v>0</v>
      </c>
      <c r="AG73" s="201">
        <v>0</v>
      </c>
      <c r="AH73" s="201">
        <v>0</v>
      </c>
      <c r="AI73" s="201">
        <v>45</v>
      </c>
      <c r="AJ73" s="201">
        <v>0</v>
      </c>
      <c r="AK73" s="201">
        <v>0</v>
      </c>
      <c r="AL73" s="201">
        <v>0</v>
      </c>
      <c r="AM73" s="201">
        <v>112</v>
      </c>
      <c r="AN73" s="201">
        <v>0</v>
      </c>
      <c r="AO73">
        <v>0</v>
      </c>
      <c r="AP73" s="201">
        <v>34.25</v>
      </c>
      <c r="AQ73" s="201">
        <v>22.13</v>
      </c>
      <c r="AR73" s="201">
        <v>9.11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86.94</v>
      </c>
      <c r="L74" s="201">
        <v>32.840000000000003</v>
      </c>
      <c r="M74" s="201">
        <v>0</v>
      </c>
      <c r="N74" s="201">
        <v>29.13</v>
      </c>
      <c r="O74" s="201">
        <v>48.93</v>
      </c>
      <c r="P74" s="201">
        <v>58.89</v>
      </c>
      <c r="Q74" s="201">
        <v>5.35</v>
      </c>
      <c r="R74" s="201">
        <v>10.4</v>
      </c>
      <c r="S74" s="201">
        <v>6.48</v>
      </c>
      <c r="T74" s="201">
        <v>0</v>
      </c>
      <c r="U74" s="201">
        <v>269.39999999999998</v>
      </c>
      <c r="V74" s="201">
        <v>5.0999999999999996</v>
      </c>
      <c r="W74" s="201">
        <v>10.87</v>
      </c>
      <c r="X74" s="201">
        <v>36.39</v>
      </c>
      <c r="Y74" s="201">
        <v>0</v>
      </c>
      <c r="Z74">
        <v>0</v>
      </c>
      <c r="AA74" s="201">
        <v>0</v>
      </c>
      <c r="AB74" s="201">
        <v>5.69</v>
      </c>
      <c r="AC74" s="201">
        <v>0</v>
      </c>
      <c r="AD74" s="201">
        <v>0</v>
      </c>
      <c r="AE74" s="201">
        <v>46.6</v>
      </c>
      <c r="AF74" s="201">
        <v>0</v>
      </c>
      <c r="AG74" s="201">
        <v>0</v>
      </c>
      <c r="AH74" s="201">
        <v>0</v>
      </c>
      <c r="AI74" s="201">
        <v>45</v>
      </c>
      <c r="AJ74" s="201">
        <v>0</v>
      </c>
      <c r="AK74" s="201">
        <v>0</v>
      </c>
      <c r="AL74" s="201">
        <v>0</v>
      </c>
      <c r="AM74" s="201">
        <v>112</v>
      </c>
      <c r="AN74" s="201">
        <v>0</v>
      </c>
      <c r="AO74">
        <v>0</v>
      </c>
      <c r="AP74" s="201">
        <v>34.25</v>
      </c>
      <c r="AQ74" s="201">
        <v>22.13</v>
      </c>
      <c r="AR74" s="201">
        <v>5.36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158.47</v>
      </c>
      <c r="L75" s="201">
        <v>46.7</v>
      </c>
      <c r="M75" s="201">
        <v>0</v>
      </c>
      <c r="N75" s="201">
        <v>29.13</v>
      </c>
      <c r="O75" s="201">
        <v>48.93</v>
      </c>
      <c r="P75" s="201">
        <v>58.89</v>
      </c>
      <c r="Q75" s="201">
        <v>5.35</v>
      </c>
      <c r="R75" s="201">
        <v>10.4</v>
      </c>
      <c r="S75" s="201">
        <v>6.48</v>
      </c>
      <c r="T75" s="201">
        <v>0</v>
      </c>
      <c r="U75" s="201">
        <v>269.39999999999998</v>
      </c>
      <c r="V75" s="201">
        <v>5.0999999999999996</v>
      </c>
      <c r="W75" s="201">
        <v>10.87</v>
      </c>
      <c r="X75" s="201">
        <v>36.39</v>
      </c>
      <c r="Y75" s="201">
        <v>0</v>
      </c>
      <c r="Z75">
        <v>0</v>
      </c>
      <c r="AA75" s="201">
        <v>0</v>
      </c>
      <c r="AB75" s="201">
        <v>5.69</v>
      </c>
      <c r="AC75" s="201">
        <v>0</v>
      </c>
      <c r="AD75" s="201">
        <v>0</v>
      </c>
      <c r="AE75" s="201">
        <v>46.6</v>
      </c>
      <c r="AF75" s="201">
        <v>0</v>
      </c>
      <c r="AG75" s="201">
        <v>0</v>
      </c>
      <c r="AH75" s="201">
        <v>0</v>
      </c>
      <c r="AI75" s="201">
        <v>45</v>
      </c>
      <c r="AJ75" s="201">
        <v>0</v>
      </c>
      <c r="AK75" s="201">
        <v>0</v>
      </c>
      <c r="AL75" s="201">
        <v>0</v>
      </c>
      <c r="AM75" s="201">
        <v>112</v>
      </c>
      <c r="AN75" s="201">
        <v>0</v>
      </c>
      <c r="AO75">
        <v>0</v>
      </c>
      <c r="AP75" s="201">
        <v>34.25</v>
      </c>
      <c r="AQ75" s="201">
        <v>22.13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158.47</v>
      </c>
      <c r="L76" s="201">
        <v>62.32</v>
      </c>
      <c r="M76" s="201">
        <v>0</v>
      </c>
      <c r="N76" s="201">
        <v>29.13</v>
      </c>
      <c r="O76" s="201">
        <v>48.93</v>
      </c>
      <c r="P76" s="201">
        <v>58.89</v>
      </c>
      <c r="Q76" s="201">
        <v>5.35</v>
      </c>
      <c r="R76" s="201">
        <v>10.4</v>
      </c>
      <c r="S76" s="201">
        <v>6.48</v>
      </c>
      <c r="T76" s="201">
        <v>0</v>
      </c>
      <c r="U76" s="201">
        <v>269.39999999999998</v>
      </c>
      <c r="V76" s="201">
        <v>5.0999999999999996</v>
      </c>
      <c r="W76" s="201">
        <v>8.5399999999999991</v>
      </c>
      <c r="X76" s="201">
        <v>36.39</v>
      </c>
      <c r="Y76" s="201">
        <v>0</v>
      </c>
      <c r="Z76">
        <v>0</v>
      </c>
      <c r="AA76" s="201">
        <v>0</v>
      </c>
      <c r="AB76" s="201">
        <v>5.69</v>
      </c>
      <c r="AC76" s="201">
        <v>0</v>
      </c>
      <c r="AD76" s="201">
        <v>0</v>
      </c>
      <c r="AE76" s="201">
        <v>46.6</v>
      </c>
      <c r="AF76" s="201">
        <v>0</v>
      </c>
      <c r="AG76" s="201">
        <v>0</v>
      </c>
      <c r="AH76" s="201">
        <v>0</v>
      </c>
      <c r="AI76" s="201">
        <v>45</v>
      </c>
      <c r="AJ76" s="201">
        <v>0</v>
      </c>
      <c r="AK76" s="201">
        <v>0</v>
      </c>
      <c r="AL76" s="201">
        <v>0</v>
      </c>
      <c r="AM76" s="201">
        <v>112</v>
      </c>
      <c r="AN76" s="201">
        <v>0</v>
      </c>
      <c r="AO76">
        <v>0</v>
      </c>
      <c r="AP76" s="201">
        <v>34.25</v>
      </c>
      <c r="AQ76" s="201">
        <v>22.13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158.47</v>
      </c>
      <c r="L77" s="201">
        <v>63.14</v>
      </c>
      <c r="M77" s="201">
        <v>0</v>
      </c>
      <c r="N77" s="201">
        <v>29.13</v>
      </c>
      <c r="O77" s="201">
        <v>48.93</v>
      </c>
      <c r="P77" s="201">
        <v>58.89</v>
      </c>
      <c r="Q77" s="201">
        <v>5.35</v>
      </c>
      <c r="R77" s="201">
        <v>10.4</v>
      </c>
      <c r="S77" s="201">
        <v>6.48</v>
      </c>
      <c r="T77" s="201">
        <v>0</v>
      </c>
      <c r="U77" s="201">
        <v>269.39999999999998</v>
      </c>
      <c r="V77" s="201">
        <v>5.0999999999999996</v>
      </c>
      <c r="W77" s="201">
        <v>8.5399999999999991</v>
      </c>
      <c r="X77" s="201">
        <v>36.39</v>
      </c>
      <c r="Y77" s="201">
        <v>0</v>
      </c>
      <c r="Z77">
        <v>0</v>
      </c>
      <c r="AA77" s="201">
        <v>8</v>
      </c>
      <c r="AB77" s="201">
        <v>0</v>
      </c>
      <c r="AC77" s="201">
        <v>0</v>
      </c>
      <c r="AD77" s="201">
        <v>0</v>
      </c>
      <c r="AE77" s="201">
        <v>46.6</v>
      </c>
      <c r="AF77" s="201">
        <v>0</v>
      </c>
      <c r="AG77" s="201">
        <v>0</v>
      </c>
      <c r="AH77" s="201">
        <v>0</v>
      </c>
      <c r="AI77" s="201">
        <v>45</v>
      </c>
      <c r="AJ77" s="201">
        <v>0</v>
      </c>
      <c r="AK77" s="201">
        <v>0</v>
      </c>
      <c r="AL77" s="201">
        <v>0</v>
      </c>
      <c r="AM77" s="201">
        <v>104.4</v>
      </c>
      <c r="AN77" s="201">
        <v>0</v>
      </c>
      <c r="AO77">
        <v>0</v>
      </c>
      <c r="AP77" s="201">
        <v>34.25</v>
      </c>
      <c r="AQ77" s="201">
        <v>22.13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158.47</v>
      </c>
      <c r="L78" s="201">
        <v>63.14</v>
      </c>
      <c r="M78" s="201">
        <v>0</v>
      </c>
      <c r="N78" s="201">
        <v>29.13</v>
      </c>
      <c r="O78" s="201">
        <v>48.93</v>
      </c>
      <c r="P78" s="201">
        <v>58.89</v>
      </c>
      <c r="Q78" s="201">
        <v>5.35</v>
      </c>
      <c r="R78" s="201">
        <v>10.4</v>
      </c>
      <c r="S78" s="201">
        <v>6.48</v>
      </c>
      <c r="T78" s="201">
        <v>0</v>
      </c>
      <c r="U78" s="201">
        <v>269.39999999999998</v>
      </c>
      <c r="V78" s="201">
        <v>5.0999999999999996</v>
      </c>
      <c r="W78" s="201">
        <v>8.5399999999999991</v>
      </c>
      <c r="X78" s="201">
        <v>36.39</v>
      </c>
      <c r="Y78" s="201">
        <v>0</v>
      </c>
      <c r="Z78">
        <v>0</v>
      </c>
      <c r="AA78" s="201">
        <v>8</v>
      </c>
      <c r="AB78" s="201">
        <v>0</v>
      </c>
      <c r="AC78" s="201">
        <v>0</v>
      </c>
      <c r="AD78" s="201">
        <v>0</v>
      </c>
      <c r="AE78" s="201">
        <v>46.6</v>
      </c>
      <c r="AF78" s="201">
        <v>0</v>
      </c>
      <c r="AG78" s="201">
        <v>0</v>
      </c>
      <c r="AH78" s="201">
        <v>0</v>
      </c>
      <c r="AI78" s="201">
        <v>45</v>
      </c>
      <c r="AJ78" s="201">
        <v>0</v>
      </c>
      <c r="AK78" s="201">
        <v>0</v>
      </c>
      <c r="AL78" s="201">
        <v>0</v>
      </c>
      <c r="AM78" s="201">
        <v>104.4</v>
      </c>
      <c r="AN78" s="201">
        <v>0</v>
      </c>
      <c r="AO78">
        <v>0</v>
      </c>
      <c r="AP78" s="201">
        <v>34.25</v>
      </c>
      <c r="AQ78" s="201">
        <v>22.13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90.98</v>
      </c>
      <c r="L79" s="201">
        <v>33.81</v>
      </c>
      <c r="M79" s="201">
        <v>0</v>
      </c>
      <c r="N79" s="201">
        <v>29.13</v>
      </c>
      <c r="O79" s="201">
        <v>48.93</v>
      </c>
      <c r="P79" s="201">
        <v>58.89</v>
      </c>
      <c r="Q79" s="201">
        <v>5.29</v>
      </c>
      <c r="R79" s="201">
        <v>10.4</v>
      </c>
      <c r="S79" s="201">
        <v>6.48</v>
      </c>
      <c r="T79" s="201">
        <v>0</v>
      </c>
      <c r="U79" s="201">
        <v>269.39999999999998</v>
      </c>
      <c r="V79" s="201">
        <v>5.0999999999999996</v>
      </c>
      <c r="W79" s="201">
        <v>8.5399999999999991</v>
      </c>
      <c r="X79" s="201">
        <v>36.39</v>
      </c>
      <c r="Y79" s="201">
        <v>0</v>
      </c>
      <c r="Z79">
        <v>0</v>
      </c>
      <c r="AA79" s="201">
        <v>8</v>
      </c>
      <c r="AB79" s="201">
        <v>0</v>
      </c>
      <c r="AC79" s="201">
        <v>0</v>
      </c>
      <c r="AD79" s="201">
        <v>0</v>
      </c>
      <c r="AE79" s="201">
        <v>46.6</v>
      </c>
      <c r="AF79" s="201">
        <v>0</v>
      </c>
      <c r="AG79" s="201">
        <v>0</v>
      </c>
      <c r="AH79" s="201">
        <v>0</v>
      </c>
      <c r="AI79" s="201">
        <v>45</v>
      </c>
      <c r="AJ79" s="201">
        <v>0</v>
      </c>
      <c r="AK79" s="201">
        <v>0</v>
      </c>
      <c r="AL79" s="201">
        <v>0</v>
      </c>
      <c r="AM79" s="201">
        <v>72</v>
      </c>
      <c r="AN79" s="201">
        <v>0</v>
      </c>
      <c r="AO79">
        <v>0</v>
      </c>
      <c r="AP79" s="201">
        <v>34.25</v>
      </c>
      <c r="AQ79" s="201">
        <v>22.13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85.01</v>
      </c>
      <c r="L80" s="201">
        <v>33.81</v>
      </c>
      <c r="M80" s="201">
        <v>0</v>
      </c>
      <c r="N80" s="201">
        <v>29.13</v>
      </c>
      <c r="O80" s="201">
        <v>48.93</v>
      </c>
      <c r="P80" s="201">
        <v>58.89</v>
      </c>
      <c r="Q80" s="201">
        <v>5.35</v>
      </c>
      <c r="R80" s="201">
        <v>10.4</v>
      </c>
      <c r="S80" s="201">
        <v>6.48</v>
      </c>
      <c r="T80" s="201">
        <v>0</v>
      </c>
      <c r="U80" s="201">
        <v>269.39999999999998</v>
      </c>
      <c r="V80" s="201">
        <v>5.0999999999999996</v>
      </c>
      <c r="W80" s="201">
        <v>8.5399999999999991</v>
      </c>
      <c r="X80" s="201">
        <v>36.39</v>
      </c>
      <c r="Y80" s="201">
        <v>0</v>
      </c>
      <c r="Z80">
        <v>0</v>
      </c>
      <c r="AA80" s="201">
        <v>8</v>
      </c>
      <c r="AB80" s="201">
        <v>0</v>
      </c>
      <c r="AC80" s="201">
        <v>0</v>
      </c>
      <c r="AD80" s="201">
        <v>0</v>
      </c>
      <c r="AE80" s="201">
        <v>46.6</v>
      </c>
      <c r="AF80" s="201">
        <v>0</v>
      </c>
      <c r="AG80" s="201">
        <v>0</v>
      </c>
      <c r="AH80" s="201">
        <v>0</v>
      </c>
      <c r="AI80" s="201">
        <v>45</v>
      </c>
      <c r="AJ80" s="201">
        <v>0</v>
      </c>
      <c r="AK80" s="201">
        <v>0</v>
      </c>
      <c r="AL80" s="201">
        <v>0</v>
      </c>
      <c r="AM80" s="201">
        <v>72</v>
      </c>
      <c r="AN80" s="201">
        <v>0</v>
      </c>
      <c r="AO80">
        <v>0</v>
      </c>
      <c r="AP80" s="201">
        <v>34.25</v>
      </c>
      <c r="AQ80" s="201">
        <v>22.13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151.94</v>
      </c>
      <c r="L81" s="201">
        <v>63.14</v>
      </c>
      <c r="M81" s="201">
        <v>0</v>
      </c>
      <c r="N81" s="201">
        <v>29.13</v>
      </c>
      <c r="O81" s="201">
        <v>48.93</v>
      </c>
      <c r="P81" s="201">
        <v>58.89</v>
      </c>
      <c r="Q81" s="201">
        <v>5.35</v>
      </c>
      <c r="R81" s="201">
        <v>10.4</v>
      </c>
      <c r="S81" s="201">
        <v>6.48</v>
      </c>
      <c r="T81" s="201">
        <v>0</v>
      </c>
      <c r="U81" s="201">
        <v>269.39999999999998</v>
      </c>
      <c r="V81" s="201">
        <v>5.0999999999999996</v>
      </c>
      <c r="W81" s="201">
        <v>8.5399999999999991</v>
      </c>
      <c r="X81" s="201">
        <v>36.39</v>
      </c>
      <c r="Y81" s="201">
        <v>0</v>
      </c>
      <c r="Z81">
        <v>0</v>
      </c>
      <c r="AA81" s="201">
        <v>8</v>
      </c>
      <c r="AB81" s="201">
        <v>0</v>
      </c>
      <c r="AC81" s="201">
        <v>0</v>
      </c>
      <c r="AD81" s="201">
        <v>0</v>
      </c>
      <c r="AE81" s="201">
        <v>46.6</v>
      </c>
      <c r="AF81" s="201">
        <v>0</v>
      </c>
      <c r="AG81" s="201">
        <v>0</v>
      </c>
      <c r="AH81" s="201">
        <v>0</v>
      </c>
      <c r="AI81" s="201">
        <v>45</v>
      </c>
      <c r="AJ81" s="201">
        <v>0</v>
      </c>
      <c r="AK81" s="201">
        <v>0</v>
      </c>
      <c r="AL81" s="201">
        <v>0</v>
      </c>
      <c r="AM81" s="201">
        <v>72</v>
      </c>
      <c r="AN81" s="201">
        <v>0</v>
      </c>
      <c r="AO81">
        <v>0</v>
      </c>
      <c r="AP81" s="201">
        <v>34.25</v>
      </c>
      <c r="AQ81" s="201">
        <v>22.13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158.47</v>
      </c>
      <c r="L82" s="201">
        <v>63.14</v>
      </c>
      <c r="M82" s="201">
        <v>0</v>
      </c>
      <c r="N82" s="201">
        <v>29.13</v>
      </c>
      <c r="O82" s="201">
        <v>48.93</v>
      </c>
      <c r="P82" s="201">
        <v>58.89</v>
      </c>
      <c r="Q82" s="201">
        <v>5.35</v>
      </c>
      <c r="R82" s="201">
        <v>10.4</v>
      </c>
      <c r="S82" s="201">
        <v>6.48</v>
      </c>
      <c r="T82" s="201">
        <v>0</v>
      </c>
      <c r="U82" s="201">
        <v>269.39999999999998</v>
      </c>
      <c r="V82" s="201">
        <v>5.0999999999999996</v>
      </c>
      <c r="W82" s="201">
        <v>10.87</v>
      </c>
      <c r="X82" s="201">
        <v>36.39</v>
      </c>
      <c r="Y82" s="201">
        <v>0</v>
      </c>
      <c r="Z82">
        <v>0</v>
      </c>
      <c r="AA82" s="201">
        <v>8</v>
      </c>
      <c r="AB82" s="201">
        <v>0</v>
      </c>
      <c r="AC82" s="201">
        <v>0</v>
      </c>
      <c r="AD82" s="201">
        <v>0</v>
      </c>
      <c r="AE82" s="201">
        <v>46.6</v>
      </c>
      <c r="AF82" s="201">
        <v>0</v>
      </c>
      <c r="AG82" s="201">
        <v>0</v>
      </c>
      <c r="AH82" s="201">
        <v>0</v>
      </c>
      <c r="AI82" s="201">
        <v>45</v>
      </c>
      <c r="AJ82" s="201">
        <v>0</v>
      </c>
      <c r="AK82" s="201">
        <v>0</v>
      </c>
      <c r="AL82" s="201">
        <v>0</v>
      </c>
      <c r="AM82" s="201">
        <v>72</v>
      </c>
      <c r="AN82" s="201">
        <v>0</v>
      </c>
      <c r="AO82">
        <v>0</v>
      </c>
      <c r="AP82" s="201">
        <v>34.25</v>
      </c>
      <c r="AQ82" s="201">
        <v>22.13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158.47</v>
      </c>
      <c r="L83" s="201">
        <v>63.14</v>
      </c>
      <c r="M83" s="201">
        <v>0</v>
      </c>
      <c r="N83" s="201">
        <v>29.13</v>
      </c>
      <c r="O83" s="201">
        <v>48.93</v>
      </c>
      <c r="P83" s="201">
        <v>58.89</v>
      </c>
      <c r="Q83" s="201">
        <v>5.35</v>
      </c>
      <c r="R83" s="201">
        <v>10.4</v>
      </c>
      <c r="S83" s="201">
        <v>6.48</v>
      </c>
      <c r="T83" s="201">
        <v>0</v>
      </c>
      <c r="U83" s="201">
        <v>269.39999999999998</v>
      </c>
      <c r="V83" s="201">
        <v>5.0999999999999996</v>
      </c>
      <c r="W83" s="201">
        <v>10.87</v>
      </c>
      <c r="X83" s="201">
        <v>36.39</v>
      </c>
      <c r="Y83" s="201">
        <v>0</v>
      </c>
      <c r="Z83">
        <v>0</v>
      </c>
      <c r="AA83" s="201">
        <v>8</v>
      </c>
      <c r="AB83" s="201">
        <v>0</v>
      </c>
      <c r="AC83" s="201">
        <v>0</v>
      </c>
      <c r="AD83" s="201">
        <v>0</v>
      </c>
      <c r="AE83" s="201">
        <v>46.6</v>
      </c>
      <c r="AF83" s="201">
        <v>0</v>
      </c>
      <c r="AG83" s="201">
        <v>0</v>
      </c>
      <c r="AH83" s="201">
        <v>0</v>
      </c>
      <c r="AI83" s="201">
        <v>57.6</v>
      </c>
      <c r="AJ83" s="201">
        <v>0</v>
      </c>
      <c r="AK83" s="201">
        <v>0</v>
      </c>
      <c r="AL83" s="201">
        <v>0</v>
      </c>
      <c r="AM83" s="201">
        <v>72</v>
      </c>
      <c r="AN83" s="201">
        <v>0</v>
      </c>
      <c r="AO83">
        <v>0</v>
      </c>
      <c r="AP83" s="201">
        <v>34.25</v>
      </c>
      <c r="AQ83" s="201">
        <v>22.13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158.47</v>
      </c>
      <c r="L84" s="201">
        <v>63.14</v>
      </c>
      <c r="M84" s="201">
        <v>0</v>
      </c>
      <c r="N84" s="201">
        <v>29.13</v>
      </c>
      <c r="O84" s="201">
        <v>48.93</v>
      </c>
      <c r="P84" s="201">
        <v>58.89</v>
      </c>
      <c r="Q84" s="201">
        <v>5.35</v>
      </c>
      <c r="R84" s="201">
        <v>10.4</v>
      </c>
      <c r="S84" s="201">
        <v>6.48</v>
      </c>
      <c r="T84" s="201">
        <v>0</v>
      </c>
      <c r="U84" s="201">
        <v>269.39999999999998</v>
      </c>
      <c r="V84" s="201">
        <v>5.0999999999999996</v>
      </c>
      <c r="W84" s="201">
        <v>10.87</v>
      </c>
      <c r="X84" s="201">
        <v>36.39</v>
      </c>
      <c r="Y84" s="201">
        <v>0</v>
      </c>
      <c r="Z84">
        <v>0</v>
      </c>
      <c r="AA84" s="201">
        <v>8</v>
      </c>
      <c r="AB84" s="201">
        <v>0</v>
      </c>
      <c r="AC84" s="201">
        <v>0</v>
      </c>
      <c r="AD84" s="201">
        <v>0</v>
      </c>
      <c r="AE84" s="201">
        <v>46.6</v>
      </c>
      <c r="AF84" s="201">
        <v>0</v>
      </c>
      <c r="AG84" s="201">
        <v>0</v>
      </c>
      <c r="AH84" s="201">
        <v>0</v>
      </c>
      <c r="AI84" s="201">
        <v>57.6</v>
      </c>
      <c r="AJ84" s="201">
        <v>0</v>
      </c>
      <c r="AK84" s="201">
        <v>0</v>
      </c>
      <c r="AL84" s="201">
        <v>0</v>
      </c>
      <c r="AM84" s="201">
        <v>72</v>
      </c>
      <c r="AN84" s="201">
        <v>0</v>
      </c>
      <c r="AO84">
        <v>0</v>
      </c>
      <c r="AP84" s="201">
        <v>34.25</v>
      </c>
      <c r="AQ84" s="201">
        <v>22.13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158.47</v>
      </c>
      <c r="L85" s="201">
        <v>63.14</v>
      </c>
      <c r="M85" s="201">
        <v>0</v>
      </c>
      <c r="N85" s="201">
        <v>29.13</v>
      </c>
      <c r="O85" s="201">
        <v>48.93</v>
      </c>
      <c r="P85" s="201">
        <v>58.89</v>
      </c>
      <c r="Q85" s="201">
        <v>5.35</v>
      </c>
      <c r="R85" s="201">
        <v>10.4</v>
      </c>
      <c r="S85" s="201">
        <v>6.48</v>
      </c>
      <c r="T85" s="201">
        <v>0</v>
      </c>
      <c r="U85" s="201">
        <v>269.39999999999998</v>
      </c>
      <c r="V85" s="201">
        <v>5.0999999999999996</v>
      </c>
      <c r="W85" s="201">
        <v>10.87</v>
      </c>
      <c r="X85" s="201">
        <v>36.39</v>
      </c>
      <c r="Y85" s="201">
        <v>0</v>
      </c>
      <c r="Z85">
        <v>0</v>
      </c>
      <c r="AA85" s="201">
        <v>8.0500000000000007</v>
      </c>
      <c r="AB85" s="201">
        <v>0</v>
      </c>
      <c r="AC85" s="201">
        <v>0</v>
      </c>
      <c r="AD85" s="201">
        <v>0</v>
      </c>
      <c r="AE85" s="201">
        <v>46.6</v>
      </c>
      <c r="AF85" s="201">
        <v>0</v>
      </c>
      <c r="AG85" s="201">
        <v>0</v>
      </c>
      <c r="AH85" s="201">
        <v>0</v>
      </c>
      <c r="AI85" s="201">
        <v>57.6</v>
      </c>
      <c r="AJ85" s="201">
        <v>0</v>
      </c>
      <c r="AK85" s="201">
        <v>0</v>
      </c>
      <c r="AL85" s="201">
        <v>0</v>
      </c>
      <c r="AM85" s="201">
        <v>72</v>
      </c>
      <c r="AN85" s="201">
        <v>0</v>
      </c>
      <c r="AO85">
        <v>0</v>
      </c>
      <c r="AP85" s="201">
        <v>34.25</v>
      </c>
      <c r="AQ85" s="201">
        <v>22.13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158.47</v>
      </c>
      <c r="L86" s="201">
        <v>63.14</v>
      </c>
      <c r="M86" s="201">
        <v>0</v>
      </c>
      <c r="N86" s="201">
        <v>29.13</v>
      </c>
      <c r="O86" s="201">
        <v>48.93</v>
      </c>
      <c r="P86" s="201">
        <v>58.89</v>
      </c>
      <c r="Q86" s="201">
        <v>5.35</v>
      </c>
      <c r="R86" s="201">
        <v>10.4</v>
      </c>
      <c r="S86" s="201">
        <v>6.48</v>
      </c>
      <c r="T86" s="201">
        <v>0</v>
      </c>
      <c r="U86" s="201">
        <v>269.39999999999998</v>
      </c>
      <c r="V86" s="201">
        <v>5.0999999999999996</v>
      </c>
      <c r="W86" s="201">
        <v>10.87</v>
      </c>
      <c r="X86" s="201">
        <v>36.39</v>
      </c>
      <c r="Y86" s="201">
        <v>0</v>
      </c>
      <c r="Z86">
        <v>0</v>
      </c>
      <c r="AA86" s="201">
        <v>8.0500000000000007</v>
      </c>
      <c r="AB86" s="201">
        <v>0</v>
      </c>
      <c r="AC86" s="201">
        <v>0</v>
      </c>
      <c r="AD86" s="201">
        <v>0</v>
      </c>
      <c r="AE86" s="201">
        <v>46.6</v>
      </c>
      <c r="AF86" s="201">
        <v>0</v>
      </c>
      <c r="AG86" s="201">
        <v>0</v>
      </c>
      <c r="AH86" s="201">
        <v>0</v>
      </c>
      <c r="AI86" s="201">
        <v>57.6</v>
      </c>
      <c r="AJ86" s="201">
        <v>0</v>
      </c>
      <c r="AK86" s="201">
        <v>0</v>
      </c>
      <c r="AL86" s="201">
        <v>0</v>
      </c>
      <c r="AM86" s="201">
        <v>72</v>
      </c>
      <c r="AN86" s="201">
        <v>0</v>
      </c>
      <c r="AO86">
        <v>0</v>
      </c>
      <c r="AP86" s="201">
        <v>34.25</v>
      </c>
      <c r="AQ86" s="201">
        <v>22.13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158.47</v>
      </c>
      <c r="L87" s="201">
        <v>63.14</v>
      </c>
      <c r="M87" s="201">
        <v>0</v>
      </c>
      <c r="N87" s="201">
        <v>29.13</v>
      </c>
      <c r="O87" s="201">
        <v>48.93</v>
      </c>
      <c r="P87" s="201">
        <v>58.89</v>
      </c>
      <c r="Q87" s="201">
        <v>5.35</v>
      </c>
      <c r="R87" s="201">
        <v>10.4</v>
      </c>
      <c r="S87" s="201">
        <v>6.48</v>
      </c>
      <c r="T87" s="201">
        <v>0</v>
      </c>
      <c r="U87" s="201">
        <v>269.39999999999998</v>
      </c>
      <c r="V87" s="201">
        <v>5.0999999999999996</v>
      </c>
      <c r="W87" s="201">
        <v>10.87</v>
      </c>
      <c r="X87" s="201">
        <v>36.39</v>
      </c>
      <c r="Y87" s="201">
        <v>0</v>
      </c>
      <c r="Z87">
        <v>0</v>
      </c>
      <c r="AA87" s="201">
        <v>8.0500000000000007</v>
      </c>
      <c r="AB87" s="201">
        <v>0</v>
      </c>
      <c r="AC87" s="201">
        <v>0</v>
      </c>
      <c r="AD87" s="201">
        <v>0</v>
      </c>
      <c r="AE87" s="201">
        <v>46.6</v>
      </c>
      <c r="AF87" s="201">
        <v>0</v>
      </c>
      <c r="AG87" s="201">
        <v>0</v>
      </c>
      <c r="AH87" s="201">
        <v>0</v>
      </c>
      <c r="AI87" s="201">
        <v>57.6</v>
      </c>
      <c r="AJ87" s="201">
        <v>0</v>
      </c>
      <c r="AK87" s="201">
        <v>0</v>
      </c>
      <c r="AL87" s="201">
        <v>0</v>
      </c>
      <c r="AM87" s="201">
        <v>72</v>
      </c>
      <c r="AN87" s="201">
        <v>0</v>
      </c>
      <c r="AO87">
        <v>0</v>
      </c>
      <c r="AP87" s="201">
        <v>34.25</v>
      </c>
      <c r="AQ87" s="201">
        <v>22.13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158.47</v>
      </c>
      <c r="L88" s="201">
        <v>63.14</v>
      </c>
      <c r="M88" s="201">
        <v>0</v>
      </c>
      <c r="N88" s="201">
        <v>29.13</v>
      </c>
      <c r="O88" s="201">
        <v>48.93</v>
      </c>
      <c r="P88" s="201">
        <v>58.89</v>
      </c>
      <c r="Q88" s="201">
        <v>5.35</v>
      </c>
      <c r="R88" s="201">
        <v>10.4</v>
      </c>
      <c r="S88" s="201">
        <v>6.48</v>
      </c>
      <c r="T88" s="201">
        <v>0</v>
      </c>
      <c r="U88" s="201">
        <v>269.39999999999998</v>
      </c>
      <c r="V88" s="201">
        <v>5.0999999999999996</v>
      </c>
      <c r="W88" s="201">
        <v>10.87</v>
      </c>
      <c r="X88" s="201">
        <v>36.39</v>
      </c>
      <c r="Y88" s="201">
        <v>0</v>
      </c>
      <c r="Z88">
        <v>0</v>
      </c>
      <c r="AA88" s="201">
        <v>8.0500000000000007</v>
      </c>
      <c r="AB88" s="201">
        <v>0</v>
      </c>
      <c r="AC88" s="201">
        <v>0</v>
      </c>
      <c r="AD88" s="201">
        <v>0</v>
      </c>
      <c r="AE88" s="201">
        <v>46.6</v>
      </c>
      <c r="AF88" s="201">
        <v>0</v>
      </c>
      <c r="AG88" s="201">
        <v>0</v>
      </c>
      <c r="AH88" s="201">
        <v>0</v>
      </c>
      <c r="AI88" s="201">
        <v>57.6</v>
      </c>
      <c r="AJ88" s="201">
        <v>0</v>
      </c>
      <c r="AK88" s="201">
        <v>0</v>
      </c>
      <c r="AL88" s="201">
        <v>0</v>
      </c>
      <c r="AM88" s="201">
        <v>72</v>
      </c>
      <c r="AN88" s="201">
        <v>0</v>
      </c>
      <c r="AO88">
        <v>0</v>
      </c>
      <c r="AP88" s="201">
        <v>34.25</v>
      </c>
      <c r="AQ88" s="201">
        <v>22.13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158.47</v>
      </c>
      <c r="L89" s="201">
        <v>63.14</v>
      </c>
      <c r="M89" s="201">
        <v>0</v>
      </c>
      <c r="N89" s="201">
        <v>29.13</v>
      </c>
      <c r="O89" s="201">
        <v>48.93</v>
      </c>
      <c r="P89" s="201">
        <v>58.89</v>
      </c>
      <c r="Q89" s="201">
        <v>5.35</v>
      </c>
      <c r="R89" s="201">
        <v>10.4</v>
      </c>
      <c r="S89" s="201">
        <v>6.48</v>
      </c>
      <c r="T89" s="201">
        <v>0</v>
      </c>
      <c r="U89" s="201">
        <v>269.39999999999998</v>
      </c>
      <c r="V89" s="201">
        <v>5.0999999999999996</v>
      </c>
      <c r="W89" s="201">
        <v>10.87</v>
      </c>
      <c r="X89" s="201">
        <v>36.39</v>
      </c>
      <c r="Y89" s="201">
        <v>0</v>
      </c>
      <c r="Z89">
        <v>0</v>
      </c>
      <c r="AA89" s="201">
        <v>8.0500000000000007</v>
      </c>
      <c r="AB89" s="201">
        <v>0</v>
      </c>
      <c r="AC89" s="201">
        <v>0</v>
      </c>
      <c r="AD89" s="201">
        <v>0</v>
      </c>
      <c r="AE89" s="201">
        <v>46.6</v>
      </c>
      <c r="AF89" s="201">
        <v>0</v>
      </c>
      <c r="AG89" s="201">
        <v>0</v>
      </c>
      <c r="AH89" s="201">
        <v>0</v>
      </c>
      <c r="AI89" s="201">
        <v>57.6</v>
      </c>
      <c r="AJ89" s="201">
        <v>0</v>
      </c>
      <c r="AK89" s="201">
        <v>0</v>
      </c>
      <c r="AL89" s="201">
        <v>0</v>
      </c>
      <c r="AM89" s="201">
        <v>72</v>
      </c>
      <c r="AN89" s="201">
        <v>0</v>
      </c>
      <c r="AO89">
        <v>0</v>
      </c>
      <c r="AP89" s="201">
        <v>34.25</v>
      </c>
      <c r="AQ89" s="201">
        <v>22.13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158.47</v>
      </c>
      <c r="L90" s="201">
        <v>63.14</v>
      </c>
      <c r="M90" s="201">
        <v>0</v>
      </c>
      <c r="N90" s="201">
        <v>29.13</v>
      </c>
      <c r="O90" s="201">
        <v>48.93</v>
      </c>
      <c r="P90" s="201">
        <v>58.89</v>
      </c>
      <c r="Q90" s="201">
        <v>5.35</v>
      </c>
      <c r="R90" s="201">
        <v>10.4</v>
      </c>
      <c r="S90" s="201">
        <v>6.48</v>
      </c>
      <c r="T90" s="201">
        <v>0</v>
      </c>
      <c r="U90" s="201">
        <v>269.39999999999998</v>
      </c>
      <c r="V90" s="201">
        <v>5.0999999999999996</v>
      </c>
      <c r="W90" s="201">
        <v>10.87</v>
      </c>
      <c r="X90" s="201">
        <v>36.39</v>
      </c>
      <c r="Y90" s="201">
        <v>0</v>
      </c>
      <c r="Z90">
        <v>0</v>
      </c>
      <c r="AA90" s="201">
        <v>8.0500000000000007</v>
      </c>
      <c r="AB90" s="201">
        <v>0</v>
      </c>
      <c r="AC90" s="201">
        <v>0</v>
      </c>
      <c r="AD90" s="201">
        <v>0</v>
      </c>
      <c r="AE90" s="201">
        <v>46.6</v>
      </c>
      <c r="AF90" s="201">
        <v>0</v>
      </c>
      <c r="AG90" s="201">
        <v>0</v>
      </c>
      <c r="AH90" s="201">
        <v>0</v>
      </c>
      <c r="AI90" s="201">
        <v>57.6</v>
      </c>
      <c r="AJ90" s="201">
        <v>0</v>
      </c>
      <c r="AK90" s="201">
        <v>0</v>
      </c>
      <c r="AL90" s="201">
        <v>0</v>
      </c>
      <c r="AM90" s="201">
        <v>66.19</v>
      </c>
      <c r="AN90" s="201">
        <v>0</v>
      </c>
      <c r="AO90">
        <v>0</v>
      </c>
      <c r="AP90" s="201">
        <v>34.25</v>
      </c>
      <c r="AQ90" s="201">
        <v>22.13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158.47</v>
      </c>
      <c r="L91" s="201">
        <v>63.14</v>
      </c>
      <c r="M91" s="201">
        <v>0</v>
      </c>
      <c r="N91" s="201">
        <v>29.13</v>
      </c>
      <c r="O91" s="201">
        <v>48.93</v>
      </c>
      <c r="P91" s="201">
        <v>58.89</v>
      </c>
      <c r="Q91" s="201">
        <v>5.35</v>
      </c>
      <c r="R91" s="201">
        <v>10.4</v>
      </c>
      <c r="S91" s="201">
        <v>6.48</v>
      </c>
      <c r="T91" s="201">
        <v>0</v>
      </c>
      <c r="U91" s="201">
        <v>269.39999999999998</v>
      </c>
      <c r="V91" s="201">
        <v>5.0999999999999996</v>
      </c>
      <c r="W91" s="201">
        <v>10.87</v>
      </c>
      <c r="X91" s="201">
        <v>36.39</v>
      </c>
      <c r="Y91" s="201">
        <v>0</v>
      </c>
      <c r="Z91">
        <v>0</v>
      </c>
      <c r="AA91" s="201">
        <v>8.0500000000000007</v>
      </c>
      <c r="AB91" s="201">
        <v>0</v>
      </c>
      <c r="AC91" s="201">
        <v>0</v>
      </c>
      <c r="AD91" s="201">
        <v>0</v>
      </c>
      <c r="AE91" s="201">
        <v>46.6</v>
      </c>
      <c r="AF91" s="201">
        <v>0</v>
      </c>
      <c r="AG91" s="201">
        <v>0</v>
      </c>
      <c r="AH91" s="201">
        <v>0</v>
      </c>
      <c r="AI91" s="201">
        <v>57.6</v>
      </c>
      <c r="AJ91" s="201">
        <v>0</v>
      </c>
      <c r="AK91" s="201">
        <v>0</v>
      </c>
      <c r="AL91" s="201">
        <v>0</v>
      </c>
      <c r="AM91" s="201">
        <v>71.89</v>
      </c>
      <c r="AN91" s="201">
        <v>0</v>
      </c>
      <c r="AO91">
        <v>0</v>
      </c>
      <c r="AP91" s="201">
        <v>34.25</v>
      </c>
      <c r="AQ91" s="201">
        <v>22.13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158.47</v>
      </c>
      <c r="L92" s="201">
        <v>63.14</v>
      </c>
      <c r="M92" s="201">
        <v>0</v>
      </c>
      <c r="N92" s="201">
        <v>29.13</v>
      </c>
      <c r="O92" s="201">
        <v>48.93</v>
      </c>
      <c r="P92" s="201">
        <v>58.89</v>
      </c>
      <c r="Q92" s="201">
        <v>5.35</v>
      </c>
      <c r="R92" s="201">
        <v>10.4</v>
      </c>
      <c r="S92" s="201">
        <v>6.48</v>
      </c>
      <c r="T92" s="201">
        <v>0</v>
      </c>
      <c r="U92" s="201">
        <v>269.39999999999998</v>
      </c>
      <c r="V92" s="201">
        <v>5.0999999999999996</v>
      </c>
      <c r="W92" s="201">
        <v>10.87</v>
      </c>
      <c r="X92" s="201">
        <v>36.39</v>
      </c>
      <c r="Y92" s="201">
        <v>0</v>
      </c>
      <c r="Z92">
        <v>0</v>
      </c>
      <c r="AA92" s="201">
        <v>8.0500000000000007</v>
      </c>
      <c r="AB92" s="201">
        <v>0</v>
      </c>
      <c r="AC92" s="201">
        <v>0</v>
      </c>
      <c r="AD92" s="201">
        <v>0</v>
      </c>
      <c r="AE92" s="201">
        <v>46.6</v>
      </c>
      <c r="AF92" s="201">
        <v>0</v>
      </c>
      <c r="AG92" s="201">
        <v>0</v>
      </c>
      <c r="AH92" s="201">
        <v>0</v>
      </c>
      <c r="AI92" s="201">
        <v>57.6</v>
      </c>
      <c r="AJ92" s="201">
        <v>0</v>
      </c>
      <c r="AK92" s="201">
        <v>0</v>
      </c>
      <c r="AL92" s="201">
        <v>0</v>
      </c>
      <c r="AM92" s="201">
        <v>66.19</v>
      </c>
      <c r="AN92" s="201">
        <v>0</v>
      </c>
      <c r="AO92">
        <v>0</v>
      </c>
      <c r="AP92" s="201">
        <v>34.25</v>
      </c>
      <c r="AQ92" s="201">
        <v>22.13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158.47</v>
      </c>
      <c r="L93" s="201">
        <v>63.14</v>
      </c>
      <c r="M93" s="201">
        <v>0</v>
      </c>
      <c r="N93" s="201">
        <v>29.13</v>
      </c>
      <c r="O93" s="201">
        <v>48.93</v>
      </c>
      <c r="P93" s="201">
        <v>58.89</v>
      </c>
      <c r="Q93" s="201">
        <v>5.35</v>
      </c>
      <c r="R93" s="201">
        <v>10.4</v>
      </c>
      <c r="S93" s="201">
        <v>6.48</v>
      </c>
      <c r="T93" s="201">
        <v>0</v>
      </c>
      <c r="U93" s="201">
        <v>269.39999999999998</v>
      </c>
      <c r="V93" s="201">
        <v>5.0999999999999996</v>
      </c>
      <c r="W93" s="201">
        <v>10.87</v>
      </c>
      <c r="X93" s="201">
        <v>36.39</v>
      </c>
      <c r="Y93" s="201">
        <v>0</v>
      </c>
      <c r="Z93">
        <v>0</v>
      </c>
      <c r="AA93" s="201">
        <v>8.0500000000000007</v>
      </c>
      <c r="AB93" s="201">
        <v>0</v>
      </c>
      <c r="AC93" s="201">
        <v>0</v>
      </c>
      <c r="AD93" s="201">
        <v>0</v>
      </c>
      <c r="AE93" s="201">
        <v>46.6</v>
      </c>
      <c r="AF93" s="201">
        <v>0</v>
      </c>
      <c r="AG93" s="201">
        <v>0</v>
      </c>
      <c r="AH93" s="201">
        <v>0</v>
      </c>
      <c r="AI93" s="201">
        <v>57.6</v>
      </c>
      <c r="AJ93" s="201">
        <v>0</v>
      </c>
      <c r="AK93" s="201">
        <v>0</v>
      </c>
      <c r="AL93" s="201">
        <v>0</v>
      </c>
      <c r="AM93" s="201">
        <v>72</v>
      </c>
      <c r="AN93" s="201">
        <v>0</v>
      </c>
      <c r="AO93">
        <v>0</v>
      </c>
      <c r="AP93" s="201">
        <v>34.25</v>
      </c>
      <c r="AQ93" s="201">
        <v>22.13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158.47</v>
      </c>
      <c r="L94" s="201">
        <v>63.14</v>
      </c>
      <c r="M94" s="201">
        <v>0</v>
      </c>
      <c r="N94" s="201">
        <v>29.13</v>
      </c>
      <c r="O94" s="201">
        <v>48.93</v>
      </c>
      <c r="P94" s="201">
        <v>58.89</v>
      </c>
      <c r="Q94" s="201">
        <v>5.35</v>
      </c>
      <c r="R94" s="201">
        <v>10.4</v>
      </c>
      <c r="S94" s="201">
        <v>6.48</v>
      </c>
      <c r="T94" s="201">
        <v>0</v>
      </c>
      <c r="U94" s="201">
        <v>269.39999999999998</v>
      </c>
      <c r="V94" s="201">
        <v>5.0999999999999996</v>
      </c>
      <c r="W94" s="201">
        <v>10.87</v>
      </c>
      <c r="X94" s="201">
        <v>36.39</v>
      </c>
      <c r="Y94" s="201">
        <v>0</v>
      </c>
      <c r="Z94">
        <v>0</v>
      </c>
      <c r="AA94" s="201">
        <v>8.0500000000000007</v>
      </c>
      <c r="AB94" s="201">
        <v>0</v>
      </c>
      <c r="AC94" s="201">
        <v>0</v>
      </c>
      <c r="AD94" s="201">
        <v>0</v>
      </c>
      <c r="AE94" s="201">
        <v>46.6</v>
      </c>
      <c r="AF94" s="201">
        <v>0</v>
      </c>
      <c r="AG94" s="201">
        <v>0</v>
      </c>
      <c r="AH94" s="201">
        <v>0</v>
      </c>
      <c r="AI94" s="201">
        <v>57.6</v>
      </c>
      <c r="AJ94" s="201">
        <v>0</v>
      </c>
      <c r="AK94" s="201">
        <v>0</v>
      </c>
      <c r="AL94" s="201">
        <v>0</v>
      </c>
      <c r="AM94" s="201">
        <v>71.89</v>
      </c>
      <c r="AN94" s="201">
        <v>0</v>
      </c>
      <c r="AO94">
        <v>0</v>
      </c>
      <c r="AP94" s="201">
        <v>34.25</v>
      </c>
      <c r="AQ94" s="201">
        <v>22.13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158.47</v>
      </c>
      <c r="L95" s="201">
        <v>63.14</v>
      </c>
      <c r="M95" s="201">
        <v>0</v>
      </c>
      <c r="N95" s="201">
        <v>29.13</v>
      </c>
      <c r="O95" s="201">
        <v>48.93</v>
      </c>
      <c r="P95" s="201">
        <v>58.89</v>
      </c>
      <c r="Q95" s="201">
        <v>5.35</v>
      </c>
      <c r="R95" s="201">
        <v>10.4</v>
      </c>
      <c r="S95" s="201">
        <v>6.48</v>
      </c>
      <c r="T95" s="201">
        <v>0</v>
      </c>
      <c r="U95" s="201">
        <v>269.39999999999998</v>
      </c>
      <c r="V95" s="201">
        <v>5.0999999999999996</v>
      </c>
      <c r="W95" s="201">
        <v>10.87</v>
      </c>
      <c r="X95" s="201">
        <v>36.39</v>
      </c>
      <c r="Y95" s="201">
        <v>0</v>
      </c>
      <c r="Z95">
        <v>0</v>
      </c>
      <c r="AA95" s="201">
        <v>8.0500000000000007</v>
      </c>
      <c r="AB95" s="201">
        <v>0</v>
      </c>
      <c r="AC95" s="201">
        <v>0</v>
      </c>
      <c r="AD95" s="201">
        <v>0</v>
      </c>
      <c r="AE95" s="201">
        <v>46.6</v>
      </c>
      <c r="AF95" s="201">
        <v>0</v>
      </c>
      <c r="AG95" s="201">
        <v>0</v>
      </c>
      <c r="AH95" s="201">
        <v>0</v>
      </c>
      <c r="AI95" s="201">
        <v>57.6</v>
      </c>
      <c r="AJ95" s="201">
        <v>0</v>
      </c>
      <c r="AK95" s="201">
        <v>0</v>
      </c>
      <c r="AL95" s="201">
        <v>0</v>
      </c>
      <c r="AM95" s="201">
        <v>66.19</v>
      </c>
      <c r="AN95" s="201">
        <v>0</v>
      </c>
      <c r="AO95">
        <v>0</v>
      </c>
      <c r="AP95" s="201">
        <v>34.25</v>
      </c>
      <c r="AQ95" s="201">
        <v>22.13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158.47</v>
      </c>
      <c r="L96" s="201">
        <v>63.14</v>
      </c>
      <c r="M96" s="201">
        <v>0</v>
      </c>
      <c r="N96" s="201">
        <v>29.13</v>
      </c>
      <c r="O96" s="201">
        <v>48.93</v>
      </c>
      <c r="P96" s="201">
        <v>58.89</v>
      </c>
      <c r="Q96" s="201">
        <v>5.35</v>
      </c>
      <c r="R96" s="201">
        <v>10.4</v>
      </c>
      <c r="S96" s="201">
        <v>6.48</v>
      </c>
      <c r="T96" s="201">
        <v>0</v>
      </c>
      <c r="U96" s="201">
        <v>269.39999999999998</v>
      </c>
      <c r="V96" s="201">
        <v>5.0999999999999996</v>
      </c>
      <c r="W96" s="201">
        <v>10.87</v>
      </c>
      <c r="X96" s="201">
        <v>36.39</v>
      </c>
      <c r="Y96" s="201">
        <v>0</v>
      </c>
      <c r="Z96">
        <v>0</v>
      </c>
      <c r="AA96" s="201">
        <v>8.0500000000000007</v>
      </c>
      <c r="AB96" s="201">
        <v>0</v>
      </c>
      <c r="AC96" s="201">
        <v>0</v>
      </c>
      <c r="AD96" s="201">
        <v>0</v>
      </c>
      <c r="AE96" s="201">
        <v>46.6</v>
      </c>
      <c r="AF96" s="201">
        <v>0</v>
      </c>
      <c r="AG96" s="201">
        <v>0</v>
      </c>
      <c r="AH96" s="201">
        <v>0</v>
      </c>
      <c r="AI96" s="201">
        <v>57.6</v>
      </c>
      <c r="AJ96" s="201">
        <v>0</v>
      </c>
      <c r="AK96" s="201">
        <v>0</v>
      </c>
      <c r="AL96" s="201">
        <v>0</v>
      </c>
      <c r="AM96" s="201">
        <v>66.19</v>
      </c>
      <c r="AN96" s="201">
        <v>0</v>
      </c>
      <c r="AO96">
        <v>0</v>
      </c>
      <c r="AP96" s="201">
        <v>34.25</v>
      </c>
      <c r="AQ96" s="201">
        <v>22.13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158.47</v>
      </c>
      <c r="L97" s="201">
        <v>63.14</v>
      </c>
      <c r="M97" s="201">
        <v>0</v>
      </c>
      <c r="N97" s="201">
        <v>29.13</v>
      </c>
      <c r="O97" s="201">
        <v>48.93</v>
      </c>
      <c r="P97" s="201">
        <v>58.89</v>
      </c>
      <c r="Q97" s="201">
        <v>5.35</v>
      </c>
      <c r="R97" s="201">
        <v>10.4</v>
      </c>
      <c r="S97" s="201">
        <v>6.48</v>
      </c>
      <c r="T97" s="201">
        <v>0</v>
      </c>
      <c r="U97" s="201">
        <v>269.39999999999998</v>
      </c>
      <c r="V97" s="201">
        <v>5.0999999999999996</v>
      </c>
      <c r="W97" s="201">
        <v>10.87</v>
      </c>
      <c r="X97" s="201">
        <v>36.39</v>
      </c>
      <c r="Y97" s="201">
        <v>0</v>
      </c>
      <c r="Z97">
        <v>0</v>
      </c>
      <c r="AA97" s="201">
        <v>8.0500000000000007</v>
      </c>
      <c r="AB97" s="201">
        <v>0</v>
      </c>
      <c r="AC97" s="201">
        <v>0</v>
      </c>
      <c r="AD97" s="201">
        <v>0</v>
      </c>
      <c r="AE97" s="201">
        <v>46.6</v>
      </c>
      <c r="AF97" s="201">
        <v>0</v>
      </c>
      <c r="AG97" s="201">
        <v>0</v>
      </c>
      <c r="AH97" s="201">
        <v>0</v>
      </c>
      <c r="AI97" s="201">
        <v>57.6</v>
      </c>
      <c r="AJ97" s="201">
        <v>0</v>
      </c>
      <c r="AK97" s="201">
        <v>0</v>
      </c>
      <c r="AL97" s="201">
        <v>0</v>
      </c>
      <c r="AM97" s="201">
        <v>66.19</v>
      </c>
      <c r="AN97" s="201">
        <v>0</v>
      </c>
      <c r="AO97">
        <v>0</v>
      </c>
      <c r="AP97" s="201">
        <v>34.25</v>
      </c>
      <c r="AQ97" s="201">
        <v>22.13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158.47</v>
      </c>
      <c r="L98" s="201">
        <v>63.14</v>
      </c>
      <c r="M98" s="201">
        <v>0</v>
      </c>
      <c r="N98" s="201">
        <v>29.13</v>
      </c>
      <c r="O98" s="201">
        <v>48.93</v>
      </c>
      <c r="P98" s="201">
        <v>58.89</v>
      </c>
      <c r="Q98" s="201">
        <v>5.35</v>
      </c>
      <c r="R98" s="201">
        <v>10.4</v>
      </c>
      <c r="S98" s="201">
        <v>6.48</v>
      </c>
      <c r="T98" s="201">
        <v>0</v>
      </c>
      <c r="U98" s="201">
        <v>269.39999999999998</v>
      </c>
      <c r="V98" s="201">
        <v>5.0999999999999996</v>
      </c>
      <c r="W98" s="201">
        <v>10.87</v>
      </c>
      <c r="X98" s="201">
        <v>36.39</v>
      </c>
      <c r="Y98" s="201">
        <v>0</v>
      </c>
      <c r="Z98">
        <v>0</v>
      </c>
      <c r="AA98" s="201">
        <v>8.0500000000000007</v>
      </c>
      <c r="AB98" s="201">
        <v>0</v>
      </c>
      <c r="AC98" s="201">
        <v>0</v>
      </c>
      <c r="AD98" s="201">
        <v>0</v>
      </c>
      <c r="AE98" s="201">
        <v>46.6</v>
      </c>
      <c r="AF98" s="201">
        <v>0</v>
      </c>
      <c r="AG98" s="201">
        <v>0</v>
      </c>
      <c r="AH98" s="201">
        <v>0</v>
      </c>
      <c r="AI98" s="201">
        <v>57.6</v>
      </c>
      <c r="AJ98" s="201">
        <v>0</v>
      </c>
      <c r="AK98" s="201">
        <v>0</v>
      </c>
      <c r="AL98" s="201">
        <v>0</v>
      </c>
      <c r="AM98" s="201">
        <v>66.19</v>
      </c>
      <c r="AN98" s="201">
        <v>0</v>
      </c>
      <c r="AO98">
        <v>0</v>
      </c>
      <c r="AP98" s="201">
        <v>34.25</v>
      </c>
      <c r="AQ98" s="201">
        <v>22.13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4.4500000000000003E-4</v>
      </c>
      <c r="H99">
        <f t="shared" si="0"/>
        <v>0</v>
      </c>
      <c r="I99">
        <f t="shared" si="0"/>
        <v>0</v>
      </c>
      <c r="J99">
        <f t="shared" si="0"/>
        <v>3.4499999999999998E-4</v>
      </c>
      <c r="K99">
        <f t="shared" si="0"/>
        <v>2.9298424999999937</v>
      </c>
      <c r="L99">
        <f t="shared" si="0"/>
        <v>1.1673400000000003</v>
      </c>
      <c r="M99">
        <f t="shared" si="0"/>
        <v>0</v>
      </c>
      <c r="N99">
        <f t="shared" si="0"/>
        <v>0.69907500000000167</v>
      </c>
      <c r="O99">
        <f t="shared" si="0"/>
        <v>1.1738999999999995</v>
      </c>
      <c r="P99">
        <f t="shared" si="0"/>
        <v>1.4133100000000016</v>
      </c>
      <c r="Q99">
        <f t="shared" si="0"/>
        <v>0.10868250000000021</v>
      </c>
      <c r="R99">
        <f t="shared" si="0"/>
        <v>0.21219499999999983</v>
      </c>
      <c r="S99">
        <f t="shared" si="0"/>
        <v>0.13396250000000018</v>
      </c>
      <c r="T99">
        <f t="shared" si="0"/>
        <v>0</v>
      </c>
      <c r="U99">
        <f t="shared" si="0"/>
        <v>6.5937850000000102</v>
      </c>
      <c r="V99">
        <f t="shared" si="0"/>
        <v>0.10997000000000018</v>
      </c>
      <c r="W99">
        <f t="shared" si="0"/>
        <v>0.24466750000000009</v>
      </c>
      <c r="X99">
        <f t="shared" si="0"/>
        <v>0.84115999999999924</v>
      </c>
      <c r="Y99">
        <f t="shared" si="0"/>
        <v>0</v>
      </c>
      <c r="Z99">
        <f t="shared" si="0"/>
        <v>0</v>
      </c>
      <c r="AA99">
        <f t="shared" si="0"/>
        <v>0.18143999999999985</v>
      </c>
      <c r="AB99">
        <f t="shared" si="0"/>
        <v>7.1125000000000008E-3</v>
      </c>
      <c r="AC99">
        <f t="shared" si="0"/>
        <v>0</v>
      </c>
      <c r="AD99">
        <f t="shared" si="0"/>
        <v>0</v>
      </c>
      <c r="AE99">
        <f t="shared" si="0"/>
        <v>1.1183999999999994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1.2438000000000011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2.4754300000000002</v>
      </c>
      <c r="AN99">
        <f t="shared" si="0"/>
        <v>0</v>
      </c>
      <c r="AO99">
        <f t="shared" si="0"/>
        <v>0</v>
      </c>
      <c r="AP99">
        <f t="shared" si="0"/>
        <v>0.9742100000000008</v>
      </c>
      <c r="AQ99">
        <f t="shared" si="0"/>
        <v>0.47024500000000097</v>
      </c>
      <c r="AR99">
        <f t="shared" si="0"/>
        <v>0.28410999999999975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2.15</v>
      </c>
      <c r="H3" s="201">
        <v>0</v>
      </c>
      <c r="I3" s="201">
        <v>0</v>
      </c>
      <c r="J3" s="201">
        <v>1.67</v>
      </c>
      <c r="K3" s="201">
        <v>9.0399999999999991</v>
      </c>
      <c r="L3" s="201">
        <v>318.31</v>
      </c>
      <c r="M3" s="201">
        <v>27.26</v>
      </c>
      <c r="N3" s="201">
        <v>35.19</v>
      </c>
      <c r="O3" s="201">
        <v>0</v>
      </c>
      <c r="P3" s="201">
        <v>36.450000000000003</v>
      </c>
      <c r="Q3" s="201">
        <v>5.8</v>
      </c>
      <c r="R3" s="201">
        <v>11.59</v>
      </c>
      <c r="S3" s="201">
        <v>7.73</v>
      </c>
      <c r="T3" s="201">
        <v>0</v>
      </c>
      <c r="U3" s="201">
        <v>61.68</v>
      </c>
      <c r="V3" s="201">
        <v>6.16</v>
      </c>
      <c r="W3" s="201">
        <v>13.13</v>
      </c>
      <c r="X3" s="201">
        <v>43.95</v>
      </c>
      <c r="Y3" s="201">
        <v>0</v>
      </c>
      <c r="Z3">
        <v>0</v>
      </c>
      <c r="AA3" s="201">
        <v>11.27</v>
      </c>
      <c r="AB3" s="201">
        <v>0</v>
      </c>
      <c r="AC3" s="201">
        <v>0</v>
      </c>
      <c r="AD3" s="201">
        <v>0</v>
      </c>
      <c r="AE3" s="201">
        <v>55.91</v>
      </c>
      <c r="AF3" s="201">
        <v>0</v>
      </c>
      <c r="AG3" s="201">
        <v>0</v>
      </c>
      <c r="AH3" s="201">
        <v>0</v>
      </c>
      <c r="AI3" s="201">
        <v>69.61</v>
      </c>
      <c r="AJ3" s="201">
        <v>0</v>
      </c>
      <c r="AK3" s="201">
        <v>0</v>
      </c>
      <c r="AL3" s="201">
        <v>0</v>
      </c>
      <c r="AM3" s="201">
        <v>191.42</v>
      </c>
      <c r="AN3" s="201">
        <v>0</v>
      </c>
      <c r="AO3">
        <v>0</v>
      </c>
      <c r="AP3" s="201">
        <v>75.3</v>
      </c>
      <c r="AQ3" s="201">
        <v>26.73</v>
      </c>
      <c r="AR3" s="201">
        <v>0</v>
      </c>
      <c r="AS3" s="201">
        <v>0</v>
      </c>
      <c r="AT3">
        <v>0</v>
      </c>
      <c r="AU3">
        <v>0</v>
      </c>
      <c r="AV3" s="201">
        <v>0.19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9.0399999999999991</v>
      </c>
      <c r="L4" s="201">
        <v>318.31</v>
      </c>
      <c r="M4" s="201">
        <v>27.26</v>
      </c>
      <c r="N4" s="201">
        <v>35.19</v>
      </c>
      <c r="O4" s="201">
        <v>0</v>
      </c>
      <c r="P4" s="201">
        <v>36.450000000000003</v>
      </c>
      <c r="Q4" s="201">
        <v>5.8</v>
      </c>
      <c r="R4" s="201">
        <v>11.59</v>
      </c>
      <c r="S4" s="201">
        <v>7.73</v>
      </c>
      <c r="T4" s="201">
        <v>0</v>
      </c>
      <c r="U4" s="201">
        <v>61.68</v>
      </c>
      <c r="V4" s="201">
        <v>6.16</v>
      </c>
      <c r="W4" s="201">
        <v>13.13</v>
      </c>
      <c r="X4" s="201">
        <v>43.95</v>
      </c>
      <c r="Y4" s="201">
        <v>0</v>
      </c>
      <c r="Z4">
        <v>0</v>
      </c>
      <c r="AA4" s="201">
        <v>11.27</v>
      </c>
      <c r="AB4" s="201">
        <v>0</v>
      </c>
      <c r="AC4" s="201">
        <v>0</v>
      </c>
      <c r="AD4" s="201">
        <v>0</v>
      </c>
      <c r="AE4" s="201">
        <v>55.91</v>
      </c>
      <c r="AF4" s="201">
        <v>0</v>
      </c>
      <c r="AG4" s="201">
        <v>0</v>
      </c>
      <c r="AH4" s="201">
        <v>0</v>
      </c>
      <c r="AI4" s="201">
        <v>69.61</v>
      </c>
      <c r="AJ4" s="201">
        <v>0</v>
      </c>
      <c r="AK4" s="201">
        <v>0</v>
      </c>
      <c r="AL4" s="201">
        <v>0</v>
      </c>
      <c r="AM4" s="201">
        <v>191.42</v>
      </c>
      <c r="AN4" s="201">
        <v>0</v>
      </c>
      <c r="AO4">
        <v>0</v>
      </c>
      <c r="AP4" s="201">
        <v>75.3</v>
      </c>
      <c r="AQ4" s="201">
        <v>26.73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9.0399999999999991</v>
      </c>
      <c r="L5" s="201">
        <v>318.31</v>
      </c>
      <c r="M5" s="201">
        <v>27.26</v>
      </c>
      <c r="N5" s="201">
        <v>35.19</v>
      </c>
      <c r="O5" s="201">
        <v>0</v>
      </c>
      <c r="P5" s="201">
        <v>36.450000000000003</v>
      </c>
      <c r="Q5" s="201">
        <v>5.8</v>
      </c>
      <c r="R5" s="201">
        <v>11.59</v>
      </c>
      <c r="S5" s="201">
        <v>7.73</v>
      </c>
      <c r="T5" s="201">
        <v>0</v>
      </c>
      <c r="U5" s="201">
        <v>61.68</v>
      </c>
      <c r="V5" s="201">
        <v>6.16</v>
      </c>
      <c r="W5" s="201">
        <v>13.13</v>
      </c>
      <c r="X5" s="201">
        <v>43.95</v>
      </c>
      <c r="Y5" s="201">
        <v>0</v>
      </c>
      <c r="Z5">
        <v>0</v>
      </c>
      <c r="AA5" s="201">
        <v>11.27</v>
      </c>
      <c r="AB5" s="201">
        <v>0</v>
      </c>
      <c r="AC5" s="201">
        <v>0</v>
      </c>
      <c r="AD5" s="201">
        <v>0</v>
      </c>
      <c r="AE5" s="201">
        <v>55.91</v>
      </c>
      <c r="AF5" s="201">
        <v>0</v>
      </c>
      <c r="AG5" s="201">
        <v>0</v>
      </c>
      <c r="AH5" s="201">
        <v>0</v>
      </c>
      <c r="AI5" s="201">
        <v>69.61</v>
      </c>
      <c r="AJ5" s="201">
        <v>0</v>
      </c>
      <c r="AK5" s="201">
        <v>0</v>
      </c>
      <c r="AL5" s="201">
        <v>0</v>
      </c>
      <c r="AM5" s="201">
        <v>191.42</v>
      </c>
      <c r="AN5" s="201">
        <v>0</v>
      </c>
      <c r="AO5">
        <v>0</v>
      </c>
      <c r="AP5" s="201">
        <v>75.3</v>
      </c>
      <c r="AQ5" s="201">
        <v>26.73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9.0399999999999991</v>
      </c>
      <c r="L6" s="201">
        <v>318.31</v>
      </c>
      <c r="M6" s="201">
        <v>27.26</v>
      </c>
      <c r="N6" s="201">
        <v>35.19</v>
      </c>
      <c r="O6" s="201">
        <v>0</v>
      </c>
      <c r="P6" s="201">
        <v>36.450000000000003</v>
      </c>
      <c r="Q6" s="201">
        <v>5.8</v>
      </c>
      <c r="R6" s="201">
        <v>11.59</v>
      </c>
      <c r="S6" s="201">
        <v>7.73</v>
      </c>
      <c r="T6" s="201">
        <v>0</v>
      </c>
      <c r="U6" s="201">
        <v>61.68</v>
      </c>
      <c r="V6" s="201">
        <v>6.16</v>
      </c>
      <c r="W6" s="201">
        <v>13.13</v>
      </c>
      <c r="X6" s="201">
        <v>43.95</v>
      </c>
      <c r="Y6" s="201">
        <v>0</v>
      </c>
      <c r="Z6">
        <v>0</v>
      </c>
      <c r="AA6" s="201">
        <v>11.87</v>
      </c>
      <c r="AB6" s="201">
        <v>0</v>
      </c>
      <c r="AC6" s="201">
        <v>0</v>
      </c>
      <c r="AD6" s="201">
        <v>0</v>
      </c>
      <c r="AE6" s="201">
        <v>55.91</v>
      </c>
      <c r="AF6" s="201">
        <v>0</v>
      </c>
      <c r="AG6" s="201">
        <v>0</v>
      </c>
      <c r="AH6" s="201">
        <v>0</v>
      </c>
      <c r="AI6" s="201">
        <v>69.61</v>
      </c>
      <c r="AJ6" s="201">
        <v>0</v>
      </c>
      <c r="AK6" s="201">
        <v>0</v>
      </c>
      <c r="AL6" s="201">
        <v>0</v>
      </c>
      <c r="AM6" s="201">
        <v>191.42</v>
      </c>
      <c r="AN6" s="201">
        <v>0</v>
      </c>
      <c r="AO6">
        <v>0</v>
      </c>
      <c r="AP6" s="201">
        <v>75.3</v>
      </c>
      <c r="AQ6" s="201">
        <v>26.73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9.0399999999999991</v>
      </c>
      <c r="L7" s="201">
        <v>318.31</v>
      </c>
      <c r="M7" s="201">
        <v>27.26</v>
      </c>
      <c r="N7" s="201">
        <v>35.19</v>
      </c>
      <c r="O7" s="201">
        <v>0</v>
      </c>
      <c r="P7" s="201">
        <v>36.450000000000003</v>
      </c>
      <c r="Q7" s="201">
        <v>5.8</v>
      </c>
      <c r="R7" s="201">
        <v>11.59</v>
      </c>
      <c r="S7" s="201">
        <v>7.73</v>
      </c>
      <c r="T7" s="201">
        <v>0</v>
      </c>
      <c r="U7" s="201">
        <v>61.68</v>
      </c>
      <c r="V7" s="201">
        <v>6.16</v>
      </c>
      <c r="W7" s="201">
        <v>13.13</v>
      </c>
      <c r="X7" s="201">
        <v>43.95</v>
      </c>
      <c r="Y7" s="201">
        <v>0</v>
      </c>
      <c r="Z7">
        <v>0</v>
      </c>
      <c r="AA7" s="201">
        <v>11.87</v>
      </c>
      <c r="AB7" s="201">
        <v>0</v>
      </c>
      <c r="AC7" s="201">
        <v>0</v>
      </c>
      <c r="AD7" s="201">
        <v>0</v>
      </c>
      <c r="AE7" s="201">
        <v>55.91</v>
      </c>
      <c r="AF7" s="201">
        <v>0</v>
      </c>
      <c r="AG7" s="201">
        <v>0</v>
      </c>
      <c r="AH7" s="201">
        <v>0</v>
      </c>
      <c r="AI7" s="201">
        <v>69.61</v>
      </c>
      <c r="AJ7" s="201">
        <v>0</v>
      </c>
      <c r="AK7" s="201">
        <v>0</v>
      </c>
      <c r="AL7" s="201">
        <v>0</v>
      </c>
      <c r="AM7" s="201">
        <v>191.42</v>
      </c>
      <c r="AN7" s="201">
        <v>0</v>
      </c>
      <c r="AO7">
        <v>0</v>
      </c>
      <c r="AP7" s="201">
        <v>75.3</v>
      </c>
      <c r="AQ7" s="201">
        <v>26.73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9.0399999999999991</v>
      </c>
      <c r="L8" s="201">
        <v>318.31</v>
      </c>
      <c r="M8" s="201">
        <v>27.26</v>
      </c>
      <c r="N8" s="201">
        <v>35.19</v>
      </c>
      <c r="O8" s="201">
        <v>0</v>
      </c>
      <c r="P8" s="201">
        <v>36.450000000000003</v>
      </c>
      <c r="Q8" s="201">
        <v>5.8</v>
      </c>
      <c r="R8" s="201">
        <v>11.59</v>
      </c>
      <c r="S8" s="201">
        <v>7.73</v>
      </c>
      <c r="T8" s="201">
        <v>0</v>
      </c>
      <c r="U8" s="201">
        <v>61.68</v>
      </c>
      <c r="V8" s="201">
        <v>6.16</v>
      </c>
      <c r="W8" s="201">
        <v>13.13</v>
      </c>
      <c r="X8" s="201">
        <v>43.95</v>
      </c>
      <c r="Y8" s="201">
        <v>0</v>
      </c>
      <c r="Z8">
        <v>0</v>
      </c>
      <c r="AA8" s="201">
        <v>11.87</v>
      </c>
      <c r="AB8" s="201">
        <v>0</v>
      </c>
      <c r="AC8" s="201">
        <v>0</v>
      </c>
      <c r="AD8" s="201">
        <v>0</v>
      </c>
      <c r="AE8" s="201">
        <v>55.91</v>
      </c>
      <c r="AF8" s="201">
        <v>0</v>
      </c>
      <c r="AG8" s="201">
        <v>0</v>
      </c>
      <c r="AH8" s="201">
        <v>0</v>
      </c>
      <c r="AI8" s="201">
        <v>69.61</v>
      </c>
      <c r="AJ8" s="201">
        <v>0</v>
      </c>
      <c r="AK8" s="201">
        <v>0</v>
      </c>
      <c r="AL8" s="201">
        <v>0</v>
      </c>
      <c r="AM8" s="201">
        <v>191.42</v>
      </c>
      <c r="AN8" s="201">
        <v>0</v>
      </c>
      <c r="AO8">
        <v>0</v>
      </c>
      <c r="AP8" s="201">
        <v>75.3</v>
      </c>
      <c r="AQ8" s="201">
        <v>26.73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9.0399999999999991</v>
      </c>
      <c r="L9" s="201">
        <v>318.31</v>
      </c>
      <c r="M9" s="201">
        <v>27.26</v>
      </c>
      <c r="N9" s="201">
        <v>35.19</v>
      </c>
      <c r="O9" s="201">
        <v>0</v>
      </c>
      <c r="P9" s="201">
        <v>36.450000000000003</v>
      </c>
      <c r="Q9" s="201">
        <v>5.8</v>
      </c>
      <c r="R9" s="201">
        <v>11.59</v>
      </c>
      <c r="S9" s="201">
        <v>7.73</v>
      </c>
      <c r="T9" s="201">
        <v>0</v>
      </c>
      <c r="U9" s="201">
        <v>61.68</v>
      </c>
      <c r="V9" s="201">
        <v>6.16</v>
      </c>
      <c r="W9" s="201">
        <v>13.13</v>
      </c>
      <c r="X9" s="201">
        <v>43.95</v>
      </c>
      <c r="Y9" s="201">
        <v>0</v>
      </c>
      <c r="Z9">
        <v>0</v>
      </c>
      <c r="AA9" s="201">
        <v>11.87</v>
      </c>
      <c r="AB9" s="201">
        <v>0</v>
      </c>
      <c r="AC9" s="201">
        <v>0</v>
      </c>
      <c r="AD9" s="201">
        <v>0</v>
      </c>
      <c r="AE9" s="201">
        <v>55.91</v>
      </c>
      <c r="AF9" s="201">
        <v>0</v>
      </c>
      <c r="AG9" s="201">
        <v>0</v>
      </c>
      <c r="AH9" s="201">
        <v>0</v>
      </c>
      <c r="AI9" s="201">
        <v>69.61</v>
      </c>
      <c r="AJ9" s="201">
        <v>0</v>
      </c>
      <c r="AK9" s="201">
        <v>0</v>
      </c>
      <c r="AL9" s="201">
        <v>0</v>
      </c>
      <c r="AM9" s="201">
        <v>191.42</v>
      </c>
      <c r="AN9" s="201">
        <v>0</v>
      </c>
      <c r="AO9">
        <v>0</v>
      </c>
      <c r="AP9" s="201">
        <v>75.3</v>
      </c>
      <c r="AQ9" s="201">
        <v>26.73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9.0399999999999991</v>
      </c>
      <c r="L10" s="201">
        <v>318.31</v>
      </c>
      <c r="M10" s="201">
        <v>27.26</v>
      </c>
      <c r="N10" s="201">
        <v>35.19</v>
      </c>
      <c r="O10" s="201">
        <v>0</v>
      </c>
      <c r="P10" s="201">
        <v>36.450000000000003</v>
      </c>
      <c r="Q10" s="201">
        <v>5.8</v>
      </c>
      <c r="R10" s="201">
        <v>11.59</v>
      </c>
      <c r="S10" s="201">
        <v>7.73</v>
      </c>
      <c r="T10" s="201">
        <v>0</v>
      </c>
      <c r="U10" s="201">
        <v>61.68</v>
      </c>
      <c r="V10" s="201">
        <v>6.16</v>
      </c>
      <c r="W10" s="201">
        <v>13.13</v>
      </c>
      <c r="X10" s="201">
        <v>43.95</v>
      </c>
      <c r="Y10" s="201">
        <v>0</v>
      </c>
      <c r="Z10">
        <v>0</v>
      </c>
      <c r="AA10" s="201">
        <v>11.87</v>
      </c>
      <c r="AB10" s="201">
        <v>0</v>
      </c>
      <c r="AC10" s="201">
        <v>0</v>
      </c>
      <c r="AD10" s="201">
        <v>0</v>
      </c>
      <c r="AE10" s="201">
        <v>55.91</v>
      </c>
      <c r="AF10" s="201">
        <v>0</v>
      </c>
      <c r="AG10" s="201">
        <v>0</v>
      </c>
      <c r="AH10" s="201">
        <v>0</v>
      </c>
      <c r="AI10" s="201">
        <v>69.61</v>
      </c>
      <c r="AJ10" s="201">
        <v>0</v>
      </c>
      <c r="AK10" s="201">
        <v>0</v>
      </c>
      <c r="AL10" s="201">
        <v>0</v>
      </c>
      <c r="AM10" s="201">
        <v>191.42</v>
      </c>
      <c r="AN10" s="201">
        <v>0</v>
      </c>
      <c r="AO10">
        <v>0</v>
      </c>
      <c r="AP10" s="201">
        <v>75.3</v>
      </c>
      <c r="AQ10" s="201">
        <v>26.73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9.0399999999999991</v>
      </c>
      <c r="L11" s="201">
        <v>318.31</v>
      </c>
      <c r="M11" s="201">
        <v>27.26</v>
      </c>
      <c r="N11" s="201">
        <v>35.19</v>
      </c>
      <c r="O11" s="201">
        <v>0</v>
      </c>
      <c r="P11" s="201">
        <v>36.450000000000003</v>
      </c>
      <c r="Q11" s="201">
        <v>5.8</v>
      </c>
      <c r="R11" s="201">
        <v>11.59</v>
      </c>
      <c r="S11" s="201">
        <v>7.73</v>
      </c>
      <c r="T11" s="201">
        <v>0</v>
      </c>
      <c r="U11" s="201">
        <v>61.68</v>
      </c>
      <c r="V11" s="201">
        <v>6.16</v>
      </c>
      <c r="W11" s="201">
        <v>13.13</v>
      </c>
      <c r="X11" s="201">
        <v>43.95</v>
      </c>
      <c r="Y11" s="201">
        <v>0</v>
      </c>
      <c r="Z11">
        <v>0</v>
      </c>
      <c r="AA11" s="201">
        <v>11.87</v>
      </c>
      <c r="AB11" s="201">
        <v>0</v>
      </c>
      <c r="AC11" s="201">
        <v>0</v>
      </c>
      <c r="AD11" s="201">
        <v>0</v>
      </c>
      <c r="AE11" s="201">
        <v>55.91</v>
      </c>
      <c r="AF11" s="201">
        <v>0</v>
      </c>
      <c r="AG11" s="201">
        <v>0</v>
      </c>
      <c r="AH11" s="201">
        <v>0</v>
      </c>
      <c r="AI11" s="201">
        <v>69.61</v>
      </c>
      <c r="AJ11" s="201">
        <v>0</v>
      </c>
      <c r="AK11" s="201">
        <v>0</v>
      </c>
      <c r="AL11" s="201">
        <v>0</v>
      </c>
      <c r="AM11" s="201">
        <v>135</v>
      </c>
      <c r="AN11" s="201">
        <v>0</v>
      </c>
      <c r="AO11">
        <v>0</v>
      </c>
      <c r="AP11" s="201">
        <v>75.3</v>
      </c>
      <c r="AQ11" s="201">
        <v>26.73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9.0399999999999991</v>
      </c>
      <c r="L12" s="201">
        <v>318.31</v>
      </c>
      <c r="M12" s="201">
        <v>27.26</v>
      </c>
      <c r="N12" s="201">
        <v>35.19</v>
      </c>
      <c r="O12" s="201">
        <v>0</v>
      </c>
      <c r="P12" s="201">
        <v>36.450000000000003</v>
      </c>
      <c r="Q12" s="201">
        <v>5.8</v>
      </c>
      <c r="R12" s="201">
        <v>11.59</v>
      </c>
      <c r="S12" s="201">
        <v>7.73</v>
      </c>
      <c r="T12" s="201">
        <v>0</v>
      </c>
      <c r="U12" s="201">
        <v>61.68</v>
      </c>
      <c r="V12" s="201">
        <v>6.16</v>
      </c>
      <c r="W12" s="201">
        <v>13.13</v>
      </c>
      <c r="X12" s="201">
        <v>43.95</v>
      </c>
      <c r="Y12" s="201">
        <v>0</v>
      </c>
      <c r="Z12">
        <v>0</v>
      </c>
      <c r="AA12" s="201">
        <v>11.87</v>
      </c>
      <c r="AB12" s="201">
        <v>0</v>
      </c>
      <c r="AC12" s="201">
        <v>0</v>
      </c>
      <c r="AD12" s="201">
        <v>0</v>
      </c>
      <c r="AE12" s="201">
        <v>55.91</v>
      </c>
      <c r="AF12" s="201">
        <v>0</v>
      </c>
      <c r="AG12" s="201">
        <v>0</v>
      </c>
      <c r="AH12" s="201">
        <v>0</v>
      </c>
      <c r="AI12" s="201">
        <v>69.61</v>
      </c>
      <c r="AJ12" s="201">
        <v>0</v>
      </c>
      <c r="AK12" s="201">
        <v>0</v>
      </c>
      <c r="AL12" s="201">
        <v>0</v>
      </c>
      <c r="AM12" s="201">
        <v>135</v>
      </c>
      <c r="AN12" s="201">
        <v>0</v>
      </c>
      <c r="AO12">
        <v>0</v>
      </c>
      <c r="AP12" s="201">
        <v>75.3</v>
      </c>
      <c r="AQ12" s="201">
        <v>26.73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9.0399999999999991</v>
      </c>
      <c r="L13" s="201">
        <v>318.31</v>
      </c>
      <c r="M13" s="201">
        <v>27.26</v>
      </c>
      <c r="N13" s="201">
        <v>35.19</v>
      </c>
      <c r="O13" s="201">
        <v>0</v>
      </c>
      <c r="P13" s="201">
        <v>36.450000000000003</v>
      </c>
      <c r="Q13" s="201">
        <v>5.8</v>
      </c>
      <c r="R13" s="201">
        <v>11.59</v>
      </c>
      <c r="S13" s="201">
        <v>7.73</v>
      </c>
      <c r="T13" s="201">
        <v>0</v>
      </c>
      <c r="U13" s="201">
        <v>61.68</v>
      </c>
      <c r="V13" s="201">
        <v>6.16</v>
      </c>
      <c r="W13" s="201">
        <v>13.13</v>
      </c>
      <c r="X13" s="201">
        <v>43.95</v>
      </c>
      <c r="Y13" s="201">
        <v>0</v>
      </c>
      <c r="Z13">
        <v>0</v>
      </c>
      <c r="AA13" s="201">
        <v>11.87</v>
      </c>
      <c r="AB13" s="201">
        <v>0</v>
      </c>
      <c r="AC13" s="201">
        <v>0</v>
      </c>
      <c r="AD13" s="201">
        <v>0</v>
      </c>
      <c r="AE13" s="201">
        <v>55.91</v>
      </c>
      <c r="AF13" s="201">
        <v>0</v>
      </c>
      <c r="AG13" s="201">
        <v>0</v>
      </c>
      <c r="AH13" s="201">
        <v>0</v>
      </c>
      <c r="AI13" s="201">
        <v>69.61</v>
      </c>
      <c r="AJ13" s="201">
        <v>0</v>
      </c>
      <c r="AK13" s="201">
        <v>0</v>
      </c>
      <c r="AL13" s="201">
        <v>0</v>
      </c>
      <c r="AM13" s="201">
        <v>135</v>
      </c>
      <c r="AN13" s="201">
        <v>0</v>
      </c>
      <c r="AO13">
        <v>0</v>
      </c>
      <c r="AP13" s="201">
        <v>75.3</v>
      </c>
      <c r="AQ13" s="201">
        <v>26.73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9.0399999999999991</v>
      </c>
      <c r="L14" s="201">
        <v>318.31</v>
      </c>
      <c r="M14" s="201">
        <v>27.26</v>
      </c>
      <c r="N14" s="201">
        <v>35.19</v>
      </c>
      <c r="O14" s="201">
        <v>0</v>
      </c>
      <c r="P14" s="201">
        <v>36.450000000000003</v>
      </c>
      <c r="Q14" s="201">
        <v>5.8</v>
      </c>
      <c r="R14" s="201">
        <v>11.59</v>
      </c>
      <c r="S14" s="201">
        <v>7.73</v>
      </c>
      <c r="T14" s="201">
        <v>0</v>
      </c>
      <c r="U14" s="201">
        <v>61.68</v>
      </c>
      <c r="V14" s="201">
        <v>6.16</v>
      </c>
      <c r="W14" s="201">
        <v>13.13</v>
      </c>
      <c r="X14" s="201">
        <v>43.95</v>
      </c>
      <c r="Y14" s="201">
        <v>0</v>
      </c>
      <c r="Z14">
        <v>0</v>
      </c>
      <c r="AA14" s="201">
        <v>11.87</v>
      </c>
      <c r="AB14" s="201">
        <v>0</v>
      </c>
      <c r="AC14" s="201">
        <v>0</v>
      </c>
      <c r="AD14" s="201">
        <v>0</v>
      </c>
      <c r="AE14" s="201">
        <v>55.91</v>
      </c>
      <c r="AF14" s="201">
        <v>0</v>
      </c>
      <c r="AG14" s="201">
        <v>0</v>
      </c>
      <c r="AH14" s="201">
        <v>0</v>
      </c>
      <c r="AI14" s="201">
        <v>69.61</v>
      </c>
      <c r="AJ14" s="201">
        <v>0</v>
      </c>
      <c r="AK14" s="201">
        <v>0</v>
      </c>
      <c r="AL14" s="201">
        <v>0</v>
      </c>
      <c r="AM14" s="201">
        <v>135</v>
      </c>
      <c r="AN14" s="201">
        <v>0</v>
      </c>
      <c r="AO14">
        <v>0</v>
      </c>
      <c r="AP14" s="201">
        <v>75.3</v>
      </c>
      <c r="AQ14" s="201">
        <v>26.73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9.36</v>
      </c>
      <c r="L15" s="201">
        <v>318.31</v>
      </c>
      <c r="M15" s="201">
        <v>27.26</v>
      </c>
      <c r="N15" s="201">
        <v>35.19</v>
      </c>
      <c r="O15" s="201">
        <v>0</v>
      </c>
      <c r="P15" s="201">
        <v>36.450000000000003</v>
      </c>
      <c r="Q15" s="201">
        <v>5.8</v>
      </c>
      <c r="R15" s="201">
        <v>11.59</v>
      </c>
      <c r="S15" s="201">
        <v>7.73</v>
      </c>
      <c r="T15" s="201">
        <v>0</v>
      </c>
      <c r="U15" s="201">
        <v>61.68</v>
      </c>
      <c r="V15" s="201">
        <v>6.16</v>
      </c>
      <c r="W15" s="201">
        <v>13.13</v>
      </c>
      <c r="X15" s="201">
        <v>43.95</v>
      </c>
      <c r="Y15" s="201">
        <v>0</v>
      </c>
      <c r="Z15">
        <v>0</v>
      </c>
      <c r="AA15" s="201">
        <v>11.87</v>
      </c>
      <c r="AB15" s="201">
        <v>0</v>
      </c>
      <c r="AC15" s="201">
        <v>0</v>
      </c>
      <c r="AD15" s="201">
        <v>0</v>
      </c>
      <c r="AE15" s="201">
        <v>55.91</v>
      </c>
      <c r="AF15" s="201">
        <v>0</v>
      </c>
      <c r="AG15" s="201">
        <v>0</v>
      </c>
      <c r="AH15" s="201">
        <v>0</v>
      </c>
      <c r="AI15" s="201">
        <v>69.61</v>
      </c>
      <c r="AJ15" s="201">
        <v>0</v>
      </c>
      <c r="AK15" s="201">
        <v>0</v>
      </c>
      <c r="AL15" s="201">
        <v>0</v>
      </c>
      <c r="AM15" s="201">
        <v>135</v>
      </c>
      <c r="AN15" s="201">
        <v>0</v>
      </c>
      <c r="AO15">
        <v>0</v>
      </c>
      <c r="AP15" s="201">
        <v>75.3</v>
      </c>
      <c r="AQ15" s="201">
        <v>26.73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4.83</v>
      </c>
      <c r="L16" s="201">
        <v>241.51</v>
      </c>
      <c r="M16" s="201">
        <v>27.26</v>
      </c>
      <c r="N16" s="201">
        <v>35.19</v>
      </c>
      <c r="O16" s="201">
        <v>0</v>
      </c>
      <c r="P16" s="201">
        <v>36.450000000000003</v>
      </c>
      <c r="Q16" s="201">
        <v>5.8</v>
      </c>
      <c r="R16" s="201">
        <v>11.59</v>
      </c>
      <c r="S16" s="201">
        <v>7.73</v>
      </c>
      <c r="T16" s="201">
        <v>0</v>
      </c>
      <c r="U16" s="201">
        <v>61.68</v>
      </c>
      <c r="V16" s="201">
        <v>6.16</v>
      </c>
      <c r="W16" s="201">
        <v>13.13</v>
      </c>
      <c r="X16" s="201">
        <v>43.95</v>
      </c>
      <c r="Y16" s="201">
        <v>0</v>
      </c>
      <c r="Z16">
        <v>0</v>
      </c>
      <c r="AA16" s="201">
        <v>11.87</v>
      </c>
      <c r="AB16" s="201">
        <v>0</v>
      </c>
      <c r="AC16" s="201">
        <v>0</v>
      </c>
      <c r="AD16" s="201">
        <v>0</v>
      </c>
      <c r="AE16" s="201">
        <v>55.91</v>
      </c>
      <c r="AF16" s="201">
        <v>0</v>
      </c>
      <c r="AG16" s="201">
        <v>0</v>
      </c>
      <c r="AH16" s="201">
        <v>0</v>
      </c>
      <c r="AI16" s="201">
        <v>69.61</v>
      </c>
      <c r="AJ16" s="201">
        <v>0</v>
      </c>
      <c r="AK16" s="201">
        <v>0</v>
      </c>
      <c r="AL16" s="201">
        <v>0</v>
      </c>
      <c r="AM16" s="201">
        <v>135</v>
      </c>
      <c r="AN16" s="201">
        <v>0</v>
      </c>
      <c r="AO16">
        <v>0</v>
      </c>
      <c r="AP16" s="201">
        <v>75.3</v>
      </c>
      <c r="AQ16" s="201">
        <v>27.67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4.83</v>
      </c>
      <c r="L17" s="201">
        <v>173.88</v>
      </c>
      <c r="M17" s="201">
        <v>27.26</v>
      </c>
      <c r="N17" s="201">
        <v>35.19</v>
      </c>
      <c r="O17" s="201">
        <v>0</v>
      </c>
      <c r="P17" s="201">
        <v>36.450000000000003</v>
      </c>
      <c r="Q17" s="201">
        <v>5.79</v>
      </c>
      <c r="R17" s="201">
        <v>11.59</v>
      </c>
      <c r="S17" s="201">
        <v>7.73</v>
      </c>
      <c r="T17" s="201">
        <v>0</v>
      </c>
      <c r="U17" s="201">
        <v>61.68</v>
      </c>
      <c r="V17" s="201">
        <v>6.16</v>
      </c>
      <c r="W17" s="201">
        <v>13.13</v>
      </c>
      <c r="X17" s="201">
        <v>43.95</v>
      </c>
      <c r="Y17" s="201">
        <v>0</v>
      </c>
      <c r="Z17">
        <v>0</v>
      </c>
      <c r="AA17" s="201">
        <v>11.87</v>
      </c>
      <c r="AB17" s="201">
        <v>0</v>
      </c>
      <c r="AC17" s="201">
        <v>0</v>
      </c>
      <c r="AD17" s="201">
        <v>0</v>
      </c>
      <c r="AE17" s="201">
        <v>55.91</v>
      </c>
      <c r="AF17" s="201">
        <v>0</v>
      </c>
      <c r="AG17" s="201">
        <v>0</v>
      </c>
      <c r="AH17" s="201">
        <v>0</v>
      </c>
      <c r="AI17" s="201">
        <v>69.61</v>
      </c>
      <c r="AJ17" s="201">
        <v>0</v>
      </c>
      <c r="AK17" s="201">
        <v>0</v>
      </c>
      <c r="AL17" s="201">
        <v>0</v>
      </c>
      <c r="AM17" s="201">
        <v>135</v>
      </c>
      <c r="AN17" s="201">
        <v>0</v>
      </c>
      <c r="AO17">
        <v>0</v>
      </c>
      <c r="AP17" s="201">
        <v>75.3</v>
      </c>
      <c r="AQ17" s="201">
        <v>26.73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4.83</v>
      </c>
      <c r="L18" s="201">
        <v>106.26</v>
      </c>
      <c r="M18" s="201">
        <v>27.26</v>
      </c>
      <c r="N18" s="201">
        <v>35.19</v>
      </c>
      <c r="O18" s="201">
        <v>0</v>
      </c>
      <c r="P18" s="201">
        <v>36.450000000000003</v>
      </c>
      <c r="Q18" s="201">
        <v>5.79</v>
      </c>
      <c r="R18" s="201">
        <v>11.59</v>
      </c>
      <c r="S18" s="201">
        <v>7.73</v>
      </c>
      <c r="T18" s="201">
        <v>0</v>
      </c>
      <c r="U18" s="201">
        <v>61.68</v>
      </c>
      <c r="V18" s="201">
        <v>6.17</v>
      </c>
      <c r="W18" s="201">
        <v>13.13</v>
      </c>
      <c r="X18" s="201">
        <v>43.95</v>
      </c>
      <c r="Y18" s="201">
        <v>0</v>
      </c>
      <c r="Z18">
        <v>0</v>
      </c>
      <c r="AA18" s="201">
        <v>11.87</v>
      </c>
      <c r="AB18" s="201">
        <v>0</v>
      </c>
      <c r="AC18" s="201">
        <v>0</v>
      </c>
      <c r="AD18" s="201">
        <v>0</v>
      </c>
      <c r="AE18" s="201">
        <v>55.91</v>
      </c>
      <c r="AF18" s="201">
        <v>0</v>
      </c>
      <c r="AG18" s="201">
        <v>0</v>
      </c>
      <c r="AH18" s="201">
        <v>0</v>
      </c>
      <c r="AI18" s="201">
        <v>69.61</v>
      </c>
      <c r="AJ18" s="201">
        <v>0</v>
      </c>
      <c r="AK18" s="201">
        <v>0</v>
      </c>
      <c r="AL18" s="201">
        <v>0</v>
      </c>
      <c r="AM18" s="201">
        <v>135</v>
      </c>
      <c r="AN18" s="201">
        <v>0</v>
      </c>
      <c r="AO18">
        <v>0</v>
      </c>
      <c r="AP18" s="201">
        <v>75.3</v>
      </c>
      <c r="AQ18" s="201">
        <v>26.73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4.83</v>
      </c>
      <c r="L19" s="201">
        <v>67.62</v>
      </c>
      <c r="M19" s="201">
        <v>27.26</v>
      </c>
      <c r="N19" s="201">
        <v>35.19</v>
      </c>
      <c r="O19" s="201">
        <v>0</v>
      </c>
      <c r="P19" s="201">
        <v>36.450000000000003</v>
      </c>
      <c r="Q19" s="201">
        <v>5.79</v>
      </c>
      <c r="R19" s="201">
        <v>11.59</v>
      </c>
      <c r="S19" s="201">
        <v>7.73</v>
      </c>
      <c r="T19" s="201">
        <v>0</v>
      </c>
      <c r="U19" s="201">
        <v>61.68</v>
      </c>
      <c r="V19" s="201">
        <v>6.17</v>
      </c>
      <c r="W19" s="201">
        <v>13.13</v>
      </c>
      <c r="X19" s="201">
        <v>43.95</v>
      </c>
      <c r="Y19" s="201">
        <v>0</v>
      </c>
      <c r="Z19">
        <v>0</v>
      </c>
      <c r="AA19" s="201">
        <v>11.87</v>
      </c>
      <c r="AB19" s="201">
        <v>0</v>
      </c>
      <c r="AC19" s="201">
        <v>0</v>
      </c>
      <c r="AD19" s="201">
        <v>0</v>
      </c>
      <c r="AE19" s="201">
        <v>55.91</v>
      </c>
      <c r="AF19" s="201">
        <v>0</v>
      </c>
      <c r="AG19" s="201">
        <v>0</v>
      </c>
      <c r="AH19" s="201">
        <v>0</v>
      </c>
      <c r="AI19" s="201">
        <v>69.61</v>
      </c>
      <c r="AJ19" s="201">
        <v>0</v>
      </c>
      <c r="AK19" s="201">
        <v>0</v>
      </c>
      <c r="AL19" s="201">
        <v>0</v>
      </c>
      <c r="AM19" s="201">
        <v>135</v>
      </c>
      <c r="AN19" s="201">
        <v>0</v>
      </c>
      <c r="AO19">
        <v>0</v>
      </c>
      <c r="AP19" s="201">
        <v>75.3</v>
      </c>
      <c r="AQ19" s="201">
        <v>26.73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4.83</v>
      </c>
      <c r="L20" s="201">
        <v>67.62</v>
      </c>
      <c r="M20" s="201">
        <v>27.26</v>
      </c>
      <c r="N20" s="201">
        <v>35.19</v>
      </c>
      <c r="O20" s="201">
        <v>0</v>
      </c>
      <c r="P20" s="201">
        <v>36.450000000000003</v>
      </c>
      <c r="Q20" s="201">
        <v>5.79</v>
      </c>
      <c r="R20" s="201">
        <v>11.59</v>
      </c>
      <c r="S20" s="201">
        <v>7.73</v>
      </c>
      <c r="T20" s="201">
        <v>0</v>
      </c>
      <c r="U20" s="201">
        <v>61.68</v>
      </c>
      <c r="V20" s="201">
        <v>6.17</v>
      </c>
      <c r="W20" s="201">
        <v>13.13</v>
      </c>
      <c r="X20" s="201">
        <v>43.95</v>
      </c>
      <c r="Y20" s="201">
        <v>0</v>
      </c>
      <c r="Z20">
        <v>0</v>
      </c>
      <c r="AA20" s="201">
        <v>11.87</v>
      </c>
      <c r="AB20" s="201">
        <v>0</v>
      </c>
      <c r="AC20" s="201">
        <v>0</v>
      </c>
      <c r="AD20" s="201">
        <v>0</v>
      </c>
      <c r="AE20" s="201">
        <v>55.91</v>
      </c>
      <c r="AF20" s="201">
        <v>0</v>
      </c>
      <c r="AG20" s="201">
        <v>0</v>
      </c>
      <c r="AH20" s="201">
        <v>0</v>
      </c>
      <c r="AI20" s="201">
        <v>69.61</v>
      </c>
      <c r="AJ20" s="201">
        <v>0</v>
      </c>
      <c r="AK20" s="201">
        <v>0</v>
      </c>
      <c r="AL20" s="201">
        <v>0</v>
      </c>
      <c r="AM20" s="201">
        <v>135</v>
      </c>
      <c r="AN20" s="201">
        <v>0</v>
      </c>
      <c r="AO20">
        <v>0</v>
      </c>
      <c r="AP20" s="201">
        <v>75.3</v>
      </c>
      <c r="AQ20" s="201">
        <v>26.73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4.8600000000000003</v>
      </c>
      <c r="L21" s="201">
        <v>67.69</v>
      </c>
      <c r="M21" s="201">
        <v>27.26</v>
      </c>
      <c r="N21" s="201">
        <v>35.19</v>
      </c>
      <c r="O21" s="201">
        <v>0</v>
      </c>
      <c r="P21" s="201">
        <v>36.450000000000003</v>
      </c>
      <c r="Q21" s="201">
        <v>5.79</v>
      </c>
      <c r="R21" s="201">
        <v>11.59</v>
      </c>
      <c r="S21" s="201">
        <v>7.73</v>
      </c>
      <c r="T21" s="201">
        <v>0</v>
      </c>
      <c r="U21" s="201">
        <v>61.68</v>
      </c>
      <c r="V21" s="201">
        <v>6.17</v>
      </c>
      <c r="W21" s="201">
        <v>13.13</v>
      </c>
      <c r="X21" s="201">
        <v>43.95</v>
      </c>
      <c r="Y21" s="201">
        <v>0</v>
      </c>
      <c r="Z21">
        <v>0</v>
      </c>
      <c r="AA21" s="201">
        <v>11.87</v>
      </c>
      <c r="AB21" s="201">
        <v>0</v>
      </c>
      <c r="AC21" s="201">
        <v>0</v>
      </c>
      <c r="AD21" s="201">
        <v>0</v>
      </c>
      <c r="AE21" s="201">
        <v>55.91</v>
      </c>
      <c r="AF21" s="201">
        <v>0</v>
      </c>
      <c r="AG21" s="201">
        <v>0</v>
      </c>
      <c r="AH21" s="201">
        <v>0</v>
      </c>
      <c r="AI21" s="201">
        <v>69.61</v>
      </c>
      <c r="AJ21" s="201">
        <v>0</v>
      </c>
      <c r="AK21" s="201">
        <v>0</v>
      </c>
      <c r="AL21" s="201">
        <v>0</v>
      </c>
      <c r="AM21" s="201">
        <v>135</v>
      </c>
      <c r="AN21" s="201">
        <v>0</v>
      </c>
      <c r="AO21">
        <v>0</v>
      </c>
      <c r="AP21" s="201">
        <v>75.3</v>
      </c>
      <c r="AQ21" s="201">
        <v>26.73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4.83</v>
      </c>
      <c r="L22" s="201">
        <v>67.69</v>
      </c>
      <c r="M22" s="201">
        <v>27.26</v>
      </c>
      <c r="N22" s="201">
        <v>35.19</v>
      </c>
      <c r="O22" s="201">
        <v>0</v>
      </c>
      <c r="P22" s="201">
        <v>36.450000000000003</v>
      </c>
      <c r="Q22" s="201">
        <v>5.79</v>
      </c>
      <c r="R22" s="201">
        <v>11.59</v>
      </c>
      <c r="S22" s="201">
        <v>7.73</v>
      </c>
      <c r="T22" s="201">
        <v>0</v>
      </c>
      <c r="U22" s="201">
        <v>61.68</v>
      </c>
      <c r="V22" s="201">
        <v>6.17</v>
      </c>
      <c r="W22" s="201">
        <v>13.13</v>
      </c>
      <c r="X22" s="201">
        <v>43.95</v>
      </c>
      <c r="Y22" s="201">
        <v>0</v>
      </c>
      <c r="Z22">
        <v>0</v>
      </c>
      <c r="AA22" s="201">
        <v>11.87</v>
      </c>
      <c r="AB22" s="201">
        <v>0</v>
      </c>
      <c r="AC22" s="201">
        <v>0</v>
      </c>
      <c r="AD22" s="201">
        <v>0</v>
      </c>
      <c r="AE22" s="201">
        <v>55.91</v>
      </c>
      <c r="AF22" s="201">
        <v>0</v>
      </c>
      <c r="AG22" s="201">
        <v>0</v>
      </c>
      <c r="AH22" s="201">
        <v>0</v>
      </c>
      <c r="AI22" s="201">
        <v>69.61</v>
      </c>
      <c r="AJ22" s="201">
        <v>0</v>
      </c>
      <c r="AK22" s="201">
        <v>0</v>
      </c>
      <c r="AL22" s="201">
        <v>0</v>
      </c>
      <c r="AM22" s="201">
        <v>135</v>
      </c>
      <c r="AN22" s="201">
        <v>0</v>
      </c>
      <c r="AO22">
        <v>0</v>
      </c>
      <c r="AP22" s="201">
        <v>75.3</v>
      </c>
      <c r="AQ22" s="201">
        <v>26.73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4.83</v>
      </c>
      <c r="L23" s="201">
        <v>67.69</v>
      </c>
      <c r="M23" s="201">
        <v>27.26</v>
      </c>
      <c r="N23" s="201">
        <v>35.19</v>
      </c>
      <c r="O23" s="201">
        <v>0</v>
      </c>
      <c r="P23" s="201">
        <v>36.450000000000003</v>
      </c>
      <c r="Q23" s="201">
        <v>5.79</v>
      </c>
      <c r="R23" s="201">
        <v>11.59</v>
      </c>
      <c r="S23" s="201">
        <v>7.73</v>
      </c>
      <c r="T23" s="201">
        <v>0</v>
      </c>
      <c r="U23" s="201">
        <v>61.68</v>
      </c>
      <c r="V23" s="201">
        <v>6.17</v>
      </c>
      <c r="W23" s="201">
        <v>13.13</v>
      </c>
      <c r="X23" s="201">
        <v>43.95</v>
      </c>
      <c r="Y23" s="201">
        <v>0</v>
      </c>
      <c r="Z23">
        <v>0</v>
      </c>
      <c r="AA23" s="201">
        <v>11.87</v>
      </c>
      <c r="AB23" s="201">
        <v>0</v>
      </c>
      <c r="AC23" s="201">
        <v>0</v>
      </c>
      <c r="AD23" s="201">
        <v>0</v>
      </c>
      <c r="AE23" s="201">
        <v>55.91</v>
      </c>
      <c r="AF23" s="201">
        <v>0</v>
      </c>
      <c r="AG23" s="201">
        <v>0</v>
      </c>
      <c r="AH23" s="201">
        <v>0</v>
      </c>
      <c r="AI23" s="201">
        <v>69.61</v>
      </c>
      <c r="AJ23" s="201">
        <v>0</v>
      </c>
      <c r="AK23" s="201">
        <v>0</v>
      </c>
      <c r="AL23" s="201">
        <v>0</v>
      </c>
      <c r="AM23" s="201">
        <v>135</v>
      </c>
      <c r="AN23" s="201">
        <v>0</v>
      </c>
      <c r="AO23">
        <v>0</v>
      </c>
      <c r="AP23" s="201">
        <v>75.3</v>
      </c>
      <c r="AQ23" s="201">
        <v>26.73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4.83</v>
      </c>
      <c r="L24" s="201">
        <v>67.69</v>
      </c>
      <c r="M24" s="201">
        <v>27.26</v>
      </c>
      <c r="N24" s="201">
        <v>35.19</v>
      </c>
      <c r="O24" s="201">
        <v>0</v>
      </c>
      <c r="P24" s="201">
        <v>36.450000000000003</v>
      </c>
      <c r="Q24" s="201">
        <v>5.79</v>
      </c>
      <c r="R24" s="201">
        <v>11.59</v>
      </c>
      <c r="S24" s="201">
        <v>7.73</v>
      </c>
      <c r="T24" s="201">
        <v>0</v>
      </c>
      <c r="U24" s="201">
        <v>61.68</v>
      </c>
      <c r="V24" s="201">
        <v>6.17</v>
      </c>
      <c r="W24" s="201">
        <v>13.13</v>
      </c>
      <c r="X24" s="201">
        <v>43.95</v>
      </c>
      <c r="Y24" s="201">
        <v>0</v>
      </c>
      <c r="Z24">
        <v>0</v>
      </c>
      <c r="AA24" s="201">
        <v>11.87</v>
      </c>
      <c r="AB24" s="201">
        <v>0</v>
      </c>
      <c r="AC24" s="201">
        <v>0</v>
      </c>
      <c r="AD24" s="201">
        <v>0</v>
      </c>
      <c r="AE24" s="201">
        <v>55.91</v>
      </c>
      <c r="AF24" s="201">
        <v>0</v>
      </c>
      <c r="AG24" s="201">
        <v>0</v>
      </c>
      <c r="AH24" s="201">
        <v>0</v>
      </c>
      <c r="AI24" s="201">
        <v>69.61</v>
      </c>
      <c r="AJ24" s="201">
        <v>0</v>
      </c>
      <c r="AK24" s="201">
        <v>0</v>
      </c>
      <c r="AL24" s="201">
        <v>0</v>
      </c>
      <c r="AM24" s="201">
        <v>135</v>
      </c>
      <c r="AN24" s="201">
        <v>0</v>
      </c>
      <c r="AO24">
        <v>0</v>
      </c>
      <c r="AP24" s="201">
        <v>75.3</v>
      </c>
      <c r="AQ24" s="201">
        <v>26.73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4.83</v>
      </c>
      <c r="L25" s="201">
        <v>67.69</v>
      </c>
      <c r="M25" s="201">
        <v>27.26</v>
      </c>
      <c r="N25" s="201">
        <v>35.19</v>
      </c>
      <c r="O25" s="201">
        <v>0</v>
      </c>
      <c r="P25" s="201">
        <v>36.450000000000003</v>
      </c>
      <c r="Q25" s="201">
        <v>5.79</v>
      </c>
      <c r="R25" s="201">
        <v>11.59</v>
      </c>
      <c r="S25" s="201">
        <v>7.73</v>
      </c>
      <c r="T25" s="201">
        <v>0</v>
      </c>
      <c r="U25" s="201">
        <v>61.68</v>
      </c>
      <c r="V25" s="201">
        <v>6.17</v>
      </c>
      <c r="W25" s="201">
        <v>13.13</v>
      </c>
      <c r="X25" s="201">
        <v>43.95</v>
      </c>
      <c r="Y25" s="201">
        <v>0</v>
      </c>
      <c r="Z25">
        <v>0</v>
      </c>
      <c r="AA25" s="201">
        <v>11.87</v>
      </c>
      <c r="AB25" s="201">
        <v>0</v>
      </c>
      <c r="AC25" s="201">
        <v>0</v>
      </c>
      <c r="AD25" s="201">
        <v>0</v>
      </c>
      <c r="AE25" s="201">
        <v>55.91</v>
      </c>
      <c r="AF25" s="201">
        <v>0</v>
      </c>
      <c r="AG25" s="201">
        <v>0</v>
      </c>
      <c r="AH25" s="201">
        <v>0</v>
      </c>
      <c r="AI25" s="201">
        <v>69.61</v>
      </c>
      <c r="AJ25" s="201">
        <v>0</v>
      </c>
      <c r="AK25" s="201">
        <v>0</v>
      </c>
      <c r="AL25" s="201">
        <v>0</v>
      </c>
      <c r="AM25" s="201">
        <v>135</v>
      </c>
      <c r="AN25" s="201">
        <v>0</v>
      </c>
      <c r="AO25">
        <v>0</v>
      </c>
      <c r="AP25" s="201">
        <v>75.3</v>
      </c>
      <c r="AQ25" s="201">
        <v>26.73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4.83</v>
      </c>
      <c r="L26" s="201">
        <v>67.69</v>
      </c>
      <c r="M26" s="201">
        <v>27.26</v>
      </c>
      <c r="N26" s="201">
        <v>35.19</v>
      </c>
      <c r="O26" s="201">
        <v>0</v>
      </c>
      <c r="P26" s="201">
        <v>36.450000000000003</v>
      </c>
      <c r="Q26" s="201">
        <v>5.79</v>
      </c>
      <c r="R26" s="201">
        <v>11.59</v>
      </c>
      <c r="S26" s="201">
        <v>7.73</v>
      </c>
      <c r="T26" s="201">
        <v>0</v>
      </c>
      <c r="U26" s="201">
        <v>61.68</v>
      </c>
      <c r="V26" s="201">
        <v>6.17</v>
      </c>
      <c r="W26" s="201">
        <v>13.13</v>
      </c>
      <c r="X26" s="201">
        <v>43.95</v>
      </c>
      <c r="Y26" s="201">
        <v>0</v>
      </c>
      <c r="Z26">
        <v>0</v>
      </c>
      <c r="AA26" s="201">
        <v>11.87</v>
      </c>
      <c r="AB26" s="201">
        <v>0</v>
      </c>
      <c r="AC26" s="201">
        <v>0</v>
      </c>
      <c r="AD26" s="201">
        <v>0</v>
      </c>
      <c r="AE26" s="201">
        <v>55.91</v>
      </c>
      <c r="AF26" s="201">
        <v>0</v>
      </c>
      <c r="AG26" s="201">
        <v>0</v>
      </c>
      <c r="AH26" s="201">
        <v>0</v>
      </c>
      <c r="AI26" s="201">
        <v>69.61</v>
      </c>
      <c r="AJ26" s="201">
        <v>0</v>
      </c>
      <c r="AK26" s="201">
        <v>0</v>
      </c>
      <c r="AL26" s="201">
        <v>0</v>
      </c>
      <c r="AM26" s="201">
        <v>135</v>
      </c>
      <c r="AN26" s="201">
        <v>0</v>
      </c>
      <c r="AO26">
        <v>0</v>
      </c>
      <c r="AP26" s="201">
        <v>75.3</v>
      </c>
      <c r="AQ26" s="201">
        <v>26.73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4.83</v>
      </c>
      <c r="L27" s="201">
        <v>67.62</v>
      </c>
      <c r="M27" s="201">
        <v>27.26</v>
      </c>
      <c r="N27" s="201">
        <v>35.19</v>
      </c>
      <c r="O27" s="201">
        <v>0</v>
      </c>
      <c r="P27" s="201">
        <v>36.450000000000003</v>
      </c>
      <c r="Q27" s="201">
        <v>5.8</v>
      </c>
      <c r="R27" s="201">
        <v>12</v>
      </c>
      <c r="S27" s="201">
        <v>8</v>
      </c>
      <c r="T27" s="201">
        <v>0</v>
      </c>
      <c r="U27" s="201">
        <v>61.68</v>
      </c>
      <c r="V27" s="201">
        <v>6.17</v>
      </c>
      <c r="W27" s="201">
        <v>13.13</v>
      </c>
      <c r="X27" s="201">
        <v>43.95</v>
      </c>
      <c r="Y27" s="201">
        <v>0</v>
      </c>
      <c r="Z27">
        <v>0</v>
      </c>
      <c r="AA27" s="201">
        <v>11.87</v>
      </c>
      <c r="AB27" s="201">
        <v>0</v>
      </c>
      <c r="AC27" s="201">
        <v>0</v>
      </c>
      <c r="AD27" s="201">
        <v>0</v>
      </c>
      <c r="AE27" s="201">
        <v>55.91</v>
      </c>
      <c r="AF27" s="201">
        <v>0</v>
      </c>
      <c r="AG27" s="201">
        <v>0</v>
      </c>
      <c r="AH27" s="201">
        <v>0</v>
      </c>
      <c r="AI27" s="201">
        <v>69.61</v>
      </c>
      <c r="AJ27" s="201">
        <v>0</v>
      </c>
      <c r="AK27" s="201">
        <v>0</v>
      </c>
      <c r="AL27" s="201">
        <v>0</v>
      </c>
      <c r="AM27" s="201">
        <v>135</v>
      </c>
      <c r="AN27" s="201">
        <v>0</v>
      </c>
      <c r="AO27">
        <v>0</v>
      </c>
      <c r="AP27" s="201">
        <v>75.3</v>
      </c>
      <c r="AQ27" s="201">
        <v>26.73</v>
      </c>
      <c r="AR27" s="201">
        <v>3.69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4.83</v>
      </c>
      <c r="L28" s="201">
        <v>67.62</v>
      </c>
      <c r="M28" s="201">
        <v>27.26</v>
      </c>
      <c r="N28" s="201">
        <v>35.19</v>
      </c>
      <c r="O28" s="201">
        <v>0</v>
      </c>
      <c r="P28" s="201">
        <v>36.450000000000003</v>
      </c>
      <c r="Q28" s="201">
        <v>5.8</v>
      </c>
      <c r="R28" s="201">
        <v>11.59</v>
      </c>
      <c r="S28" s="201">
        <v>7.73</v>
      </c>
      <c r="T28" s="201">
        <v>0</v>
      </c>
      <c r="U28" s="201">
        <v>61.68</v>
      </c>
      <c r="V28" s="201">
        <v>6.17</v>
      </c>
      <c r="W28" s="201">
        <v>13.13</v>
      </c>
      <c r="X28" s="201">
        <v>43.95</v>
      </c>
      <c r="Y28" s="201">
        <v>0</v>
      </c>
      <c r="Z28">
        <v>0</v>
      </c>
      <c r="AA28" s="201">
        <v>11.87</v>
      </c>
      <c r="AB28" s="201">
        <v>0</v>
      </c>
      <c r="AC28" s="201">
        <v>0</v>
      </c>
      <c r="AD28" s="201">
        <v>0</v>
      </c>
      <c r="AE28" s="201">
        <v>55.91</v>
      </c>
      <c r="AF28" s="201">
        <v>0</v>
      </c>
      <c r="AG28" s="201">
        <v>0</v>
      </c>
      <c r="AH28" s="201">
        <v>0</v>
      </c>
      <c r="AI28" s="201">
        <v>69.61</v>
      </c>
      <c r="AJ28" s="201">
        <v>0</v>
      </c>
      <c r="AK28" s="201">
        <v>0</v>
      </c>
      <c r="AL28" s="201">
        <v>0</v>
      </c>
      <c r="AM28" s="201">
        <v>135</v>
      </c>
      <c r="AN28" s="201">
        <v>0</v>
      </c>
      <c r="AO28">
        <v>0</v>
      </c>
      <c r="AP28" s="201">
        <v>75.3</v>
      </c>
      <c r="AQ28" s="201">
        <v>26.73</v>
      </c>
      <c r="AR28" s="201">
        <v>7.09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4.83</v>
      </c>
      <c r="L29" s="201">
        <v>67.62</v>
      </c>
      <c r="M29" s="201">
        <v>27.26</v>
      </c>
      <c r="N29" s="201">
        <v>35.19</v>
      </c>
      <c r="O29" s="201">
        <v>0</v>
      </c>
      <c r="P29" s="201">
        <v>36.450000000000003</v>
      </c>
      <c r="Q29" s="201">
        <v>5.8</v>
      </c>
      <c r="R29" s="201">
        <v>11.59</v>
      </c>
      <c r="S29" s="201">
        <v>7.73</v>
      </c>
      <c r="T29" s="201">
        <v>0</v>
      </c>
      <c r="U29" s="201">
        <v>61.68</v>
      </c>
      <c r="V29" s="201">
        <v>6.17</v>
      </c>
      <c r="W29" s="201">
        <v>13.13</v>
      </c>
      <c r="X29" s="201">
        <v>43.95</v>
      </c>
      <c r="Y29" s="201">
        <v>0</v>
      </c>
      <c r="Z29">
        <v>0</v>
      </c>
      <c r="AA29" s="201">
        <v>11.87</v>
      </c>
      <c r="AB29" s="201">
        <v>0</v>
      </c>
      <c r="AC29" s="201">
        <v>0</v>
      </c>
      <c r="AD29" s="201">
        <v>0</v>
      </c>
      <c r="AE29" s="201">
        <v>55.91</v>
      </c>
      <c r="AF29" s="201">
        <v>0</v>
      </c>
      <c r="AG29" s="201">
        <v>0</v>
      </c>
      <c r="AH29" s="201">
        <v>0</v>
      </c>
      <c r="AI29" s="201">
        <v>69.61</v>
      </c>
      <c r="AJ29" s="201">
        <v>0</v>
      </c>
      <c r="AK29" s="201">
        <v>0</v>
      </c>
      <c r="AL29" s="201">
        <v>0</v>
      </c>
      <c r="AM29" s="201">
        <v>135</v>
      </c>
      <c r="AN29" s="201">
        <v>0</v>
      </c>
      <c r="AO29">
        <v>0</v>
      </c>
      <c r="AP29" s="201">
        <v>75.3</v>
      </c>
      <c r="AQ29" s="201">
        <v>27.67</v>
      </c>
      <c r="AR29" s="201">
        <v>10.25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4.83</v>
      </c>
      <c r="L30" s="201">
        <v>67.62</v>
      </c>
      <c r="M30" s="201">
        <v>27.26</v>
      </c>
      <c r="N30" s="201">
        <v>35.19</v>
      </c>
      <c r="O30" s="201">
        <v>0</v>
      </c>
      <c r="P30" s="201">
        <v>36.450000000000003</v>
      </c>
      <c r="Q30" s="201">
        <v>5.8</v>
      </c>
      <c r="R30" s="201">
        <v>11.59</v>
      </c>
      <c r="S30" s="201">
        <v>7.73</v>
      </c>
      <c r="T30" s="201">
        <v>0</v>
      </c>
      <c r="U30" s="201">
        <v>61.68</v>
      </c>
      <c r="V30" s="201">
        <v>6.17</v>
      </c>
      <c r="W30" s="201">
        <v>13.13</v>
      </c>
      <c r="X30" s="201">
        <v>43.95</v>
      </c>
      <c r="Y30" s="201">
        <v>0</v>
      </c>
      <c r="Z30">
        <v>0</v>
      </c>
      <c r="AA30" s="201">
        <v>11.87</v>
      </c>
      <c r="AB30" s="201">
        <v>0</v>
      </c>
      <c r="AC30" s="201">
        <v>0</v>
      </c>
      <c r="AD30" s="201">
        <v>0</v>
      </c>
      <c r="AE30" s="201">
        <v>55.91</v>
      </c>
      <c r="AF30" s="201">
        <v>0</v>
      </c>
      <c r="AG30" s="201">
        <v>0</v>
      </c>
      <c r="AH30" s="201">
        <v>0</v>
      </c>
      <c r="AI30" s="201">
        <v>69.61</v>
      </c>
      <c r="AJ30" s="201">
        <v>0</v>
      </c>
      <c r="AK30" s="201">
        <v>0</v>
      </c>
      <c r="AL30" s="201">
        <v>0</v>
      </c>
      <c r="AM30" s="201">
        <v>135</v>
      </c>
      <c r="AN30" s="201">
        <v>0</v>
      </c>
      <c r="AO30">
        <v>0</v>
      </c>
      <c r="AP30" s="201">
        <v>75.3</v>
      </c>
      <c r="AQ30" s="201">
        <v>27.67</v>
      </c>
      <c r="AR30" s="201">
        <v>13.21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4.83</v>
      </c>
      <c r="L31" s="201">
        <v>67.62</v>
      </c>
      <c r="M31" s="201">
        <v>27.26</v>
      </c>
      <c r="N31" s="201">
        <v>35.19</v>
      </c>
      <c r="O31" s="201">
        <v>0</v>
      </c>
      <c r="P31" s="201">
        <v>36.450000000000003</v>
      </c>
      <c r="Q31" s="201">
        <v>6.47</v>
      </c>
      <c r="R31" s="201">
        <v>12.57</v>
      </c>
      <c r="S31" s="201">
        <v>7.83</v>
      </c>
      <c r="T31" s="201">
        <v>0</v>
      </c>
      <c r="U31" s="201">
        <v>61.68</v>
      </c>
      <c r="V31" s="201">
        <v>6.17</v>
      </c>
      <c r="W31" s="201">
        <v>13.13</v>
      </c>
      <c r="X31" s="201">
        <v>43.95</v>
      </c>
      <c r="Y31" s="201">
        <v>0</v>
      </c>
      <c r="Z31">
        <v>0</v>
      </c>
      <c r="AA31" s="201">
        <v>11.87</v>
      </c>
      <c r="AB31" s="201">
        <v>0</v>
      </c>
      <c r="AC31" s="201">
        <v>0</v>
      </c>
      <c r="AD31" s="201">
        <v>0</v>
      </c>
      <c r="AE31" s="201">
        <v>55.91</v>
      </c>
      <c r="AF31" s="201">
        <v>0</v>
      </c>
      <c r="AG31" s="201">
        <v>0</v>
      </c>
      <c r="AH31" s="201">
        <v>0</v>
      </c>
      <c r="AI31" s="201">
        <v>69.61</v>
      </c>
      <c r="AJ31" s="201">
        <v>0</v>
      </c>
      <c r="AK31" s="201">
        <v>0</v>
      </c>
      <c r="AL31" s="201">
        <v>0</v>
      </c>
      <c r="AM31" s="201">
        <v>135</v>
      </c>
      <c r="AN31" s="201">
        <v>0</v>
      </c>
      <c r="AO31">
        <v>0</v>
      </c>
      <c r="AP31" s="201">
        <v>38.14</v>
      </c>
      <c r="AQ31" s="201">
        <v>27.67</v>
      </c>
      <c r="AR31" s="201">
        <v>18.079999999999998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4.83</v>
      </c>
      <c r="L32" s="201">
        <v>67.62</v>
      </c>
      <c r="M32" s="201">
        <v>27.26</v>
      </c>
      <c r="N32" s="201">
        <v>35.19</v>
      </c>
      <c r="O32" s="201">
        <v>0</v>
      </c>
      <c r="P32" s="201">
        <v>36.450000000000003</v>
      </c>
      <c r="Q32" s="201">
        <v>6.47</v>
      </c>
      <c r="R32" s="201">
        <v>12.57</v>
      </c>
      <c r="S32" s="201">
        <v>7.83</v>
      </c>
      <c r="T32" s="201">
        <v>0</v>
      </c>
      <c r="U32" s="201">
        <v>61.68</v>
      </c>
      <c r="V32" s="201">
        <v>6.17</v>
      </c>
      <c r="W32" s="201">
        <v>13.13</v>
      </c>
      <c r="X32" s="201">
        <v>43.95</v>
      </c>
      <c r="Y32" s="201">
        <v>0</v>
      </c>
      <c r="Z32">
        <v>0</v>
      </c>
      <c r="AA32" s="201">
        <v>11.87</v>
      </c>
      <c r="AB32" s="201">
        <v>0</v>
      </c>
      <c r="AC32" s="201">
        <v>0</v>
      </c>
      <c r="AD32" s="201">
        <v>0</v>
      </c>
      <c r="AE32" s="201">
        <v>55.91</v>
      </c>
      <c r="AF32" s="201">
        <v>0</v>
      </c>
      <c r="AG32" s="201">
        <v>0</v>
      </c>
      <c r="AH32" s="201">
        <v>0</v>
      </c>
      <c r="AI32" s="201">
        <v>69.61</v>
      </c>
      <c r="AJ32" s="201">
        <v>0</v>
      </c>
      <c r="AK32" s="201">
        <v>0</v>
      </c>
      <c r="AL32" s="201">
        <v>0</v>
      </c>
      <c r="AM32" s="201">
        <v>135</v>
      </c>
      <c r="AN32" s="201">
        <v>0</v>
      </c>
      <c r="AO32">
        <v>0</v>
      </c>
      <c r="AP32" s="201">
        <v>38.14</v>
      </c>
      <c r="AQ32" s="201">
        <v>27.67</v>
      </c>
      <c r="AR32" s="201">
        <v>20.2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4.8499999999999996</v>
      </c>
      <c r="L33" s="201">
        <v>72.45</v>
      </c>
      <c r="M33" s="201">
        <v>27.26</v>
      </c>
      <c r="N33" s="201">
        <v>35.19</v>
      </c>
      <c r="O33" s="201">
        <v>0</v>
      </c>
      <c r="P33" s="201">
        <v>36.450000000000003</v>
      </c>
      <c r="Q33" s="201">
        <v>3.65</v>
      </c>
      <c r="R33" s="201">
        <v>7.1</v>
      </c>
      <c r="S33" s="201">
        <v>4.32</v>
      </c>
      <c r="T33" s="201">
        <v>0</v>
      </c>
      <c r="U33" s="201">
        <v>61.68</v>
      </c>
      <c r="V33" s="201">
        <v>6.17</v>
      </c>
      <c r="W33" s="201">
        <v>13.13</v>
      </c>
      <c r="X33" s="201">
        <v>43.95</v>
      </c>
      <c r="Y33" s="201">
        <v>0</v>
      </c>
      <c r="Z33">
        <v>0</v>
      </c>
      <c r="AA33" s="201">
        <v>11.87</v>
      </c>
      <c r="AB33" s="201">
        <v>0</v>
      </c>
      <c r="AC33" s="201">
        <v>0</v>
      </c>
      <c r="AD33" s="201">
        <v>0</v>
      </c>
      <c r="AE33" s="201">
        <v>55.91</v>
      </c>
      <c r="AF33" s="201">
        <v>0</v>
      </c>
      <c r="AG33" s="201">
        <v>0</v>
      </c>
      <c r="AH33" s="201">
        <v>0</v>
      </c>
      <c r="AI33" s="201">
        <v>69.61</v>
      </c>
      <c r="AJ33" s="201">
        <v>0</v>
      </c>
      <c r="AK33" s="201">
        <v>0</v>
      </c>
      <c r="AL33" s="201">
        <v>0</v>
      </c>
      <c r="AM33" s="201">
        <v>135</v>
      </c>
      <c r="AN33" s="201">
        <v>0</v>
      </c>
      <c r="AO33">
        <v>0</v>
      </c>
      <c r="AP33" s="201">
        <v>19.32</v>
      </c>
      <c r="AQ33" s="201">
        <v>17.690000000000001</v>
      </c>
      <c r="AR33" s="201">
        <v>22.2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6.36</v>
      </c>
      <c r="L34" s="201">
        <v>72.45</v>
      </c>
      <c r="M34" s="201">
        <v>27.26</v>
      </c>
      <c r="N34" s="201">
        <v>35.19</v>
      </c>
      <c r="O34" s="201">
        <v>0</v>
      </c>
      <c r="P34" s="201">
        <v>36.450000000000003</v>
      </c>
      <c r="Q34" s="201">
        <v>3.65</v>
      </c>
      <c r="R34" s="201">
        <v>7.1</v>
      </c>
      <c r="S34" s="201">
        <v>4.32</v>
      </c>
      <c r="T34" s="201">
        <v>0</v>
      </c>
      <c r="U34" s="201">
        <v>61.68</v>
      </c>
      <c r="V34" s="201">
        <v>6.17</v>
      </c>
      <c r="W34" s="201">
        <v>13.13</v>
      </c>
      <c r="X34" s="201">
        <v>43.95</v>
      </c>
      <c r="Y34" s="201">
        <v>0</v>
      </c>
      <c r="Z34">
        <v>0</v>
      </c>
      <c r="AA34" s="201">
        <v>11.87</v>
      </c>
      <c r="AB34" s="201">
        <v>0</v>
      </c>
      <c r="AC34" s="201">
        <v>0</v>
      </c>
      <c r="AD34" s="201">
        <v>0</v>
      </c>
      <c r="AE34" s="201">
        <v>55.91</v>
      </c>
      <c r="AF34" s="201">
        <v>0</v>
      </c>
      <c r="AG34" s="201">
        <v>0</v>
      </c>
      <c r="AH34" s="201">
        <v>0</v>
      </c>
      <c r="AI34" s="201">
        <v>69.61</v>
      </c>
      <c r="AJ34" s="201">
        <v>0</v>
      </c>
      <c r="AK34" s="201">
        <v>0</v>
      </c>
      <c r="AL34" s="201">
        <v>0</v>
      </c>
      <c r="AM34" s="201">
        <v>135</v>
      </c>
      <c r="AN34" s="201">
        <v>0</v>
      </c>
      <c r="AO34">
        <v>0</v>
      </c>
      <c r="AP34" s="201">
        <v>19.32</v>
      </c>
      <c r="AQ34" s="201">
        <v>17.690000000000001</v>
      </c>
      <c r="AR34" s="201">
        <v>22.7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4.8499999999999996</v>
      </c>
      <c r="L35" s="201">
        <v>72.45</v>
      </c>
      <c r="M35" s="201">
        <v>27.26</v>
      </c>
      <c r="N35" s="201">
        <v>35.19</v>
      </c>
      <c r="O35" s="201">
        <v>0</v>
      </c>
      <c r="P35" s="201">
        <v>36.450000000000003</v>
      </c>
      <c r="Q35" s="201">
        <v>3.65</v>
      </c>
      <c r="R35" s="201">
        <v>7.1</v>
      </c>
      <c r="S35" s="201">
        <v>4.32</v>
      </c>
      <c r="T35" s="201">
        <v>0</v>
      </c>
      <c r="U35" s="201">
        <v>60.01</v>
      </c>
      <c r="V35" s="201">
        <v>6.38</v>
      </c>
      <c r="W35" s="201">
        <v>13.13</v>
      </c>
      <c r="X35" s="201">
        <v>43.95</v>
      </c>
      <c r="Y35" s="201">
        <v>0</v>
      </c>
      <c r="Z35">
        <v>0</v>
      </c>
      <c r="AA35" s="201">
        <v>11.87</v>
      </c>
      <c r="AB35" s="201">
        <v>0</v>
      </c>
      <c r="AC35" s="201">
        <v>0</v>
      </c>
      <c r="AD35" s="201">
        <v>0</v>
      </c>
      <c r="AE35" s="201">
        <v>55.91</v>
      </c>
      <c r="AF35" s="201">
        <v>0</v>
      </c>
      <c r="AG35" s="201">
        <v>0</v>
      </c>
      <c r="AH35" s="201">
        <v>0</v>
      </c>
      <c r="AI35" s="201">
        <v>69.61</v>
      </c>
      <c r="AJ35" s="201">
        <v>0</v>
      </c>
      <c r="AK35" s="201">
        <v>0</v>
      </c>
      <c r="AL35" s="201">
        <v>0</v>
      </c>
      <c r="AM35" s="201">
        <v>135</v>
      </c>
      <c r="AN35" s="201">
        <v>0</v>
      </c>
      <c r="AO35">
        <v>0</v>
      </c>
      <c r="AP35" s="201">
        <v>19.32</v>
      </c>
      <c r="AQ35" s="201">
        <v>17.690000000000001</v>
      </c>
      <c r="AR35" s="201">
        <v>23.2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4.8499999999999996</v>
      </c>
      <c r="L36" s="201">
        <v>72.45</v>
      </c>
      <c r="M36" s="201">
        <v>27.26</v>
      </c>
      <c r="N36" s="201">
        <v>35.19</v>
      </c>
      <c r="O36" s="201">
        <v>0</v>
      </c>
      <c r="P36" s="201">
        <v>36.450000000000003</v>
      </c>
      <c r="Q36" s="201">
        <v>3.65</v>
      </c>
      <c r="R36" s="201">
        <v>7.1</v>
      </c>
      <c r="S36" s="201">
        <v>4.32</v>
      </c>
      <c r="T36" s="201">
        <v>0</v>
      </c>
      <c r="U36" s="201">
        <v>60.01</v>
      </c>
      <c r="V36" s="201">
        <v>6.38</v>
      </c>
      <c r="W36" s="201">
        <v>13.13</v>
      </c>
      <c r="X36" s="201">
        <v>43.95</v>
      </c>
      <c r="Y36" s="201">
        <v>0</v>
      </c>
      <c r="Z36">
        <v>0</v>
      </c>
      <c r="AA36" s="201">
        <v>11.87</v>
      </c>
      <c r="AB36" s="201">
        <v>0</v>
      </c>
      <c r="AC36" s="201">
        <v>0</v>
      </c>
      <c r="AD36" s="201">
        <v>0</v>
      </c>
      <c r="AE36" s="201">
        <v>55.91</v>
      </c>
      <c r="AF36" s="201">
        <v>0</v>
      </c>
      <c r="AG36" s="201">
        <v>0</v>
      </c>
      <c r="AH36" s="201">
        <v>0</v>
      </c>
      <c r="AI36" s="201">
        <v>69.61</v>
      </c>
      <c r="AJ36" s="201">
        <v>0</v>
      </c>
      <c r="AK36" s="201">
        <v>0</v>
      </c>
      <c r="AL36" s="201">
        <v>0</v>
      </c>
      <c r="AM36" s="201">
        <v>135</v>
      </c>
      <c r="AN36" s="201">
        <v>0</v>
      </c>
      <c r="AO36">
        <v>0</v>
      </c>
      <c r="AP36" s="201">
        <v>19.32</v>
      </c>
      <c r="AQ36" s="201">
        <v>17.690000000000001</v>
      </c>
      <c r="AR36" s="201">
        <v>24.7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4.8499999999999996</v>
      </c>
      <c r="L37" s="201">
        <v>72.45</v>
      </c>
      <c r="M37" s="201">
        <v>27.26</v>
      </c>
      <c r="N37" s="201">
        <v>35.19</v>
      </c>
      <c r="O37" s="201">
        <v>0</v>
      </c>
      <c r="P37" s="201">
        <v>36.450000000000003</v>
      </c>
      <c r="Q37" s="201">
        <v>3.65</v>
      </c>
      <c r="R37" s="201">
        <v>7.1</v>
      </c>
      <c r="S37" s="201">
        <v>4.32</v>
      </c>
      <c r="T37" s="201">
        <v>0</v>
      </c>
      <c r="U37" s="201">
        <v>60.01</v>
      </c>
      <c r="V37" s="201">
        <v>6.16</v>
      </c>
      <c r="W37" s="201">
        <v>13.23</v>
      </c>
      <c r="X37" s="201">
        <v>43.95</v>
      </c>
      <c r="Y37" s="201">
        <v>0</v>
      </c>
      <c r="Z37">
        <v>0</v>
      </c>
      <c r="AA37" s="201">
        <v>11.87</v>
      </c>
      <c r="AB37" s="201">
        <v>0</v>
      </c>
      <c r="AC37" s="201">
        <v>0</v>
      </c>
      <c r="AD37" s="201">
        <v>0</v>
      </c>
      <c r="AE37" s="201">
        <v>55.91</v>
      </c>
      <c r="AF37" s="201">
        <v>0</v>
      </c>
      <c r="AG37" s="201">
        <v>0</v>
      </c>
      <c r="AH37" s="201">
        <v>0</v>
      </c>
      <c r="AI37" s="201">
        <v>69.61</v>
      </c>
      <c r="AJ37" s="201">
        <v>0</v>
      </c>
      <c r="AK37" s="201">
        <v>0</v>
      </c>
      <c r="AL37" s="201">
        <v>0</v>
      </c>
      <c r="AM37" s="201">
        <v>135</v>
      </c>
      <c r="AN37" s="201">
        <v>0</v>
      </c>
      <c r="AO37">
        <v>0</v>
      </c>
      <c r="AP37" s="201">
        <v>19.32</v>
      </c>
      <c r="AQ37" s="201">
        <v>17.690000000000001</v>
      </c>
      <c r="AR37" s="201">
        <v>24.7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4.8499999999999996</v>
      </c>
      <c r="L38" s="201">
        <v>72.45</v>
      </c>
      <c r="M38" s="201">
        <v>27.26</v>
      </c>
      <c r="N38" s="201">
        <v>35.19</v>
      </c>
      <c r="O38" s="201">
        <v>0</v>
      </c>
      <c r="P38" s="201">
        <v>36.450000000000003</v>
      </c>
      <c r="Q38" s="201">
        <v>3.65</v>
      </c>
      <c r="R38" s="201">
        <v>7.1</v>
      </c>
      <c r="S38" s="201">
        <v>4.32</v>
      </c>
      <c r="T38" s="201">
        <v>0</v>
      </c>
      <c r="U38" s="201">
        <v>60.01</v>
      </c>
      <c r="V38" s="201">
        <v>6.16</v>
      </c>
      <c r="W38" s="201">
        <v>13.13</v>
      </c>
      <c r="X38" s="201">
        <v>43.95</v>
      </c>
      <c r="Y38" s="201">
        <v>0</v>
      </c>
      <c r="Z38">
        <v>0</v>
      </c>
      <c r="AA38" s="201">
        <v>11.87</v>
      </c>
      <c r="AB38" s="201">
        <v>0</v>
      </c>
      <c r="AC38" s="201">
        <v>0</v>
      </c>
      <c r="AD38" s="201">
        <v>0</v>
      </c>
      <c r="AE38" s="201">
        <v>55.91</v>
      </c>
      <c r="AF38" s="201">
        <v>0</v>
      </c>
      <c r="AG38" s="201">
        <v>0</v>
      </c>
      <c r="AH38" s="201">
        <v>0</v>
      </c>
      <c r="AI38" s="201">
        <v>69.61</v>
      </c>
      <c r="AJ38" s="201">
        <v>0</v>
      </c>
      <c r="AK38" s="201">
        <v>0</v>
      </c>
      <c r="AL38" s="201">
        <v>0</v>
      </c>
      <c r="AM38" s="201">
        <v>135</v>
      </c>
      <c r="AN38" s="201">
        <v>0</v>
      </c>
      <c r="AO38">
        <v>0</v>
      </c>
      <c r="AP38" s="201">
        <v>19.32</v>
      </c>
      <c r="AQ38" s="201">
        <v>17.690000000000001</v>
      </c>
      <c r="AR38" s="201">
        <v>25.2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4.8600000000000003</v>
      </c>
      <c r="L39" s="201">
        <v>72.58</v>
      </c>
      <c r="M39" s="201">
        <v>27.26</v>
      </c>
      <c r="N39" s="201">
        <v>35.19</v>
      </c>
      <c r="O39" s="201">
        <v>0</v>
      </c>
      <c r="P39" s="201">
        <v>36.450000000000003</v>
      </c>
      <c r="Q39" s="201">
        <v>3.65</v>
      </c>
      <c r="R39" s="201">
        <v>7.1</v>
      </c>
      <c r="S39" s="201">
        <v>4.32</v>
      </c>
      <c r="T39" s="201">
        <v>0</v>
      </c>
      <c r="U39" s="201">
        <v>60.01</v>
      </c>
      <c r="V39" s="201">
        <v>3.39</v>
      </c>
      <c r="W39" s="201">
        <v>7.32</v>
      </c>
      <c r="X39" s="201">
        <v>24.18</v>
      </c>
      <c r="Y39" s="201">
        <v>0</v>
      </c>
      <c r="Z39">
        <v>0</v>
      </c>
      <c r="AA39" s="201">
        <v>11.87</v>
      </c>
      <c r="AB39" s="201">
        <v>0</v>
      </c>
      <c r="AC39" s="201">
        <v>0</v>
      </c>
      <c r="AD39" s="201">
        <v>0</v>
      </c>
      <c r="AE39" s="201">
        <v>55.91</v>
      </c>
      <c r="AF39" s="201">
        <v>0</v>
      </c>
      <c r="AG39" s="201">
        <v>0</v>
      </c>
      <c r="AH39" s="201">
        <v>0</v>
      </c>
      <c r="AI39" s="201">
        <v>69.61</v>
      </c>
      <c r="AJ39" s="201">
        <v>0</v>
      </c>
      <c r="AK39" s="201">
        <v>0</v>
      </c>
      <c r="AL39" s="201">
        <v>0</v>
      </c>
      <c r="AM39" s="201">
        <v>135</v>
      </c>
      <c r="AN39" s="201">
        <v>0</v>
      </c>
      <c r="AO39">
        <v>0</v>
      </c>
      <c r="AP39" s="201">
        <v>19.32</v>
      </c>
      <c r="AQ39" s="201">
        <v>17.690000000000001</v>
      </c>
      <c r="AR39" s="201">
        <v>25.2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4.8600000000000003</v>
      </c>
      <c r="L40" s="201">
        <v>72.58</v>
      </c>
      <c r="M40" s="201">
        <v>27.26</v>
      </c>
      <c r="N40" s="201">
        <v>35.19</v>
      </c>
      <c r="O40" s="201">
        <v>0</v>
      </c>
      <c r="P40" s="201">
        <v>36.450000000000003</v>
      </c>
      <c r="Q40" s="201">
        <v>3.65</v>
      </c>
      <c r="R40" s="201">
        <v>7.1</v>
      </c>
      <c r="S40" s="201">
        <v>4.32</v>
      </c>
      <c r="T40" s="201">
        <v>0</v>
      </c>
      <c r="U40" s="201">
        <v>60.01</v>
      </c>
      <c r="V40" s="201">
        <v>3.39</v>
      </c>
      <c r="W40" s="201">
        <v>7.32</v>
      </c>
      <c r="X40" s="201">
        <v>24.18</v>
      </c>
      <c r="Y40" s="201">
        <v>0</v>
      </c>
      <c r="Z40">
        <v>0</v>
      </c>
      <c r="AA40" s="201">
        <v>11.87</v>
      </c>
      <c r="AB40" s="201">
        <v>0</v>
      </c>
      <c r="AC40" s="201">
        <v>0</v>
      </c>
      <c r="AD40" s="201">
        <v>0</v>
      </c>
      <c r="AE40" s="201">
        <v>55.91</v>
      </c>
      <c r="AF40" s="201">
        <v>0</v>
      </c>
      <c r="AG40" s="201">
        <v>0</v>
      </c>
      <c r="AH40" s="201">
        <v>0</v>
      </c>
      <c r="AI40" s="201">
        <v>69.61</v>
      </c>
      <c r="AJ40" s="201">
        <v>0</v>
      </c>
      <c r="AK40" s="201">
        <v>0</v>
      </c>
      <c r="AL40" s="201">
        <v>0</v>
      </c>
      <c r="AM40" s="201">
        <v>135</v>
      </c>
      <c r="AN40" s="201">
        <v>0</v>
      </c>
      <c r="AO40">
        <v>0</v>
      </c>
      <c r="AP40" s="201">
        <v>19.32</v>
      </c>
      <c r="AQ40" s="201">
        <v>17.690000000000001</v>
      </c>
      <c r="AR40" s="201">
        <v>25.2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4.8600000000000003</v>
      </c>
      <c r="L41" s="201">
        <v>72.58</v>
      </c>
      <c r="M41" s="201">
        <v>27.26</v>
      </c>
      <c r="N41" s="201">
        <v>35.19</v>
      </c>
      <c r="O41" s="201">
        <v>0</v>
      </c>
      <c r="P41" s="201">
        <v>36.450000000000003</v>
      </c>
      <c r="Q41" s="201">
        <v>3.65</v>
      </c>
      <c r="R41" s="201">
        <v>7.1</v>
      </c>
      <c r="S41" s="201">
        <v>4.32</v>
      </c>
      <c r="T41" s="201">
        <v>0</v>
      </c>
      <c r="U41" s="201">
        <v>60.01</v>
      </c>
      <c r="V41" s="201">
        <v>3.39</v>
      </c>
      <c r="W41" s="201">
        <v>7.32</v>
      </c>
      <c r="X41" s="201">
        <v>24.18</v>
      </c>
      <c r="Y41" s="201">
        <v>0</v>
      </c>
      <c r="Z41">
        <v>0</v>
      </c>
      <c r="AA41" s="201">
        <v>11.87</v>
      </c>
      <c r="AB41" s="201">
        <v>0</v>
      </c>
      <c r="AC41" s="201">
        <v>0</v>
      </c>
      <c r="AD41" s="201">
        <v>0</v>
      </c>
      <c r="AE41" s="201">
        <v>55.91</v>
      </c>
      <c r="AF41" s="201">
        <v>0</v>
      </c>
      <c r="AG41" s="201">
        <v>0</v>
      </c>
      <c r="AH41" s="201">
        <v>0</v>
      </c>
      <c r="AI41" s="201">
        <v>69.61</v>
      </c>
      <c r="AJ41" s="201">
        <v>0</v>
      </c>
      <c r="AK41" s="201">
        <v>0</v>
      </c>
      <c r="AL41" s="201">
        <v>0</v>
      </c>
      <c r="AM41" s="201">
        <v>135</v>
      </c>
      <c r="AN41" s="201">
        <v>0</v>
      </c>
      <c r="AO41">
        <v>0</v>
      </c>
      <c r="AP41" s="201">
        <v>19.32</v>
      </c>
      <c r="AQ41" s="201">
        <v>17.690000000000001</v>
      </c>
      <c r="AR41" s="201">
        <v>25.2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4.8600000000000003</v>
      </c>
      <c r="L42" s="201">
        <v>72.58</v>
      </c>
      <c r="M42" s="201">
        <v>27.26</v>
      </c>
      <c r="N42" s="201">
        <v>35.19</v>
      </c>
      <c r="O42" s="201">
        <v>0</v>
      </c>
      <c r="P42" s="201">
        <v>36.450000000000003</v>
      </c>
      <c r="Q42" s="201">
        <v>3.65</v>
      </c>
      <c r="R42" s="201">
        <v>7.1</v>
      </c>
      <c r="S42" s="201">
        <v>4.32</v>
      </c>
      <c r="T42" s="201">
        <v>0</v>
      </c>
      <c r="U42" s="201">
        <v>60.01</v>
      </c>
      <c r="V42" s="201">
        <v>3.39</v>
      </c>
      <c r="W42" s="201">
        <v>7.32</v>
      </c>
      <c r="X42" s="201">
        <v>24.18</v>
      </c>
      <c r="Y42" s="201">
        <v>0</v>
      </c>
      <c r="Z42">
        <v>0</v>
      </c>
      <c r="AA42" s="201">
        <v>11.87</v>
      </c>
      <c r="AB42" s="201">
        <v>0</v>
      </c>
      <c r="AC42" s="201">
        <v>0</v>
      </c>
      <c r="AD42" s="201">
        <v>0</v>
      </c>
      <c r="AE42" s="201">
        <v>55.91</v>
      </c>
      <c r="AF42" s="201">
        <v>0</v>
      </c>
      <c r="AG42" s="201">
        <v>0</v>
      </c>
      <c r="AH42" s="201">
        <v>0</v>
      </c>
      <c r="AI42" s="201">
        <v>69.61</v>
      </c>
      <c r="AJ42" s="201">
        <v>0</v>
      </c>
      <c r="AK42" s="201">
        <v>0</v>
      </c>
      <c r="AL42" s="201">
        <v>0</v>
      </c>
      <c r="AM42" s="201">
        <v>135</v>
      </c>
      <c r="AN42" s="201">
        <v>0</v>
      </c>
      <c r="AO42">
        <v>0</v>
      </c>
      <c r="AP42" s="201">
        <v>19.32</v>
      </c>
      <c r="AQ42" s="201">
        <v>17.690000000000001</v>
      </c>
      <c r="AR42" s="201">
        <v>25.2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4.8600000000000003</v>
      </c>
      <c r="L43" s="201">
        <v>72.58</v>
      </c>
      <c r="M43" s="201">
        <v>27.26</v>
      </c>
      <c r="N43" s="201">
        <v>35.19</v>
      </c>
      <c r="O43" s="201">
        <v>0</v>
      </c>
      <c r="P43" s="201">
        <v>36.450000000000003</v>
      </c>
      <c r="Q43" s="201">
        <v>3.65</v>
      </c>
      <c r="R43" s="201">
        <v>7.1</v>
      </c>
      <c r="S43" s="201">
        <v>4.32</v>
      </c>
      <c r="T43" s="201">
        <v>0</v>
      </c>
      <c r="U43" s="201">
        <v>60.01</v>
      </c>
      <c r="V43" s="201">
        <v>3.39</v>
      </c>
      <c r="W43" s="201">
        <v>7.32</v>
      </c>
      <c r="X43" s="201">
        <v>24.18</v>
      </c>
      <c r="Y43" s="201">
        <v>0</v>
      </c>
      <c r="Z43">
        <v>0</v>
      </c>
      <c r="AA43" s="201">
        <v>11.87</v>
      </c>
      <c r="AB43" s="201">
        <v>0</v>
      </c>
      <c r="AC43" s="201">
        <v>0</v>
      </c>
      <c r="AD43" s="201">
        <v>0</v>
      </c>
      <c r="AE43" s="201">
        <v>55.91</v>
      </c>
      <c r="AF43" s="201">
        <v>0</v>
      </c>
      <c r="AG43" s="201">
        <v>0</v>
      </c>
      <c r="AH43" s="201">
        <v>0</v>
      </c>
      <c r="AI43" s="201">
        <v>69.61</v>
      </c>
      <c r="AJ43" s="201">
        <v>0</v>
      </c>
      <c r="AK43" s="201">
        <v>0</v>
      </c>
      <c r="AL43" s="201">
        <v>0</v>
      </c>
      <c r="AM43" s="201">
        <v>135</v>
      </c>
      <c r="AN43" s="201">
        <v>0</v>
      </c>
      <c r="AO43">
        <v>0</v>
      </c>
      <c r="AP43" s="201">
        <v>19.32</v>
      </c>
      <c r="AQ43" s="201">
        <v>17.690000000000001</v>
      </c>
      <c r="AR43" s="201">
        <v>25.2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4.8600000000000003</v>
      </c>
      <c r="L44" s="201">
        <v>72.58</v>
      </c>
      <c r="M44" s="201">
        <v>27.26</v>
      </c>
      <c r="N44" s="201">
        <v>35.19</v>
      </c>
      <c r="O44" s="201">
        <v>0</v>
      </c>
      <c r="P44" s="201">
        <v>36.450000000000003</v>
      </c>
      <c r="Q44" s="201">
        <v>3.65</v>
      </c>
      <c r="R44" s="201">
        <v>7.1</v>
      </c>
      <c r="S44" s="201">
        <v>4.32</v>
      </c>
      <c r="T44" s="201">
        <v>0</v>
      </c>
      <c r="U44" s="201">
        <v>60.01</v>
      </c>
      <c r="V44" s="201">
        <v>3.39</v>
      </c>
      <c r="W44" s="201">
        <v>7.32</v>
      </c>
      <c r="X44" s="201">
        <v>24.18</v>
      </c>
      <c r="Y44" s="201">
        <v>0</v>
      </c>
      <c r="Z44">
        <v>0</v>
      </c>
      <c r="AA44" s="201">
        <v>11.87</v>
      </c>
      <c r="AB44" s="201">
        <v>0</v>
      </c>
      <c r="AC44" s="201">
        <v>0</v>
      </c>
      <c r="AD44" s="201">
        <v>0</v>
      </c>
      <c r="AE44" s="201">
        <v>55.91</v>
      </c>
      <c r="AF44" s="201">
        <v>0</v>
      </c>
      <c r="AG44" s="201">
        <v>0</v>
      </c>
      <c r="AH44" s="201">
        <v>0</v>
      </c>
      <c r="AI44" s="201">
        <v>69.61</v>
      </c>
      <c r="AJ44" s="201">
        <v>0</v>
      </c>
      <c r="AK44" s="201">
        <v>0</v>
      </c>
      <c r="AL44" s="201">
        <v>0</v>
      </c>
      <c r="AM44" s="201">
        <v>135</v>
      </c>
      <c r="AN44" s="201">
        <v>0</v>
      </c>
      <c r="AO44">
        <v>0</v>
      </c>
      <c r="AP44" s="201">
        <v>19.32</v>
      </c>
      <c r="AQ44" s="201">
        <v>17.690000000000001</v>
      </c>
      <c r="AR44" s="201">
        <v>25.2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4.8600000000000003</v>
      </c>
      <c r="L45" s="201">
        <v>72.58</v>
      </c>
      <c r="M45" s="201">
        <v>27.26</v>
      </c>
      <c r="N45" s="201">
        <v>35.19</v>
      </c>
      <c r="O45" s="201">
        <v>0</v>
      </c>
      <c r="P45" s="201">
        <v>36.450000000000003</v>
      </c>
      <c r="Q45" s="201">
        <v>3.65</v>
      </c>
      <c r="R45" s="201">
        <v>7.1</v>
      </c>
      <c r="S45" s="201">
        <v>4.32</v>
      </c>
      <c r="T45" s="201">
        <v>0</v>
      </c>
      <c r="U45" s="201">
        <v>60.01</v>
      </c>
      <c r="V45" s="201">
        <v>3.39</v>
      </c>
      <c r="W45" s="201">
        <v>7.23</v>
      </c>
      <c r="X45" s="201">
        <v>24.18</v>
      </c>
      <c r="Y45" s="201">
        <v>0</v>
      </c>
      <c r="Z45">
        <v>0</v>
      </c>
      <c r="AA45" s="201">
        <v>11.87</v>
      </c>
      <c r="AB45" s="201">
        <v>0</v>
      </c>
      <c r="AC45" s="201">
        <v>0</v>
      </c>
      <c r="AD45" s="201">
        <v>0</v>
      </c>
      <c r="AE45" s="201">
        <v>55.91</v>
      </c>
      <c r="AF45" s="201">
        <v>0</v>
      </c>
      <c r="AG45" s="201">
        <v>0</v>
      </c>
      <c r="AH45" s="201">
        <v>0</v>
      </c>
      <c r="AI45" s="201">
        <v>69.61</v>
      </c>
      <c r="AJ45" s="201">
        <v>0</v>
      </c>
      <c r="AK45" s="201">
        <v>0</v>
      </c>
      <c r="AL45" s="201">
        <v>0</v>
      </c>
      <c r="AM45" s="201">
        <v>135</v>
      </c>
      <c r="AN45" s="201">
        <v>0</v>
      </c>
      <c r="AO45">
        <v>0</v>
      </c>
      <c r="AP45" s="201">
        <v>19.32</v>
      </c>
      <c r="AQ45" s="201">
        <v>17.690000000000001</v>
      </c>
      <c r="AR45" s="201">
        <v>25.2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4.8600000000000003</v>
      </c>
      <c r="L46" s="201">
        <v>72.58</v>
      </c>
      <c r="M46" s="201">
        <v>27.26</v>
      </c>
      <c r="N46" s="201">
        <v>35.19</v>
      </c>
      <c r="O46" s="201">
        <v>0</v>
      </c>
      <c r="P46" s="201">
        <v>36.450000000000003</v>
      </c>
      <c r="Q46" s="201">
        <v>3.65</v>
      </c>
      <c r="R46" s="201">
        <v>7.1</v>
      </c>
      <c r="S46" s="201">
        <v>4.32</v>
      </c>
      <c r="T46" s="201">
        <v>0</v>
      </c>
      <c r="U46" s="201">
        <v>60.01</v>
      </c>
      <c r="V46" s="201">
        <v>3.39</v>
      </c>
      <c r="W46" s="201">
        <v>7.23</v>
      </c>
      <c r="X46" s="201">
        <v>24.18</v>
      </c>
      <c r="Y46" s="201">
        <v>0</v>
      </c>
      <c r="Z46">
        <v>0</v>
      </c>
      <c r="AA46" s="201">
        <v>11.87</v>
      </c>
      <c r="AB46" s="201">
        <v>0</v>
      </c>
      <c r="AC46" s="201">
        <v>0</v>
      </c>
      <c r="AD46" s="201">
        <v>0</v>
      </c>
      <c r="AE46" s="201">
        <v>55.91</v>
      </c>
      <c r="AF46" s="201">
        <v>0</v>
      </c>
      <c r="AG46" s="201">
        <v>0</v>
      </c>
      <c r="AH46" s="201">
        <v>0</v>
      </c>
      <c r="AI46" s="201">
        <v>69.61</v>
      </c>
      <c r="AJ46" s="201">
        <v>0</v>
      </c>
      <c r="AK46" s="201">
        <v>0</v>
      </c>
      <c r="AL46" s="201">
        <v>0</v>
      </c>
      <c r="AM46" s="201">
        <v>135</v>
      </c>
      <c r="AN46" s="201">
        <v>0</v>
      </c>
      <c r="AO46">
        <v>0</v>
      </c>
      <c r="AP46" s="201">
        <v>19.32</v>
      </c>
      <c r="AQ46" s="201">
        <v>17.690000000000001</v>
      </c>
      <c r="AR46" s="201">
        <v>25.2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4.83</v>
      </c>
      <c r="L47" s="201">
        <v>72.58</v>
      </c>
      <c r="M47" s="201">
        <v>27.26</v>
      </c>
      <c r="N47" s="201">
        <v>35.19</v>
      </c>
      <c r="O47" s="201">
        <v>0</v>
      </c>
      <c r="P47" s="201">
        <v>36.450000000000003</v>
      </c>
      <c r="Q47" s="201">
        <v>3.72</v>
      </c>
      <c r="R47" s="201">
        <v>7.16</v>
      </c>
      <c r="S47" s="201">
        <v>4.46</v>
      </c>
      <c r="T47" s="201">
        <v>0</v>
      </c>
      <c r="U47" s="201">
        <v>60.01</v>
      </c>
      <c r="V47" s="201">
        <v>3.39</v>
      </c>
      <c r="W47" s="201">
        <v>7.23</v>
      </c>
      <c r="X47" s="201">
        <v>24.18</v>
      </c>
      <c r="Y47" s="201">
        <v>0</v>
      </c>
      <c r="Z47">
        <v>0</v>
      </c>
      <c r="AA47" s="201">
        <v>11.87</v>
      </c>
      <c r="AB47" s="201">
        <v>0</v>
      </c>
      <c r="AC47" s="201">
        <v>0</v>
      </c>
      <c r="AD47" s="201">
        <v>0</v>
      </c>
      <c r="AE47" s="201">
        <v>55.91</v>
      </c>
      <c r="AF47" s="201">
        <v>0</v>
      </c>
      <c r="AG47" s="201">
        <v>0</v>
      </c>
      <c r="AH47" s="201">
        <v>0</v>
      </c>
      <c r="AI47" s="201">
        <v>69.61</v>
      </c>
      <c r="AJ47" s="201">
        <v>0</v>
      </c>
      <c r="AK47" s="201">
        <v>0</v>
      </c>
      <c r="AL47" s="201">
        <v>0</v>
      </c>
      <c r="AM47" s="201">
        <v>135</v>
      </c>
      <c r="AN47" s="201">
        <v>0</v>
      </c>
      <c r="AO47">
        <v>0</v>
      </c>
      <c r="AP47" s="201">
        <v>19.32</v>
      </c>
      <c r="AQ47" s="201">
        <v>17.690000000000001</v>
      </c>
      <c r="AR47" s="201">
        <v>25.2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4.83</v>
      </c>
      <c r="L48" s="201">
        <v>72.58</v>
      </c>
      <c r="M48" s="201">
        <v>27.26</v>
      </c>
      <c r="N48" s="201">
        <v>35.19</v>
      </c>
      <c r="O48" s="201">
        <v>0</v>
      </c>
      <c r="P48" s="201">
        <v>36.450000000000003</v>
      </c>
      <c r="Q48" s="201">
        <v>3.72</v>
      </c>
      <c r="R48" s="201">
        <v>7.16</v>
      </c>
      <c r="S48" s="201">
        <v>4.46</v>
      </c>
      <c r="T48" s="201">
        <v>0</v>
      </c>
      <c r="U48" s="201">
        <v>60.01</v>
      </c>
      <c r="V48" s="201">
        <v>3.39</v>
      </c>
      <c r="W48" s="201">
        <v>7.23</v>
      </c>
      <c r="X48" s="201">
        <v>24.18</v>
      </c>
      <c r="Y48" s="201">
        <v>0</v>
      </c>
      <c r="Z48">
        <v>0</v>
      </c>
      <c r="AA48" s="201">
        <v>11.87</v>
      </c>
      <c r="AB48" s="201">
        <v>0</v>
      </c>
      <c r="AC48" s="201">
        <v>0</v>
      </c>
      <c r="AD48" s="201">
        <v>0</v>
      </c>
      <c r="AE48" s="201">
        <v>55.91</v>
      </c>
      <c r="AF48" s="201">
        <v>0</v>
      </c>
      <c r="AG48" s="201">
        <v>0</v>
      </c>
      <c r="AH48" s="201">
        <v>0</v>
      </c>
      <c r="AI48" s="201">
        <v>69.61</v>
      </c>
      <c r="AJ48" s="201">
        <v>0</v>
      </c>
      <c r="AK48" s="201">
        <v>0</v>
      </c>
      <c r="AL48" s="201">
        <v>0</v>
      </c>
      <c r="AM48" s="201">
        <v>135</v>
      </c>
      <c r="AN48" s="201">
        <v>0</v>
      </c>
      <c r="AO48">
        <v>0</v>
      </c>
      <c r="AP48" s="201">
        <v>19.32</v>
      </c>
      <c r="AQ48" s="201">
        <v>17.690000000000001</v>
      </c>
      <c r="AR48" s="201">
        <v>25.2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4.83</v>
      </c>
      <c r="L49" s="201">
        <v>72.58</v>
      </c>
      <c r="M49" s="201">
        <v>27.26</v>
      </c>
      <c r="N49" s="201">
        <v>35.19</v>
      </c>
      <c r="O49" s="201">
        <v>0</v>
      </c>
      <c r="P49" s="201">
        <v>36.450000000000003</v>
      </c>
      <c r="Q49" s="201">
        <v>3.68</v>
      </c>
      <c r="R49" s="201">
        <v>6.91</v>
      </c>
      <c r="S49" s="201">
        <v>4.3600000000000003</v>
      </c>
      <c r="T49" s="201">
        <v>0</v>
      </c>
      <c r="U49" s="201">
        <v>60.01</v>
      </c>
      <c r="V49" s="201">
        <v>3.39</v>
      </c>
      <c r="W49" s="201">
        <v>7.23</v>
      </c>
      <c r="X49" s="201">
        <v>24.18</v>
      </c>
      <c r="Y49" s="201">
        <v>0</v>
      </c>
      <c r="Z49">
        <v>0</v>
      </c>
      <c r="AA49" s="201">
        <v>11.87</v>
      </c>
      <c r="AB49" s="201">
        <v>0</v>
      </c>
      <c r="AC49" s="201">
        <v>0</v>
      </c>
      <c r="AD49" s="201">
        <v>0</v>
      </c>
      <c r="AE49" s="201">
        <v>55.91</v>
      </c>
      <c r="AF49" s="201">
        <v>0</v>
      </c>
      <c r="AG49" s="201">
        <v>0</v>
      </c>
      <c r="AH49" s="201">
        <v>0</v>
      </c>
      <c r="AI49" s="201">
        <v>69.61</v>
      </c>
      <c r="AJ49" s="201">
        <v>0</v>
      </c>
      <c r="AK49" s="201">
        <v>0</v>
      </c>
      <c r="AL49" s="201">
        <v>0</v>
      </c>
      <c r="AM49" s="201">
        <v>135</v>
      </c>
      <c r="AN49" s="201">
        <v>0</v>
      </c>
      <c r="AO49">
        <v>0</v>
      </c>
      <c r="AP49" s="201">
        <v>19.32</v>
      </c>
      <c r="AQ49" s="201">
        <v>17.690000000000001</v>
      </c>
      <c r="AR49" s="201">
        <v>25.2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4.83</v>
      </c>
      <c r="L50" s="201">
        <v>72.58</v>
      </c>
      <c r="M50" s="201">
        <v>27.26</v>
      </c>
      <c r="N50" s="201">
        <v>35.19</v>
      </c>
      <c r="O50" s="201">
        <v>0</v>
      </c>
      <c r="P50" s="201">
        <v>36.450000000000003</v>
      </c>
      <c r="Q50" s="201">
        <v>3.68</v>
      </c>
      <c r="R50" s="201">
        <v>6.91</v>
      </c>
      <c r="S50" s="201">
        <v>4.3600000000000003</v>
      </c>
      <c r="T50" s="201">
        <v>0</v>
      </c>
      <c r="U50" s="201">
        <v>60.01</v>
      </c>
      <c r="V50" s="201">
        <v>3.39</v>
      </c>
      <c r="W50" s="201">
        <v>7.23</v>
      </c>
      <c r="X50" s="201">
        <v>24.18</v>
      </c>
      <c r="Y50" s="201">
        <v>0</v>
      </c>
      <c r="Z50">
        <v>0</v>
      </c>
      <c r="AA50" s="201">
        <v>11.87</v>
      </c>
      <c r="AB50" s="201">
        <v>0</v>
      </c>
      <c r="AC50" s="201">
        <v>0</v>
      </c>
      <c r="AD50" s="201">
        <v>0</v>
      </c>
      <c r="AE50" s="201">
        <v>55.91</v>
      </c>
      <c r="AF50" s="201">
        <v>0</v>
      </c>
      <c r="AG50" s="201">
        <v>0</v>
      </c>
      <c r="AH50" s="201">
        <v>0</v>
      </c>
      <c r="AI50" s="201">
        <v>69.61</v>
      </c>
      <c r="AJ50" s="201">
        <v>0</v>
      </c>
      <c r="AK50" s="201">
        <v>0</v>
      </c>
      <c r="AL50" s="201">
        <v>0</v>
      </c>
      <c r="AM50" s="201">
        <v>135</v>
      </c>
      <c r="AN50" s="201">
        <v>0</v>
      </c>
      <c r="AO50">
        <v>0</v>
      </c>
      <c r="AP50" s="201">
        <v>19.32</v>
      </c>
      <c r="AQ50" s="201">
        <v>17.690000000000001</v>
      </c>
      <c r="AR50" s="201">
        <v>25.2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4.83</v>
      </c>
      <c r="L51" s="201">
        <v>72.58</v>
      </c>
      <c r="M51" s="201">
        <v>27.26</v>
      </c>
      <c r="N51" s="201">
        <v>35.19</v>
      </c>
      <c r="O51" s="201">
        <v>0</v>
      </c>
      <c r="P51" s="201">
        <v>36.450000000000003</v>
      </c>
      <c r="Q51" s="201">
        <v>3.68</v>
      </c>
      <c r="R51" s="201">
        <v>6.91</v>
      </c>
      <c r="S51" s="201">
        <v>4.3600000000000003</v>
      </c>
      <c r="T51" s="201">
        <v>0</v>
      </c>
      <c r="U51" s="201">
        <v>60.01</v>
      </c>
      <c r="V51" s="201">
        <v>3.39</v>
      </c>
      <c r="W51" s="201">
        <v>7.7</v>
      </c>
      <c r="X51" s="201">
        <v>24.18</v>
      </c>
      <c r="Y51" s="201">
        <v>0</v>
      </c>
      <c r="Z51">
        <v>0</v>
      </c>
      <c r="AA51" s="201">
        <v>11.87</v>
      </c>
      <c r="AB51" s="201">
        <v>0</v>
      </c>
      <c r="AC51" s="201">
        <v>0</v>
      </c>
      <c r="AD51" s="201">
        <v>0</v>
      </c>
      <c r="AE51" s="201">
        <v>55.91</v>
      </c>
      <c r="AF51" s="201">
        <v>0</v>
      </c>
      <c r="AG51" s="201">
        <v>0</v>
      </c>
      <c r="AH51" s="201">
        <v>0</v>
      </c>
      <c r="AI51" s="201">
        <v>69.61</v>
      </c>
      <c r="AJ51" s="201">
        <v>0</v>
      </c>
      <c r="AK51" s="201">
        <v>0</v>
      </c>
      <c r="AL51" s="201">
        <v>0</v>
      </c>
      <c r="AM51" s="201">
        <v>135</v>
      </c>
      <c r="AN51" s="201">
        <v>0</v>
      </c>
      <c r="AO51">
        <v>0</v>
      </c>
      <c r="AP51" s="201">
        <v>19.32</v>
      </c>
      <c r="AQ51" s="201">
        <v>17.690000000000001</v>
      </c>
      <c r="AR51" s="201">
        <v>25.2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4.83</v>
      </c>
      <c r="L52" s="201">
        <v>72.58</v>
      </c>
      <c r="M52" s="201">
        <v>27.26</v>
      </c>
      <c r="N52" s="201">
        <v>35.19</v>
      </c>
      <c r="O52" s="201">
        <v>0</v>
      </c>
      <c r="P52" s="201">
        <v>36.450000000000003</v>
      </c>
      <c r="Q52" s="201">
        <v>3.68</v>
      </c>
      <c r="R52" s="201">
        <v>6.91</v>
      </c>
      <c r="S52" s="201">
        <v>4.3600000000000003</v>
      </c>
      <c r="T52" s="201">
        <v>0</v>
      </c>
      <c r="U52" s="201">
        <v>60.01</v>
      </c>
      <c r="V52" s="201">
        <v>3.39</v>
      </c>
      <c r="W52" s="201">
        <v>7.89</v>
      </c>
      <c r="X52" s="201">
        <v>24.18</v>
      </c>
      <c r="Y52" s="201">
        <v>0</v>
      </c>
      <c r="Z52">
        <v>0</v>
      </c>
      <c r="AA52" s="201">
        <v>11.87</v>
      </c>
      <c r="AB52" s="201">
        <v>0</v>
      </c>
      <c r="AC52" s="201">
        <v>0</v>
      </c>
      <c r="AD52" s="201">
        <v>0</v>
      </c>
      <c r="AE52" s="201">
        <v>55.91</v>
      </c>
      <c r="AF52" s="201">
        <v>0</v>
      </c>
      <c r="AG52" s="201">
        <v>0</v>
      </c>
      <c r="AH52" s="201">
        <v>0</v>
      </c>
      <c r="AI52" s="201">
        <v>69.61</v>
      </c>
      <c r="AJ52" s="201">
        <v>0</v>
      </c>
      <c r="AK52" s="201">
        <v>0</v>
      </c>
      <c r="AL52" s="201">
        <v>0</v>
      </c>
      <c r="AM52" s="201">
        <v>135</v>
      </c>
      <c r="AN52" s="201">
        <v>0</v>
      </c>
      <c r="AO52">
        <v>0</v>
      </c>
      <c r="AP52" s="201">
        <v>19.32</v>
      </c>
      <c r="AQ52" s="201">
        <v>17.690000000000001</v>
      </c>
      <c r="AR52" s="201">
        <v>25.2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4.83</v>
      </c>
      <c r="L53" s="201">
        <v>72.58</v>
      </c>
      <c r="M53" s="201">
        <v>26.58</v>
      </c>
      <c r="N53" s="201">
        <v>34.97</v>
      </c>
      <c r="O53" s="201">
        <v>0</v>
      </c>
      <c r="P53" s="201">
        <v>36.450000000000003</v>
      </c>
      <c r="Q53" s="201">
        <v>3.68</v>
      </c>
      <c r="R53" s="201">
        <v>6.91</v>
      </c>
      <c r="S53" s="201">
        <v>4.3600000000000003</v>
      </c>
      <c r="T53" s="201">
        <v>0</v>
      </c>
      <c r="U53" s="201">
        <v>60.01</v>
      </c>
      <c r="V53" s="201">
        <v>3.39</v>
      </c>
      <c r="W53" s="201">
        <v>7.89</v>
      </c>
      <c r="X53" s="201">
        <v>24.18</v>
      </c>
      <c r="Y53" s="201">
        <v>0</v>
      </c>
      <c r="Z53">
        <v>0</v>
      </c>
      <c r="AA53" s="201">
        <v>11.87</v>
      </c>
      <c r="AB53" s="201">
        <v>0</v>
      </c>
      <c r="AC53" s="201">
        <v>0</v>
      </c>
      <c r="AD53" s="201">
        <v>0</v>
      </c>
      <c r="AE53" s="201">
        <v>55.91</v>
      </c>
      <c r="AF53" s="201">
        <v>0</v>
      </c>
      <c r="AG53" s="201">
        <v>0</v>
      </c>
      <c r="AH53" s="201">
        <v>0</v>
      </c>
      <c r="AI53" s="201">
        <v>69.61</v>
      </c>
      <c r="AJ53" s="201">
        <v>0</v>
      </c>
      <c r="AK53" s="201">
        <v>0</v>
      </c>
      <c r="AL53" s="201">
        <v>0</v>
      </c>
      <c r="AM53" s="201">
        <v>135</v>
      </c>
      <c r="AN53" s="201">
        <v>0</v>
      </c>
      <c r="AO53">
        <v>0</v>
      </c>
      <c r="AP53" s="201">
        <v>19.32</v>
      </c>
      <c r="AQ53" s="201">
        <v>17.690000000000001</v>
      </c>
      <c r="AR53" s="201">
        <v>25.2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4.83</v>
      </c>
      <c r="L54" s="201">
        <v>72.58</v>
      </c>
      <c r="M54" s="201">
        <v>27.26</v>
      </c>
      <c r="N54" s="201">
        <v>35.19</v>
      </c>
      <c r="O54" s="201">
        <v>0</v>
      </c>
      <c r="P54" s="201">
        <v>36.450000000000003</v>
      </c>
      <c r="Q54" s="201">
        <v>3.68</v>
      </c>
      <c r="R54" s="201">
        <v>6.91</v>
      </c>
      <c r="S54" s="201">
        <v>4.3600000000000003</v>
      </c>
      <c r="T54" s="201">
        <v>0</v>
      </c>
      <c r="U54" s="201">
        <v>60.01</v>
      </c>
      <c r="V54" s="201">
        <v>3.39</v>
      </c>
      <c r="W54" s="201">
        <v>7.89</v>
      </c>
      <c r="X54" s="201">
        <v>24.18</v>
      </c>
      <c r="Y54" s="201">
        <v>0</v>
      </c>
      <c r="Z54">
        <v>0</v>
      </c>
      <c r="AA54" s="201">
        <v>11.87</v>
      </c>
      <c r="AB54" s="201">
        <v>0</v>
      </c>
      <c r="AC54" s="201">
        <v>0</v>
      </c>
      <c r="AD54" s="201">
        <v>0</v>
      </c>
      <c r="AE54" s="201">
        <v>55.91</v>
      </c>
      <c r="AF54" s="201">
        <v>0</v>
      </c>
      <c r="AG54" s="201">
        <v>0</v>
      </c>
      <c r="AH54" s="201">
        <v>0</v>
      </c>
      <c r="AI54" s="201">
        <v>69.61</v>
      </c>
      <c r="AJ54" s="201">
        <v>0</v>
      </c>
      <c r="AK54" s="201">
        <v>0</v>
      </c>
      <c r="AL54" s="201">
        <v>0</v>
      </c>
      <c r="AM54" s="201">
        <v>135</v>
      </c>
      <c r="AN54" s="201">
        <v>0</v>
      </c>
      <c r="AO54">
        <v>0</v>
      </c>
      <c r="AP54" s="201">
        <v>19.32</v>
      </c>
      <c r="AQ54" s="201">
        <v>17.690000000000001</v>
      </c>
      <c r="AR54" s="201">
        <v>25.2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5.12</v>
      </c>
      <c r="L55" s="201">
        <v>75</v>
      </c>
      <c r="M55" s="201">
        <v>27.26</v>
      </c>
      <c r="N55" s="201">
        <v>35.19</v>
      </c>
      <c r="O55" s="201">
        <v>0</v>
      </c>
      <c r="P55" s="201">
        <v>36.450000000000003</v>
      </c>
      <c r="Q55" s="201">
        <v>3.67</v>
      </c>
      <c r="R55" s="201">
        <v>6.95</v>
      </c>
      <c r="S55" s="201">
        <v>4.3899999999999997</v>
      </c>
      <c r="T55" s="201">
        <v>0</v>
      </c>
      <c r="U55" s="201">
        <v>60.01</v>
      </c>
      <c r="V55" s="201">
        <v>3.38</v>
      </c>
      <c r="W55" s="201">
        <v>7.29</v>
      </c>
      <c r="X55" s="201">
        <v>24.18</v>
      </c>
      <c r="Y55" s="201">
        <v>0</v>
      </c>
      <c r="Z55">
        <v>0</v>
      </c>
      <c r="AA55" s="201">
        <v>11.87</v>
      </c>
      <c r="AB55" s="201">
        <v>0</v>
      </c>
      <c r="AC55" s="201">
        <v>0</v>
      </c>
      <c r="AD55" s="201">
        <v>0</v>
      </c>
      <c r="AE55" s="201">
        <v>55.91</v>
      </c>
      <c r="AF55" s="201">
        <v>0</v>
      </c>
      <c r="AG55" s="201">
        <v>0</v>
      </c>
      <c r="AH55" s="201">
        <v>0</v>
      </c>
      <c r="AI55" s="201">
        <v>69.61</v>
      </c>
      <c r="AJ55" s="201">
        <v>0</v>
      </c>
      <c r="AK55" s="201">
        <v>0</v>
      </c>
      <c r="AL55" s="201">
        <v>0</v>
      </c>
      <c r="AM55" s="201">
        <v>135</v>
      </c>
      <c r="AN55" s="201">
        <v>0</v>
      </c>
      <c r="AO55">
        <v>0</v>
      </c>
      <c r="AP55" s="201">
        <v>27.6</v>
      </c>
      <c r="AQ55" s="201">
        <v>27.67</v>
      </c>
      <c r="AR55" s="201">
        <v>25.2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5.12</v>
      </c>
      <c r="L56" s="201">
        <v>75</v>
      </c>
      <c r="M56" s="201">
        <v>27.26</v>
      </c>
      <c r="N56" s="201">
        <v>35.19</v>
      </c>
      <c r="O56" s="201">
        <v>0</v>
      </c>
      <c r="P56" s="201">
        <v>36.450000000000003</v>
      </c>
      <c r="Q56" s="201">
        <v>3.67</v>
      </c>
      <c r="R56" s="201">
        <v>6.95</v>
      </c>
      <c r="S56" s="201">
        <v>4.3899999999999997</v>
      </c>
      <c r="T56" s="201">
        <v>0</v>
      </c>
      <c r="U56" s="201">
        <v>60.01</v>
      </c>
      <c r="V56" s="201">
        <v>3.38</v>
      </c>
      <c r="W56" s="201">
        <v>7.23</v>
      </c>
      <c r="X56" s="201">
        <v>24.18</v>
      </c>
      <c r="Y56" s="201">
        <v>0</v>
      </c>
      <c r="Z56">
        <v>0</v>
      </c>
      <c r="AA56" s="201">
        <v>11.87</v>
      </c>
      <c r="AB56" s="201">
        <v>0</v>
      </c>
      <c r="AC56" s="201">
        <v>0</v>
      </c>
      <c r="AD56" s="201">
        <v>0</v>
      </c>
      <c r="AE56" s="201">
        <v>55.91</v>
      </c>
      <c r="AF56" s="201">
        <v>0</v>
      </c>
      <c r="AG56" s="201">
        <v>0</v>
      </c>
      <c r="AH56" s="201">
        <v>0</v>
      </c>
      <c r="AI56" s="201">
        <v>69.61</v>
      </c>
      <c r="AJ56" s="201">
        <v>0</v>
      </c>
      <c r="AK56" s="201">
        <v>0</v>
      </c>
      <c r="AL56" s="201">
        <v>0</v>
      </c>
      <c r="AM56" s="201">
        <v>135</v>
      </c>
      <c r="AN56" s="201">
        <v>0</v>
      </c>
      <c r="AO56">
        <v>0</v>
      </c>
      <c r="AP56" s="201">
        <v>27.6</v>
      </c>
      <c r="AQ56" s="201">
        <v>27.67</v>
      </c>
      <c r="AR56" s="201">
        <v>25.2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5.12</v>
      </c>
      <c r="L57" s="201">
        <v>75</v>
      </c>
      <c r="M57" s="201">
        <v>27.26</v>
      </c>
      <c r="N57" s="201">
        <v>35.19</v>
      </c>
      <c r="O57" s="201">
        <v>0</v>
      </c>
      <c r="P57" s="201">
        <v>36.44</v>
      </c>
      <c r="Q57" s="201">
        <v>3.55</v>
      </c>
      <c r="R57" s="201">
        <v>6.96</v>
      </c>
      <c r="S57" s="201">
        <v>4.3499999999999996</v>
      </c>
      <c r="T57" s="201">
        <v>0</v>
      </c>
      <c r="U57" s="201">
        <v>60.01</v>
      </c>
      <c r="V57" s="201">
        <v>3.38</v>
      </c>
      <c r="W57" s="201">
        <v>7.22</v>
      </c>
      <c r="X57" s="201">
        <v>24.18</v>
      </c>
      <c r="Y57" s="201">
        <v>0</v>
      </c>
      <c r="Z57">
        <v>0</v>
      </c>
      <c r="AA57" s="201">
        <v>11.87</v>
      </c>
      <c r="AB57" s="201">
        <v>0</v>
      </c>
      <c r="AC57" s="201">
        <v>0</v>
      </c>
      <c r="AD57" s="201">
        <v>0</v>
      </c>
      <c r="AE57" s="201">
        <v>55.91</v>
      </c>
      <c r="AF57" s="201">
        <v>0</v>
      </c>
      <c r="AG57" s="201">
        <v>0</v>
      </c>
      <c r="AH57" s="201">
        <v>0</v>
      </c>
      <c r="AI57" s="201">
        <v>69.61</v>
      </c>
      <c r="AJ57" s="201">
        <v>0</v>
      </c>
      <c r="AK57" s="201">
        <v>0</v>
      </c>
      <c r="AL57" s="201">
        <v>0</v>
      </c>
      <c r="AM57" s="201">
        <v>135</v>
      </c>
      <c r="AN57" s="201">
        <v>0</v>
      </c>
      <c r="AO57">
        <v>0</v>
      </c>
      <c r="AP57" s="201">
        <v>27.64</v>
      </c>
      <c r="AQ57" s="201">
        <v>26.73</v>
      </c>
      <c r="AR57" s="201">
        <v>25.2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4.62</v>
      </c>
      <c r="L58" s="201">
        <v>73.03</v>
      </c>
      <c r="M58" s="201">
        <v>27.26</v>
      </c>
      <c r="N58" s="201">
        <v>35.19</v>
      </c>
      <c r="O58" s="201">
        <v>0</v>
      </c>
      <c r="P58" s="201">
        <v>36.44</v>
      </c>
      <c r="Q58" s="201">
        <v>3.55</v>
      </c>
      <c r="R58" s="201">
        <v>6.96</v>
      </c>
      <c r="S58" s="201">
        <v>4.3499999999999996</v>
      </c>
      <c r="T58" s="201">
        <v>0</v>
      </c>
      <c r="U58" s="201">
        <v>60.01</v>
      </c>
      <c r="V58" s="201">
        <v>3.38</v>
      </c>
      <c r="W58" s="201">
        <v>10.79</v>
      </c>
      <c r="X58" s="201">
        <v>43.95</v>
      </c>
      <c r="Y58" s="201">
        <v>0</v>
      </c>
      <c r="Z58">
        <v>0</v>
      </c>
      <c r="AA58" s="201">
        <v>11.87</v>
      </c>
      <c r="AB58" s="201">
        <v>0</v>
      </c>
      <c r="AC58" s="201">
        <v>0</v>
      </c>
      <c r="AD58" s="201">
        <v>0</v>
      </c>
      <c r="AE58" s="201">
        <v>55.91</v>
      </c>
      <c r="AF58" s="201">
        <v>0</v>
      </c>
      <c r="AG58" s="201">
        <v>0</v>
      </c>
      <c r="AH58" s="201">
        <v>0</v>
      </c>
      <c r="AI58" s="201">
        <v>69.61</v>
      </c>
      <c r="AJ58" s="201">
        <v>0</v>
      </c>
      <c r="AK58" s="201">
        <v>0</v>
      </c>
      <c r="AL58" s="201">
        <v>0</v>
      </c>
      <c r="AM58" s="201">
        <v>135</v>
      </c>
      <c r="AN58" s="201">
        <v>0</v>
      </c>
      <c r="AO58">
        <v>0</v>
      </c>
      <c r="AP58" s="201">
        <v>19.32</v>
      </c>
      <c r="AQ58" s="201">
        <v>8.69</v>
      </c>
      <c r="AR58" s="201">
        <v>25.2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5.05</v>
      </c>
      <c r="L59" s="201">
        <v>73.03</v>
      </c>
      <c r="M59" s="201">
        <v>27.26</v>
      </c>
      <c r="N59" s="201">
        <v>35.19</v>
      </c>
      <c r="O59" s="201">
        <v>0</v>
      </c>
      <c r="P59" s="201">
        <v>36.44</v>
      </c>
      <c r="Q59" s="201">
        <v>3.56</v>
      </c>
      <c r="R59" s="201">
        <v>6.71</v>
      </c>
      <c r="S59" s="201">
        <v>4.16</v>
      </c>
      <c r="T59" s="201">
        <v>0</v>
      </c>
      <c r="U59" s="201">
        <v>60.01</v>
      </c>
      <c r="V59" s="201">
        <v>3.38</v>
      </c>
      <c r="W59" s="201">
        <v>10.79</v>
      </c>
      <c r="X59" s="201">
        <v>43.95</v>
      </c>
      <c r="Y59" s="201">
        <v>0</v>
      </c>
      <c r="Z59">
        <v>0</v>
      </c>
      <c r="AA59" s="201">
        <v>11.87</v>
      </c>
      <c r="AB59" s="201">
        <v>0</v>
      </c>
      <c r="AC59" s="201">
        <v>0</v>
      </c>
      <c r="AD59" s="201">
        <v>0</v>
      </c>
      <c r="AE59" s="201">
        <v>55.91</v>
      </c>
      <c r="AF59" s="201">
        <v>0</v>
      </c>
      <c r="AG59" s="201">
        <v>0</v>
      </c>
      <c r="AH59" s="201">
        <v>0</v>
      </c>
      <c r="AI59" s="201">
        <v>69.61</v>
      </c>
      <c r="AJ59" s="201">
        <v>0</v>
      </c>
      <c r="AK59" s="201">
        <v>0</v>
      </c>
      <c r="AL59" s="201">
        <v>0</v>
      </c>
      <c r="AM59" s="201">
        <v>135</v>
      </c>
      <c r="AN59" s="201">
        <v>0</v>
      </c>
      <c r="AO59">
        <v>0</v>
      </c>
      <c r="AP59" s="201">
        <v>19.32</v>
      </c>
      <c r="AQ59" s="201">
        <v>8.69</v>
      </c>
      <c r="AR59" s="201">
        <v>25.2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5.12</v>
      </c>
      <c r="L60" s="201">
        <v>73.03</v>
      </c>
      <c r="M60" s="201">
        <v>27.26</v>
      </c>
      <c r="N60" s="201">
        <v>35.19</v>
      </c>
      <c r="O60" s="201">
        <v>0</v>
      </c>
      <c r="P60" s="201">
        <v>36.44</v>
      </c>
      <c r="Q60" s="201">
        <v>3.56</v>
      </c>
      <c r="R60" s="201">
        <v>6.96</v>
      </c>
      <c r="S60" s="201">
        <v>4.3499999999999996</v>
      </c>
      <c r="T60" s="201">
        <v>0</v>
      </c>
      <c r="U60" s="201">
        <v>60.01</v>
      </c>
      <c r="V60" s="201">
        <v>3.38</v>
      </c>
      <c r="W60" s="201">
        <v>10.79</v>
      </c>
      <c r="X60" s="201">
        <v>43.95</v>
      </c>
      <c r="Y60" s="201">
        <v>0</v>
      </c>
      <c r="Z60">
        <v>0</v>
      </c>
      <c r="AA60" s="201">
        <v>11.87</v>
      </c>
      <c r="AB60" s="201">
        <v>0</v>
      </c>
      <c r="AC60" s="201">
        <v>0</v>
      </c>
      <c r="AD60" s="201">
        <v>0</v>
      </c>
      <c r="AE60" s="201">
        <v>55.91</v>
      </c>
      <c r="AF60" s="201">
        <v>0</v>
      </c>
      <c r="AG60" s="201">
        <v>0</v>
      </c>
      <c r="AH60" s="201">
        <v>0</v>
      </c>
      <c r="AI60" s="201">
        <v>69.61</v>
      </c>
      <c r="AJ60" s="201">
        <v>0</v>
      </c>
      <c r="AK60" s="201">
        <v>0</v>
      </c>
      <c r="AL60" s="201">
        <v>0</v>
      </c>
      <c r="AM60" s="201">
        <v>135</v>
      </c>
      <c r="AN60" s="201">
        <v>0</v>
      </c>
      <c r="AO60">
        <v>0</v>
      </c>
      <c r="AP60" s="201">
        <v>19.32</v>
      </c>
      <c r="AQ60" s="201">
        <v>8.69</v>
      </c>
      <c r="AR60" s="201">
        <v>25.2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5.12</v>
      </c>
      <c r="L61" s="201">
        <v>73.03</v>
      </c>
      <c r="M61" s="201">
        <v>27.26</v>
      </c>
      <c r="N61" s="201">
        <v>35.19</v>
      </c>
      <c r="O61" s="201">
        <v>0</v>
      </c>
      <c r="P61" s="201">
        <v>36.44</v>
      </c>
      <c r="Q61" s="201">
        <v>3.56</v>
      </c>
      <c r="R61" s="201">
        <v>6.96</v>
      </c>
      <c r="S61" s="201">
        <v>4.3499999999999996</v>
      </c>
      <c r="T61" s="201">
        <v>0</v>
      </c>
      <c r="U61" s="201">
        <v>60.01</v>
      </c>
      <c r="V61" s="201">
        <v>3.38</v>
      </c>
      <c r="W61" s="201">
        <v>11.87</v>
      </c>
      <c r="X61" s="201">
        <v>43.95</v>
      </c>
      <c r="Y61" s="201">
        <v>0</v>
      </c>
      <c r="Z61">
        <v>0</v>
      </c>
      <c r="AA61" s="201">
        <v>11.42</v>
      </c>
      <c r="AB61" s="201">
        <v>0</v>
      </c>
      <c r="AC61" s="201">
        <v>0</v>
      </c>
      <c r="AD61" s="201">
        <v>0</v>
      </c>
      <c r="AE61" s="201">
        <v>55.91</v>
      </c>
      <c r="AF61" s="201">
        <v>0</v>
      </c>
      <c r="AG61" s="201">
        <v>0</v>
      </c>
      <c r="AH61" s="201">
        <v>0</v>
      </c>
      <c r="AI61" s="201">
        <v>69.61</v>
      </c>
      <c r="AJ61" s="201">
        <v>0</v>
      </c>
      <c r="AK61" s="201">
        <v>0</v>
      </c>
      <c r="AL61" s="201">
        <v>0</v>
      </c>
      <c r="AM61" s="201">
        <v>135</v>
      </c>
      <c r="AN61" s="201">
        <v>0</v>
      </c>
      <c r="AO61">
        <v>0</v>
      </c>
      <c r="AP61" s="201">
        <v>19.32</v>
      </c>
      <c r="AQ61" s="201">
        <v>8.69</v>
      </c>
      <c r="AR61" s="201">
        <v>25.2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5.12</v>
      </c>
      <c r="L62" s="201">
        <v>73.03</v>
      </c>
      <c r="M62" s="201">
        <v>27.26</v>
      </c>
      <c r="N62" s="201">
        <v>35.19</v>
      </c>
      <c r="O62" s="201">
        <v>0</v>
      </c>
      <c r="P62" s="201">
        <v>36.44</v>
      </c>
      <c r="Q62" s="201">
        <v>3.56</v>
      </c>
      <c r="R62" s="201">
        <v>6.96</v>
      </c>
      <c r="S62" s="201">
        <v>4.3499999999999996</v>
      </c>
      <c r="T62" s="201">
        <v>0</v>
      </c>
      <c r="U62" s="201">
        <v>60.01</v>
      </c>
      <c r="V62" s="201">
        <v>3.38</v>
      </c>
      <c r="W62" s="201">
        <v>13.13</v>
      </c>
      <c r="X62" s="201">
        <v>43.95</v>
      </c>
      <c r="Y62" s="201">
        <v>0</v>
      </c>
      <c r="Z62">
        <v>0</v>
      </c>
      <c r="AA62" s="201">
        <v>11.42</v>
      </c>
      <c r="AB62" s="201">
        <v>0</v>
      </c>
      <c r="AC62" s="201">
        <v>0</v>
      </c>
      <c r="AD62" s="201">
        <v>0</v>
      </c>
      <c r="AE62" s="201">
        <v>55.91</v>
      </c>
      <c r="AF62" s="201">
        <v>0</v>
      </c>
      <c r="AG62" s="201">
        <v>0</v>
      </c>
      <c r="AH62" s="201">
        <v>0</v>
      </c>
      <c r="AI62" s="201">
        <v>69.61</v>
      </c>
      <c r="AJ62" s="201">
        <v>0</v>
      </c>
      <c r="AK62" s="201">
        <v>0</v>
      </c>
      <c r="AL62" s="201">
        <v>0</v>
      </c>
      <c r="AM62" s="201">
        <v>135</v>
      </c>
      <c r="AN62" s="201">
        <v>0</v>
      </c>
      <c r="AO62">
        <v>0</v>
      </c>
      <c r="AP62" s="201">
        <v>19.32</v>
      </c>
      <c r="AQ62" s="201">
        <v>8.69</v>
      </c>
      <c r="AR62" s="201">
        <v>25.2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8.74</v>
      </c>
      <c r="L63" s="201">
        <v>104.79</v>
      </c>
      <c r="M63" s="201">
        <v>27.26</v>
      </c>
      <c r="N63" s="201">
        <v>35.19</v>
      </c>
      <c r="O63" s="201">
        <v>0</v>
      </c>
      <c r="P63" s="201">
        <v>36.44</v>
      </c>
      <c r="Q63" s="201">
        <v>6.25</v>
      </c>
      <c r="R63" s="201">
        <v>12.14</v>
      </c>
      <c r="S63" s="201">
        <v>7.55</v>
      </c>
      <c r="T63" s="201">
        <v>0</v>
      </c>
      <c r="U63" s="201">
        <v>60.01</v>
      </c>
      <c r="V63" s="201">
        <v>5.42</v>
      </c>
      <c r="W63" s="201">
        <v>13.13</v>
      </c>
      <c r="X63" s="201">
        <v>43.95</v>
      </c>
      <c r="Y63" s="201">
        <v>0</v>
      </c>
      <c r="Z63">
        <v>0</v>
      </c>
      <c r="AA63" s="201">
        <v>11.42</v>
      </c>
      <c r="AB63" s="201">
        <v>0</v>
      </c>
      <c r="AC63" s="201">
        <v>0</v>
      </c>
      <c r="AD63" s="201">
        <v>0</v>
      </c>
      <c r="AE63" s="201">
        <v>55.91</v>
      </c>
      <c r="AF63" s="201">
        <v>0</v>
      </c>
      <c r="AG63" s="201">
        <v>0</v>
      </c>
      <c r="AH63" s="201">
        <v>0</v>
      </c>
      <c r="AI63" s="201">
        <v>69.61</v>
      </c>
      <c r="AJ63" s="201">
        <v>0</v>
      </c>
      <c r="AK63" s="201">
        <v>0</v>
      </c>
      <c r="AL63" s="201">
        <v>0</v>
      </c>
      <c r="AM63" s="201">
        <v>135</v>
      </c>
      <c r="AN63" s="201">
        <v>0</v>
      </c>
      <c r="AO63">
        <v>0</v>
      </c>
      <c r="AP63" s="201">
        <v>36.36</v>
      </c>
      <c r="AQ63" s="201">
        <v>25.82</v>
      </c>
      <c r="AR63" s="201">
        <v>25.2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8.74</v>
      </c>
      <c r="L64" s="201">
        <v>167.28</v>
      </c>
      <c r="M64" s="201">
        <v>27.26</v>
      </c>
      <c r="N64" s="201">
        <v>35.19</v>
      </c>
      <c r="O64" s="201">
        <v>0</v>
      </c>
      <c r="P64" s="201">
        <v>36.44</v>
      </c>
      <c r="Q64" s="201">
        <v>6.25</v>
      </c>
      <c r="R64" s="201">
        <v>12.14</v>
      </c>
      <c r="S64" s="201">
        <v>7.55</v>
      </c>
      <c r="T64" s="201">
        <v>0</v>
      </c>
      <c r="U64" s="201">
        <v>60.01</v>
      </c>
      <c r="V64" s="201">
        <v>5.94</v>
      </c>
      <c r="W64" s="201">
        <v>13.13</v>
      </c>
      <c r="X64" s="201">
        <v>43.95</v>
      </c>
      <c r="Y64" s="201">
        <v>0</v>
      </c>
      <c r="Z64">
        <v>0</v>
      </c>
      <c r="AA64" s="201">
        <v>11.42</v>
      </c>
      <c r="AB64" s="201">
        <v>0</v>
      </c>
      <c r="AC64" s="201">
        <v>0</v>
      </c>
      <c r="AD64" s="201">
        <v>0</v>
      </c>
      <c r="AE64" s="201">
        <v>55.91</v>
      </c>
      <c r="AF64" s="201">
        <v>0</v>
      </c>
      <c r="AG64" s="201">
        <v>0</v>
      </c>
      <c r="AH64" s="201">
        <v>0</v>
      </c>
      <c r="AI64" s="201">
        <v>69.61</v>
      </c>
      <c r="AJ64" s="201">
        <v>0</v>
      </c>
      <c r="AK64" s="201">
        <v>0</v>
      </c>
      <c r="AL64" s="201">
        <v>0</v>
      </c>
      <c r="AM64" s="201">
        <v>135</v>
      </c>
      <c r="AN64" s="201">
        <v>0</v>
      </c>
      <c r="AO64">
        <v>0</v>
      </c>
      <c r="AP64" s="201">
        <v>36.36</v>
      </c>
      <c r="AQ64" s="201">
        <v>25.82</v>
      </c>
      <c r="AR64" s="201">
        <v>25.2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4.53</v>
      </c>
      <c r="L65" s="201">
        <v>258.89</v>
      </c>
      <c r="M65" s="201">
        <v>27.26</v>
      </c>
      <c r="N65" s="201">
        <v>35.19</v>
      </c>
      <c r="O65" s="201">
        <v>0</v>
      </c>
      <c r="P65" s="201">
        <v>36.44</v>
      </c>
      <c r="Q65" s="201">
        <v>6.25</v>
      </c>
      <c r="R65" s="201">
        <v>12.14</v>
      </c>
      <c r="S65" s="201">
        <v>7.55</v>
      </c>
      <c r="T65" s="201">
        <v>0</v>
      </c>
      <c r="U65" s="201">
        <v>60.01</v>
      </c>
      <c r="V65" s="201">
        <v>5.95</v>
      </c>
      <c r="W65" s="201">
        <v>13.13</v>
      </c>
      <c r="X65" s="201">
        <v>43.95</v>
      </c>
      <c r="Y65" s="201">
        <v>0</v>
      </c>
      <c r="Z65">
        <v>0</v>
      </c>
      <c r="AA65" s="201">
        <v>11.42</v>
      </c>
      <c r="AB65" s="201">
        <v>0</v>
      </c>
      <c r="AC65" s="201">
        <v>0</v>
      </c>
      <c r="AD65" s="201">
        <v>0</v>
      </c>
      <c r="AE65" s="201">
        <v>55.91</v>
      </c>
      <c r="AF65" s="201">
        <v>0</v>
      </c>
      <c r="AG65" s="201">
        <v>0</v>
      </c>
      <c r="AH65" s="201">
        <v>0</v>
      </c>
      <c r="AI65" s="201">
        <v>69.61</v>
      </c>
      <c r="AJ65" s="201">
        <v>0</v>
      </c>
      <c r="AK65" s="201">
        <v>0</v>
      </c>
      <c r="AL65" s="201">
        <v>0</v>
      </c>
      <c r="AM65" s="201">
        <v>135</v>
      </c>
      <c r="AN65" s="201">
        <v>0</v>
      </c>
      <c r="AO65">
        <v>0</v>
      </c>
      <c r="AP65" s="201">
        <v>36.36</v>
      </c>
      <c r="AQ65" s="201">
        <v>25.82</v>
      </c>
      <c r="AR65" s="201">
        <v>25.2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4.66</v>
      </c>
      <c r="L66" s="201">
        <v>164.04</v>
      </c>
      <c r="M66" s="201">
        <v>27.26</v>
      </c>
      <c r="N66" s="201">
        <v>35.19</v>
      </c>
      <c r="O66" s="201">
        <v>0</v>
      </c>
      <c r="P66" s="201">
        <v>36.44</v>
      </c>
      <c r="Q66" s="201">
        <v>6.25</v>
      </c>
      <c r="R66" s="201">
        <v>12.14</v>
      </c>
      <c r="S66" s="201">
        <v>7.55</v>
      </c>
      <c r="T66" s="201">
        <v>0</v>
      </c>
      <c r="U66" s="201">
        <v>60.01</v>
      </c>
      <c r="V66" s="201">
        <v>5.95</v>
      </c>
      <c r="W66" s="201">
        <v>13.13</v>
      </c>
      <c r="X66" s="201">
        <v>43.95</v>
      </c>
      <c r="Y66" s="201">
        <v>0</v>
      </c>
      <c r="Z66">
        <v>0</v>
      </c>
      <c r="AA66" s="201">
        <v>11.42</v>
      </c>
      <c r="AB66" s="201">
        <v>0</v>
      </c>
      <c r="AC66" s="201">
        <v>0</v>
      </c>
      <c r="AD66" s="201">
        <v>0</v>
      </c>
      <c r="AE66" s="201">
        <v>55.91</v>
      </c>
      <c r="AF66" s="201">
        <v>0</v>
      </c>
      <c r="AG66" s="201">
        <v>0</v>
      </c>
      <c r="AH66" s="201">
        <v>0</v>
      </c>
      <c r="AI66" s="201">
        <v>69.61</v>
      </c>
      <c r="AJ66" s="201">
        <v>0</v>
      </c>
      <c r="AK66" s="201">
        <v>0</v>
      </c>
      <c r="AL66" s="201">
        <v>0</v>
      </c>
      <c r="AM66" s="201">
        <v>135</v>
      </c>
      <c r="AN66" s="201">
        <v>0</v>
      </c>
      <c r="AO66">
        <v>0</v>
      </c>
      <c r="AP66" s="201">
        <v>36.36</v>
      </c>
      <c r="AQ66" s="201">
        <v>25.82</v>
      </c>
      <c r="AR66" s="201">
        <v>25.2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4.79</v>
      </c>
      <c r="L67" s="201">
        <v>164.52</v>
      </c>
      <c r="M67" s="201">
        <v>27.26</v>
      </c>
      <c r="N67" s="201">
        <v>35.19</v>
      </c>
      <c r="O67" s="201">
        <v>0</v>
      </c>
      <c r="P67" s="201">
        <v>36.450000000000003</v>
      </c>
      <c r="Q67" s="201">
        <v>6.25</v>
      </c>
      <c r="R67" s="201">
        <v>12.14</v>
      </c>
      <c r="S67" s="201">
        <v>7.55</v>
      </c>
      <c r="T67" s="201">
        <v>0</v>
      </c>
      <c r="U67" s="201">
        <v>60.01</v>
      </c>
      <c r="V67" s="201">
        <v>5.95</v>
      </c>
      <c r="W67" s="201">
        <v>13.13</v>
      </c>
      <c r="X67" s="201">
        <v>43.95</v>
      </c>
      <c r="Y67" s="201">
        <v>0</v>
      </c>
      <c r="Z67">
        <v>0</v>
      </c>
      <c r="AA67" s="201">
        <v>11.42</v>
      </c>
      <c r="AB67" s="201">
        <v>0</v>
      </c>
      <c r="AC67" s="201">
        <v>0</v>
      </c>
      <c r="AD67" s="201">
        <v>0</v>
      </c>
      <c r="AE67" s="201">
        <v>55.91</v>
      </c>
      <c r="AF67" s="201">
        <v>0</v>
      </c>
      <c r="AG67" s="201">
        <v>0</v>
      </c>
      <c r="AH67" s="201">
        <v>0</v>
      </c>
      <c r="AI67" s="201">
        <v>69.61</v>
      </c>
      <c r="AJ67" s="201">
        <v>0</v>
      </c>
      <c r="AK67" s="201">
        <v>0</v>
      </c>
      <c r="AL67" s="201">
        <v>0</v>
      </c>
      <c r="AM67" s="201">
        <v>135</v>
      </c>
      <c r="AN67" s="201">
        <v>0</v>
      </c>
      <c r="AO67">
        <v>0</v>
      </c>
      <c r="AP67" s="201">
        <v>36.36</v>
      </c>
      <c r="AQ67" s="201">
        <v>25.82</v>
      </c>
      <c r="AR67" s="201">
        <v>25.2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5.22</v>
      </c>
      <c r="L68" s="201">
        <v>206.04</v>
      </c>
      <c r="M68" s="201">
        <v>27.26</v>
      </c>
      <c r="N68" s="201">
        <v>35.19</v>
      </c>
      <c r="O68" s="201">
        <v>0</v>
      </c>
      <c r="P68" s="201">
        <v>36.450000000000003</v>
      </c>
      <c r="Q68" s="201">
        <v>6.25</v>
      </c>
      <c r="R68" s="201">
        <v>12.14</v>
      </c>
      <c r="S68" s="201">
        <v>7.55</v>
      </c>
      <c r="T68" s="201">
        <v>0</v>
      </c>
      <c r="U68" s="201">
        <v>60.01</v>
      </c>
      <c r="V68" s="201">
        <v>5.95</v>
      </c>
      <c r="W68" s="201">
        <v>13.13</v>
      </c>
      <c r="X68" s="201">
        <v>43.95</v>
      </c>
      <c r="Y68" s="201">
        <v>0</v>
      </c>
      <c r="Z68">
        <v>0</v>
      </c>
      <c r="AA68" s="201">
        <v>11.42</v>
      </c>
      <c r="AB68" s="201">
        <v>0</v>
      </c>
      <c r="AC68" s="201">
        <v>0</v>
      </c>
      <c r="AD68" s="201">
        <v>0</v>
      </c>
      <c r="AE68" s="201">
        <v>55.91</v>
      </c>
      <c r="AF68" s="201">
        <v>0</v>
      </c>
      <c r="AG68" s="201">
        <v>0</v>
      </c>
      <c r="AH68" s="201">
        <v>0</v>
      </c>
      <c r="AI68" s="201">
        <v>69.61</v>
      </c>
      <c r="AJ68" s="201">
        <v>0</v>
      </c>
      <c r="AK68" s="201">
        <v>0</v>
      </c>
      <c r="AL68" s="201">
        <v>0</v>
      </c>
      <c r="AM68" s="201">
        <v>135</v>
      </c>
      <c r="AN68" s="201">
        <v>0</v>
      </c>
      <c r="AO68">
        <v>0</v>
      </c>
      <c r="AP68" s="201">
        <v>36.36</v>
      </c>
      <c r="AQ68" s="201">
        <v>25.82</v>
      </c>
      <c r="AR68" s="201">
        <v>25.2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5.41</v>
      </c>
      <c r="L69" s="201">
        <v>206.42</v>
      </c>
      <c r="M69" s="201">
        <v>27.26</v>
      </c>
      <c r="N69" s="201">
        <v>35.19</v>
      </c>
      <c r="O69" s="201">
        <v>0</v>
      </c>
      <c r="P69" s="201">
        <v>36.450000000000003</v>
      </c>
      <c r="Q69" s="201">
        <v>6.25</v>
      </c>
      <c r="R69" s="201">
        <v>12.14</v>
      </c>
      <c r="S69" s="201">
        <v>7.55</v>
      </c>
      <c r="T69" s="201">
        <v>0</v>
      </c>
      <c r="U69" s="201">
        <v>60.01</v>
      </c>
      <c r="V69" s="201">
        <v>5.95</v>
      </c>
      <c r="W69" s="201">
        <v>13.13</v>
      </c>
      <c r="X69" s="201">
        <v>43.95</v>
      </c>
      <c r="Y69" s="201">
        <v>0</v>
      </c>
      <c r="Z69">
        <v>0</v>
      </c>
      <c r="AA69" s="201">
        <v>11.42</v>
      </c>
      <c r="AB69" s="201">
        <v>0</v>
      </c>
      <c r="AC69" s="201">
        <v>0</v>
      </c>
      <c r="AD69" s="201">
        <v>0</v>
      </c>
      <c r="AE69" s="201">
        <v>55.91</v>
      </c>
      <c r="AF69" s="201">
        <v>0</v>
      </c>
      <c r="AG69" s="201">
        <v>0</v>
      </c>
      <c r="AH69" s="201">
        <v>0</v>
      </c>
      <c r="AI69" s="201">
        <v>69.61</v>
      </c>
      <c r="AJ69" s="201">
        <v>0</v>
      </c>
      <c r="AK69" s="201">
        <v>0</v>
      </c>
      <c r="AL69" s="201">
        <v>0</v>
      </c>
      <c r="AM69" s="201">
        <v>135</v>
      </c>
      <c r="AN69" s="201">
        <v>0</v>
      </c>
      <c r="AO69">
        <v>0</v>
      </c>
      <c r="AP69" s="201">
        <v>36.36</v>
      </c>
      <c r="AQ69" s="201">
        <v>25.82</v>
      </c>
      <c r="AR69" s="201">
        <v>25.2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5.61</v>
      </c>
      <c r="L70" s="201">
        <v>206.42</v>
      </c>
      <c r="M70" s="201">
        <v>27.26</v>
      </c>
      <c r="N70" s="201">
        <v>35.19</v>
      </c>
      <c r="O70" s="201">
        <v>0</v>
      </c>
      <c r="P70" s="201">
        <v>36.450000000000003</v>
      </c>
      <c r="Q70" s="201">
        <v>6.25</v>
      </c>
      <c r="R70" s="201">
        <v>12.14</v>
      </c>
      <c r="S70" s="201">
        <v>7.55</v>
      </c>
      <c r="T70" s="201">
        <v>0</v>
      </c>
      <c r="U70" s="201">
        <v>60.01</v>
      </c>
      <c r="V70" s="201">
        <v>5.95</v>
      </c>
      <c r="W70" s="201">
        <v>13.13</v>
      </c>
      <c r="X70" s="201">
        <v>43.95</v>
      </c>
      <c r="Y70" s="201">
        <v>0</v>
      </c>
      <c r="Z70">
        <v>0</v>
      </c>
      <c r="AA70" s="201">
        <v>11.42</v>
      </c>
      <c r="AB70" s="201">
        <v>0</v>
      </c>
      <c r="AC70" s="201">
        <v>0</v>
      </c>
      <c r="AD70" s="201">
        <v>0</v>
      </c>
      <c r="AE70" s="201">
        <v>55.91</v>
      </c>
      <c r="AF70" s="201">
        <v>0</v>
      </c>
      <c r="AG70" s="201">
        <v>0</v>
      </c>
      <c r="AH70" s="201">
        <v>0</v>
      </c>
      <c r="AI70" s="201">
        <v>69.61</v>
      </c>
      <c r="AJ70" s="201">
        <v>0</v>
      </c>
      <c r="AK70" s="201">
        <v>0</v>
      </c>
      <c r="AL70" s="201">
        <v>0</v>
      </c>
      <c r="AM70" s="201">
        <v>135</v>
      </c>
      <c r="AN70" s="201">
        <v>0</v>
      </c>
      <c r="AO70">
        <v>0</v>
      </c>
      <c r="AP70" s="201">
        <v>36.36</v>
      </c>
      <c r="AQ70" s="201">
        <v>25.82</v>
      </c>
      <c r="AR70" s="201">
        <v>24.95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6.07</v>
      </c>
      <c r="L71" s="201">
        <v>200.93</v>
      </c>
      <c r="M71" s="201">
        <v>27.26</v>
      </c>
      <c r="N71" s="201">
        <v>35.19</v>
      </c>
      <c r="O71" s="201">
        <v>0</v>
      </c>
      <c r="P71" s="201">
        <v>36.450000000000003</v>
      </c>
      <c r="Q71" s="201">
        <v>6.25</v>
      </c>
      <c r="R71" s="201">
        <v>12.14</v>
      </c>
      <c r="S71" s="201">
        <v>7.55</v>
      </c>
      <c r="T71" s="201">
        <v>0</v>
      </c>
      <c r="U71" s="201">
        <v>60.51</v>
      </c>
      <c r="V71" s="201">
        <v>5.95</v>
      </c>
      <c r="W71" s="201">
        <v>13.13</v>
      </c>
      <c r="X71" s="201">
        <v>43.95</v>
      </c>
      <c r="Y71" s="201">
        <v>0</v>
      </c>
      <c r="Z71">
        <v>0</v>
      </c>
      <c r="AA71" s="201">
        <v>11.42</v>
      </c>
      <c r="AB71" s="201">
        <v>0</v>
      </c>
      <c r="AC71" s="201">
        <v>0</v>
      </c>
      <c r="AD71" s="201">
        <v>0</v>
      </c>
      <c r="AE71" s="201">
        <v>55.91</v>
      </c>
      <c r="AF71" s="201">
        <v>0</v>
      </c>
      <c r="AG71" s="201">
        <v>0</v>
      </c>
      <c r="AH71" s="201">
        <v>0</v>
      </c>
      <c r="AI71" s="201">
        <v>69.61</v>
      </c>
      <c r="AJ71" s="201">
        <v>0</v>
      </c>
      <c r="AK71" s="201">
        <v>0</v>
      </c>
      <c r="AL71" s="201">
        <v>0</v>
      </c>
      <c r="AM71" s="201">
        <v>135</v>
      </c>
      <c r="AN71" s="201">
        <v>0</v>
      </c>
      <c r="AO71">
        <v>0</v>
      </c>
      <c r="AP71" s="201">
        <v>36.36</v>
      </c>
      <c r="AQ71" s="201">
        <v>25.82</v>
      </c>
      <c r="AR71" s="201">
        <v>20.9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6.92</v>
      </c>
      <c r="L72" s="201">
        <v>151.1</v>
      </c>
      <c r="M72" s="201">
        <v>27.26</v>
      </c>
      <c r="N72" s="201">
        <v>35.19</v>
      </c>
      <c r="O72" s="201">
        <v>0</v>
      </c>
      <c r="P72" s="201">
        <v>36.450000000000003</v>
      </c>
      <c r="Q72" s="201">
        <v>6.25</v>
      </c>
      <c r="R72" s="201">
        <v>12.14</v>
      </c>
      <c r="S72" s="201">
        <v>7.55</v>
      </c>
      <c r="T72" s="201">
        <v>0</v>
      </c>
      <c r="U72" s="201">
        <v>60.51</v>
      </c>
      <c r="V72" s="201">
        <v>5.95</v>
      </c>
      <c r="W72" s="201">
        <v>13.13</v>
      </c>
      <c r="X72" s="201">
        <v>43.95</v>
      </c>
      <c r="Y72" s="201">
        <v>0</v>
      </c>
      <c r="Z72">
        <v>0</v>
      </c>
      <c r="AA72" s="201">
        <v>0</v>
      </c>
      <c r="AB72" s="201">
        <v>7.42</v>
      </c>
      <c r="AC72" s="201">
        <v>0</v>
      </c>
      <c r="AD72" s="201">
        <v>0</v>
      </c>
      <c r="AE72" s="201">
        <v>55.91</v>
      </c>
      <c r="AF72" s="201">
        <v>0</v>
      </c>
      <c r="AG72" s="201">
        <v>0</v>
      </c>
      <c r="AH72" s="201">
        <v>0</v>
      </c>
      <c r="AI72" s="201">
        <v>69.61</v>
      </c>
      <c r="AJ72" s="201">
        <v>0</v>
      </c>
      <c r="AK72" s="201">
        <v>0</v>
      </c>
      <c r="AL72" s="201">
        <v>0</v>
      </c>
      <c r="AM72" s="201">
        <v>135</v>
      </c>
      <c r="AN72" s="201">
        <v>0</v>
      </c>
      <c r="AO72">
        <v>0</v>
      </c>
      <c r="AP72" s="201">
        <v>36.36</v>
      </c>
      <c r="AQ72" s="201">
        <v>25.82</v>
      </c>
      <c r="AR72" s="201">
        <v>14.1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7.57</v>
      </c>
      <c r="L73" s="201">
        <v>70.52</v>
      </c>
      <c r="M73" s="201">
        <v>27.26</v>
      </c>
      <c r="N73" s="201">
        <v>35.19</v>
      </c>
      <c r="O73" s="201">
        <v>0</v>
      </c>
      <c r="P73" s="201">
        <v>36.450000000000003</v>
      </c>
      <c r="Q73" s="201">
        <v>6.25</v>
      </c>
      <c r="R73" s="201">
        <v>12.14</v>
      </c>
      <c r="S73" s="201">
        <v>7.55</v>
      </c>
      <c r="T73" s="201">
        <v>0</v>
      </c>
      <c r="U73" s="201">
        <v>59.18</v>
      </c>
      <c r="V73" s="201">
        <v>5.95</v>
      </c>
      <c r="W73" s="201">
        <v>13.13</v>
      </c>
      <c r="X73" s="201">
        <v>43.95</v>
      </c>
      <c r="Y73" s="201">
        <v>0</v>
      </c>
      <c r="Z73">
        <v>0</v>
      </c>
      <c r="AA73" s="201">
        <v>0</v>
      </c>
      <c r="AB73" s="201">
        <v>7.42</v>
      </c>
      <c r="AC73" s="201">
        <v>0</v>
      </c>
      <c r="AD73" s="201">
        <v>0</v>
      </c>
      <c r="AE73" s="201">
        <v>55.91</v>
      </c>
      <c r="AF73" s="201">
        <v>0</v>
      </c>
      <c r="AG73" s="201">
        <v>0</v>
      </c>
      <c r="AH73" s="201">
        <v>0</v>
      </c>
      <c r="AI73" s="201">
        <v>69.61</v>
      </c>
      <c r="AJ73" s="201">
        <v>0</v>
      </c>
      <c r="AK73" s="201">
        <v>0</v>
      </c>
      <c r="AL73" s="201">
        <v>0</v>
      </c>
      <c r="AM73" s="201">
        <v>135</v>
      </c>
      <c r="AN73" s="201">
        <v>0</v>
      </c>
      <c r="AO73">
        <v>0</v>
      </c>
      <c r="AP73" s="201">
        <v>36.36</v>
      </c>
      <c r="AQ73" s="201">
        <v>25.82</v>
      </c>
      <c r="AR73" s="201">
        <v>8.73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8.23</v>
      </c>
      <c r="L74" s="201">
        <v>70.52</v>
      </c>
      <c r="M74" s="201">
        <v>27.26</v>
      </c>
      <c r="N74" s="201">
        <v>35.19</v>
      </c>
      <c r="O74" s="201">
        <v>0</v>
      </c>
      <c r="P74" s="201">
        <v>36.450000000000003</v>
      </c>
      <c r="Q74" s="201">
        <v>6.25</v>
      </c>
      <c r="R74" s="201">
        <v>12.14</v>
      </c>
      <c r="S74" s="201">
        <v>7.55</v>
      </c>
      <c r="T74" s="201">
        <v>0</v>
      </c>
      <c r="U74" s="201">
        <v>59.18</v>
      </c>
      <c r="V74" s="201">
        <v>5.95</v>
      </c>
      <c r="W74" s="201">
        <v>13.13</v>
      </c>
      <c r="X74" s="201">
        <v>43.95</v>
      </c>
      <c r="Y74" s="201">
        <v>0</v>
      </c>
      <c r="Z74">
        <v>0</v>
      </c>
      <c r="AA74" s="201">
        <v>0</v>
      </c>
      <c r="AB74" s="201">
        <v>7.42</v>
      </c>
      <c r="AC74" s="201">
        <v>0</v>
      </c>
      <c r="AD74" s="201">
        <v>0</v>
      </c>
      <c r="AE74" s="201">
        <v>55.91</v>
      </c>
      <c r="AF74" s="201">
        <v>0</v>
      </c>
      <c r="AG74" s="201">
        <v>0</v>
      </c>
      <c r="AH74" s="201">
        <v>0</v>
      </c>
      <c r="AI74" s="201">
        <v>69.61</v>
      </c>
      <c r="AJ74" s="201">
        <v>0</v>
      </c>
      <c r="AK74" s="201">
        <v>0</v>
      </c>
      <c r="AL74" s="201">
        <v>0</v>
      </c>
      <c r="AM74" s="201">
        <v>135</v>
      </c>
      <c r="AN74" s="201">
        <v>0</v>
      </c>
      <c r="AO74">
        <v>0</v>
      </c>
      <c r="AP74" s="201">
        <v>36.36</v>
      </c>
      <c r="AQ74" s="201">
        <v>25.82</v>
      </c>
      <c r="AR74" s="201">
        <v>5.13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9.0399999999999991</v>
      </c>
      <c r="L75" s="201">
        <v>126.48</v>
      </c>
      <c r="M75" s="201">
        <v>27.26</v>
      </c>
      <c r="N75" s="201">
        <v>35.19</v>
      </c>
      <c r="O75" s="201">
        <v>0</v>
      </c>
      <c r="P75" s="201">
        <v>36.450000000000003</v>
      </c>
      <c r="Q75" s="201">
        <v>6.25</v>
      </c>
      <c r="R75" s="201">
        <v>12.14</v>
      </c>
      <c r="S75" s="201">
        <v>7.55</v>
      </c>
      <c r="T75" s="201">
        <v>0</v>
      </c>
      <c r="U75" s="201">
        <v>59.18</v>
      </c>
      <c r="V75" s="201">
        <v>5.95</v>
      </c>
      <c r="W75" s="201">
        <v>13.13</v>
      </c>
      <c r="X75" s="201">
        <v>43.95</v>
      </c>
      <c r="Y75" s="201">
        <v>0</v>
      </c>
      <c r="Z75">
        <v>0</v>
      </c>
      <c r="AA75" s="201">
        <v>0</v>
      </c>
      <c r="AB75" s="201">
        <v>7.42</v>
      </c>
      <c r="AC75" s="201">
        <v>0</v>
      </c>
      <c r="AD75" s="201">
        <v>0</v>
      </c>
      <c r="AE75" s="201">
        <v>55.91</v>
      </c>
      <c r="AF75" s="201">
        <v>0</v>
      </c>
      <c r="AG75" s="201">
        <v>0</v>
      </c>
      <c r="AH75" s="201">
        <v>0</v>
      </c>
      <c r="AI75" s="201">
        <v>69.61</v>
      </c>
      <c r="AJ75" s="201">
        <v>0</v>
      </c>
      <c r="AK75" s="201">
        <v>0</v>
      </c>
      <c r="AL75" s="201">
        <v>0</v>
      </c>
      <c r="AM75" s="201">
        <v>135</v>
      </c>
      <c r="AN75" s="201">
        <v>0</v>
      </c>
      <c r="AO75">
        <v>0</v>
      </c>
      <c r="AP75" s="201">
        <v>36.36</v>
      </c>
      <c r="AQ75" s="201">
        <v>25.82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9.0399999999999991</v>
      </c>
      <c r="L76" s="201">
        <v>278.42</v>
      </c>
      <c r="M76" s="201">
        <v>27.26</v>
      </c>
      <c r="N76" s="201">
        <v>35.19</v>
      </c>
      <c r="O76" s="201">
        <v>0</v>
      </c>
      <c r="P76" s="201">
        <v>36.450000000000003</v>
      </c>
      <c r="Q76" s="201">
        <v>6.25</v>
      </c>
      <c r="R76" s="201">
        <v>12.14</v>
      </c>
      <c r="S76" s="201">
        <v>7.55</v>
      </c>
      <c r="T76" s="201">
        <v>0</v>
      </c>
      <c r="U76" s="201">
        <v>59.18</v>
      </c>
      <c r="V76" s="201">
        <v>5.95</v>
      </c>
      <c r="W76" s="201">
        <v>10.32</v>
      </c>
      <c r="X76" s="201">
        <v>43.95</v>
      </c>
      <c r="Y76" s="201">
        <v>0</v>
      </c>
      <c r="Z76">
        <v>0</v>
      </c>
      <c r="AA76" s="201">
        <v>0</v>
      </c>
      <c r="AB76" s="201">
        <v>7.42</v>
      </c>
      <c r="AC76" s="201">
        <v>0</v>
      </c>
      <c r="AD76" s="201">
        <v>0</v>
      </c>
      <c r="AE76" s="201">
        <v>55.91</v>
      </c>
      <c r="AF76" s="201">
        <v>0</v>
      </c>
      <c r="AG76" s="201">
        <v>0</v>
      </c>
      <c r="AH76" s="201">
        <v>0</v>
      </c>
      <c r="AI76" s="201">
        <v>69.61</v>
      </c>
      <c r="AJ76" s="201">
        <v>0</v>
      </c>
      <c r="AK76" s="201">
        <v>0</v>
      </c>
      <c r="AL76" s="201">
        <v>0</v>
      </c>
      <c r="AM76" s="201">
        <v>135</v>
      </c>
      <c r="AN76" s="201">
        <v>0</v>
      </c>
      <c r="AO76">
        <v>0</v>
      </c>
      <c r="AP76" s="201">
        <v>36.36</v>
      </c>
      <c r="AQ76" s="201">
        <v>25.82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9.0399999999999991</v>
      </c>
      <c r="L77" s="201">
        <v>309.12</v>
      </c>
      <c r="M77" s="201">
        <v>27.26</v>
      </c>
      <c r="N77" s="201">
        <v>35.19</v>
      </c>
      <c r="O77" s="201">
        <v>0</v>
      </c>
      <c r="P77" s="201">
        <v>36.450000000000003</v>
      </c>
      <c r="Q77" s="201">
        <v>6.25</v>
      </c>
      <c r="R77" s="201">
        <v>12.14</v>
      </c>
      <c r="S77" s="201">
        <v>7.55</v>
      </c>
      <c r="T77" s="201">
        <v>0</v>
      </c>
      <c r="U77" s="201">
        <v>59.18</v>
      </c>
      <c r="V77" s="201">
        <v>5.95</v>
      </c>
      <c r="W77" s="201">
        <v>10.32</v>
      </c>
      <c r="X77" s="201">
        <v>43.95</v>
      </c>
      <c r="Y77" s="201">
        <v>0</v>
      </c>
      <c r="Z77">
        <v>0</v>
      </c>
      <c r="AA77" s="201">
        <v>11.87</v>
      </c>
      <c r="AB77" s="201">
        <v>0</v>
      </c>
      <c r="AC77" s="201">
        <v>0</v>
      </c>
      <c r="AD77" s="201">
        <v>0</v>
      </c>
      <c r="AE77" s="201">
        <v>55.91</v>
      </c>
      <c r="AF77" s="201">
        <v>0</v>
      </c>
      <c r="AG77" s="201">
        <v>0</v>
      </c>
      <c r="AH77" s="201">
        <v>0</v>
      </c>
      <c r="AI77" s="201">
        <v>69.61</v>
      </c>
      <c r="AJ77" s="201">
        <v>0</v>
      </c>
      <c r="AK77" s="201">
        <v>0</v>
      </c>
      <c r="AL77" s="201">
        <v>0</v>
      </c>
      <c r="AM77" s="201">
        <v>135</v>
      </c>
      <c r="AN77" s="201">
        <v>0</v>
      </c>
      <c r="AO77">
        <v>0</v>
      </c>
      <c r="AP77" s="201">
        <v>36.36</v>
      </c>
      <c r="AQ77" s="201">
        <v>25.82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9.0399999999999991</v>
      </c>
      <c r="L78" s="201">
        <v>309.12</v>
      </c>
      <c r="M78" s="201">
        <v>27.26</v>
      </c>
      <c r="N78" s="201">
        <v>35.19</v>
      </c>
      <c r="O78" s="201">
        <v>0</v>
      </c>
      <c r="P78" s="201">
        <v>36.450000000000003</v>
      </c>
      <c r="Q78" s="201">
        <v>6.25</v>
      </c>
      <c r="R78" s="201">
        <v>12.14</v>
      </c>
      <c r="S78" s="201">
        <v>7.55</v>
      </c>
      <c r="T78" s="201">
        <v>0</v>
      </c>
      <c r="U78" s="201">
        <v>59.18</v>
      </c>
      <c r="V78" s="201">
        <v>5.95</v>
      </c>
      <c r="W78" s="201">
        <v>10.32</v>
      </c>
      <c r="X78" s="201">
        <v>43.95</v>
      </c>
      <c r="Y78" s="201">
        <v>0</v>
      </c>
      <c r="Z78">
        <v>0</v>
      </c>
      <c r="AA78" s="201">
        <v>11.87</v>
      </c>
      <c r="AB78" s="201">
        <v>0</v>
      </c>
      <c r="AC78" s="201">
        <v>0</v>
      </c>
      <c r="AD78" s="201">
        <v>0</v>
      </c>
      <c r="AE78" s="201">
        <v>55.91</v>
      </c>
      <c r="AF78" s="201">
        <v>0</v>
      </c>
      <c r="AG78" s="201">
        <v>0</v>
      </c>
      <c r="AH78" s="201">
        <v>0</v>
      </c>
      <c r="AI78" s="201">
        <v>69.61</v>
      </c>
      <c r="AJ78" s="201">
        <v>0</v>
      </c>
      <c r="AK78" s="201">
        <v>0</v>
      </c>
      <c r="AL78" s="201">
        <v>0</v>
      </c>
      <c r="AM78" s="201">
        <v>135</v>
      </c>
      <c r="AN78" s="201">
        <v>0</v>
      </c>
      <c r="AO78">
        <v>0</v>
      </c>
      <c r="AP78" s="201">
        <v>36.36</v>
      </c>
      <c r="AQ78" s="201">
        <v>25.82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9.36</v>
      </c>
      <c r="L79" s="201">
        <v>309.12</v>
      </c>
      <c r="M79" s="201">
        <v>27.26</v>
      </c>
      <c r="N79" s="201">
        <v>35.19</v>
      </c>
      <c r="O79" s="201">
        <v>0</v>
      </c>
      <c r="P79" s="201">
        <v>36.450000000000003</v>
      </c>
      <c r="Q79" s="201">
        <v>6.18</v>
      </c>
      <c r="R79" s="201">
        <v>12.14</v>
      </c>
      <c r="S79" s="201">
        <v>7.55</v>
      </c>
      <c r="T79" s="201">
        <v>0</v>
      </c>
      <c r="U79" s="201">
        <v>59.18</v>
      </c>
      <c r="V79" s="201">
        <v>5.95</v>
      </c>
      <c r="W79" s="201">
        <v>10.32</v>
      </c>
      <c r="X79" s="201">
        <v>43.95</v>
      </c>
      <c r="Y79" s="201">
        <v>0</v>
      </c>
      <c r="Z79">
        <v>0</v>
      </c>
      <c r="AA79" s="201">
        <v>11.87</v>
      </c>
      <c r="AB79" s="201">
        <v>0</v>
      </c>
      <c r="AC79" s="201">
        <v>0</v>
      </c>
      <c r="AD79" s="201">
        <v>0</v>
      </c>
      <c r="AE79" s="201">
        <v>55.91</v>
      </c>
      <c r="AF79" s="201">
        <v>0</v>
      </c>
      <c r="AG79" s="201">
        <v>0</v>
      </c>
      <c r="AH79" s="201">
        <v>0</v>
      </c>
      <c r="AI79" s="201">
        <v>69.61</v>
      </c>
      <c r="AJ79" s="201">
        <v>0</v>
      </c>
      <c r="AK79" s="201">
        <v>0</v>
      </c>
      <c r="AL79" s="201">
        <v>0</v>
      </c>
      <c r="AM79" s="201">
        <v>135</v>
      </c>
      <c r="AN79" s="201">
        <v>0</v>
      </c>
      <c r="AO79">
        <v>0</v>
      </c>
      <c r="AP79" s="201">
        <v>36.36</v>
      </c>
      <c r="AQ79" s="201">
        <v>25.82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9.0399999999999991</v>
      </c>
      <c r="L80" s="201">
        <v>309.12</v>
      </c>
      <c r="M80" s="201">
        <v>27.26</v>
      </c>
      <c r="N80" s="201">
        <v>35.19</v>
      </c>
      <c r="O80" s="201">
        <v>0</v>
      </c>
      <c r="P80" s="201">
        <v>36.450000000000003</v>
      </c>
      <c r="Q80" s="201">
        <v>6.25</v>
      </c>
      <c r="R80" s="201">
        <v>12.14</v>
      </c>
      <c r="S80" s="201">
        <v>7.55</v>
      </c>
      <c r="T80" s="201">
        <v>0</v>
      </c>
      <c r="U80" s="201">
        <v>59.18</v>
      </c>
      <c r="V80" s="201">
        <v>5.95</v>
      </c>
      <c r="W80" s="201">
        <v>10.32</v>
      </c>
      <c r="X80" s="201">
        <v>43.95</v>
      </c>
      <c r="Y80" s="201">
        <v>0</v>
      </c>
      <c r="Z80">
        <v>0</v>
      </c>
      <c r="AA80" s="201">
        <v>11.87</v>
      </c>
      <c r="AB80" s="201">
        <v>0</v>
      </c>
      <c r="AC80" s="201">
        <v>0</v>
      </c>
      <c r="AD80" s="201">
        <v>0</v>
      </c>
      <c r="AE80" s="201">
        <v>55.91</v>
      </c>
      <c r="AF80" s="201">
        <v>0</v>
      </c>
      <c r="AG80" s="201">
        <v>0</v>
      </c>
      <c r="AH80" s="201">
        <v>0</v>
      </c>
      <c r="AI80" s="201">
        <v>69.61</v>
      </c>
      <c r="AJ80" s="201">
        <v>0</v>
      </c>
      <c r="AK80" s="201">
        <v>0</v>
      </c>
      <c r="AL80" s="201">
        <v>0</v>
      </c>
      <c r="AM80" s="201">
        <v>135</v>
      </c>
      <c r="AN80" s="201">
        <v>0</v>
      </c>
      <c r="AO80">
        <v>0</v>
      </c>
      <c r="AP80" s="201">
        <v>36.36</v>
      </c>
      <c r="AQ80" s="201">
        <v>25.82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8.67</v>
      </c>
      <c r="L81" s="201">
        <v>309.12</v>
      </c>
      <c r="M81" s="201">
        <v>27.26</v>
      </c>
      <c r="N81" s="201">
        <v>35.19</v>
      </c>
      <c r="O81" s="201">
        <v>0</v>
      </c>
      <c r="P81" s="201">
        <v>36.450000000000003</v>
      </c>
      <c r="Q81" s="201">
        <v>6.25</v>
      </c>
      <c r="R81" s="201">
        <v>12.14</v>
      </c>
      <c r="S81" s="201">
        <v>7.55</v>
      </c>
      <c r="T81" s="201">
        <v>0</v>
      </c>
      <c r="U81" s="201">
        <v>59.18</v>
      </c>
      <c r="V81" s="201">
        <v>5.95</v>
      </c>
      <c r="W81" s="201">
        <v>10.32</v>
      </c>
      <c r="X81" s="201">
        <v>43.95</v>
      </c>
      <c r="Y81" s="201">
        <v>0</v>
      </c>
      <c r="Z81">
        <v>0</v>
      </c>
      <c r="AA81" s="201">
        <v>11.87</v>
      </c>
      <c r="AB81" s="201">
        <v>0</v>
      </c>
      <c r="AC81" s="201">
        <v>0</v>
      </c>
      <c r="AD81" s="201">
        <v>0</v>
      </c>
      <c r="AE81" s="201">
        <v>55.91</v>
      </c>
      <c r="AF81" s="201">
        <v>0</v>
      </c>
      <c r="AG81" s="201">
        <v>0</v>
      </c>
      <c r="AH81" s="201">
        <v>0</v>
      </c>
      <c r="AI81" s="201">
        <v>69.61</v>
      </c>
      <c r="AJ81" s="201">
        <v>0</v>
      </c>
      <c r="AK81" s="201">
        <v>0</v>
      </c>
      <c r="AL81" s="201">
        <v>0</v>
      </c>
      <c r="AM81" s="201">
        <v>135</v>
      </c>
      <c r="AN81" s="201">
        <v>0</v>
      </c>
      <c r="AO81">
        <v>0</v>
      </c>
      <c r="AP81" s="201">
        <v>36.36</v>
      </c>
      <c r="AQ81" s="201">
        <v>25.82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9.0399999999999991</v>
      </c>
      <c r="L82" s="201">
        <v>309.12</v>
      </c>
      <c r="M82" s="201">
        <v>27.26</v>
      </c>
      <c r="N82" s="201">
        <v>35.19</v>
      </c>
      <c r="O82" s="201">
        <v>0</v>
      </c>
      <c r="P82" s="201">
        <v>36.450000000000003</v>
      </c>
      <c r="Q82" s="201">
        <v>6.25</v>
      </c>
      <c r="R82" s="201">
        <v>12.14</v>
      </c>
      <c r="S82" s="201">
        <v>7.55</v>
      </c>
      <c r="T82" s="201">
        <v>0</v>
      </c>
      <c r="U82" s="201">
        <v>59.18</v>
      </c>
      <c r="V82" s="201">
        <v>5.95</v>
      </c>
      <c r="W82" s="201">
        <v>13.13</v>
      </c>
      <c r="X82" s="201">
        <v>43.95</v>
      </c>
      <c r="Y82" s="201">
        <v>0</v>
      </c>
      <c r="Z82">
        <v>0</v>
      </c>
      <c r="AA82" s="201">
        <v>11.87</v>
      </c>
      <c r="AB82" s="201">
        <v>0</v>
      </c>
      <c r="AC82" s="201">
        <v>0</v>
      </c>
      <c r="AD82" s="201">
        <v>0</v>
      </c>
      <c r="AE82" s="201">
        <v>55.91</v>
      </c>
      <c r="AF82" s="201">
        <v>0</v>
      </c>
      <c r="AG82" s="201">
        <v>0</v>
      </c>
      <c r="AH82" s="201">
        <v>0</v>
      </c>
      <c r="AI82" s="201">
        <v>69.61</v>
      </c>
      <c r="AJ82" s="201">
        <v>0</v>
      </c>
      <c r="AK82" s="201">
        <v>0</v>
      </c>
      <c r="AL82" s="201">
        <v>0</v>
      </c>
      <c r="AM82" s="201">
        <v>135</v>
      </c>
      <c r="AN82" s="201">
        <v>0</v>
      </c>
      <c r="AO82">
        <v>0</v>
      </c>
      <c r="AP82" s="201">
        <v>36.36</v>
      </c>
      <c r="AQ82" s="201">
        <v>25.82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9.0399999999999991</v>
      </c>
      <c r="L83" s="201">
        <v>318.31</v>
      </c>
      <c r="M83" s="201">
        <v>27.26</v>
      </c>
      <c r="N83" s="201">
        <v>35.19</v>
      </c>
      <c r="O83" s="201">
        <v>0</v>
      </c>
      <c r="P83" s="201">
        <v>36.450000000000003</v>
      </c>
      <c r="Q83" s="201">
        <v>6.25</v>
      </c>
      <c r="R83" s="201">
        <v>12.14</v>
      </c>
      <c r="S83" s="201">
        <v>7.55</v>
      </c>
      <c r="T83" s="201">
        <v>0</v>
      </c>
      <c r="U83" s="201">
        <v>59.18</v>
      </c>
      <c r="V83" s="201">
        <v>5.95</v>
      </c>
      <c r="W83" s="201">
        <v>13.13</v>
      </c>
      <c r="X83" s="201">
        <v>43.95</v>
      </c>
      <c r="Y83" s="201">
        <v>0</v>
      </c>
      <c r="Z83">
        <v>0</v>
      </c>
      <c r="AA83" s="201">
        <v>11.87</v>
      </c>
      <c r="AB83" s="201">
        <v>0</v>
      </c>
      <c r="AC83" s="201">
        <v>0</v>
      </c>
      <c r="AD83" s="201">
        <v>0</v>
      </c>
      <c r="AE83" s="201">
        <v>55.91</v>
      </c>
      <c r="AF83" s="201">
        <v>0</v>
      </c>
      <c r="AG83" s="201">
        <v>0</v>
      </c>
      <c r="AH83" s="201">
        <v>0</v>
      </c>
      <c r="AI83" s="201">
        <v>69.61</v>
      </c>
      <c r="AJ83" s="201">
        <v>0</v>
      </c>
      <c r="AK83" s="201">
        <v>0</v>
      </c>
      <c r="AL83" s="201">
        <v>0</v>
      </c>
      <c r="AM83" s="201">
        <v>135</v>
      </c>
      <c r="AN83" s="201">
        <v>0</v>
      </c>
      <c r="AO83">
        <v>0</v>
      </c>
      <c r="AP83" s="201">
        <v>36.36</v>
      </c>
      <c r="AQ83" s="201">
        <v>25.82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9.0399999999999991</v>
      </c>
      <c r="L84" s="201">
        <v>318.31</v>
      </c>
      <c r="M84" s="201">
        <v>27.26</v>
      </c>
      <c r="N84" s="201">
        <v>35.19</v>
      </c>
      <c r="O84" s="201">
        <v>0</v>
      </c>
      <c r="P84" s="201">
        <v>36.450000000000003</v>
      </c>
      <c r="Q84" s="201">
        <v>6.25</v>
      </c>
      <c r="R84" s="201">
        <v>12.14</v>
      </c>
      <c r="S84" s="201">
        <v>7.55</v>
      </c>
      <c r="T84" s="201">
        <v>0</v>
      </c>
      <c r="U84" s="201">
        <v>59.18</v>
      </c>
      <c r="V84" s="201">
        <v>5.95</v>
      </c>
      <c r="W84" s="201">
        <v>13.13</v>
      </c>
      <c r="X84" s="201">
        <v>43.95</v>
      </c>
      <c r="Y84" s="201">
        <v>0</v>
      </c>
      <c r="Z84">
        <v>0</v>
      </c>
      <c r="AA84" s="201">
        <v>11.87</v>
      </c>
      <c r="AB84" s="201">
        <v>0</v>
      </c>
      <c r="AC84" s="201">
        <v>0</v>
      </c>
      <c r="AD84" s="201">
        <v>0</v>
      </c>
      <c r="AE84" s="201">
        <v>55.91</v>
      </c>
      <c r="AF84" s="201">
        <v>0</v>
      </c>
      <c r="AG84" s="201">
        <v>0</v>
      </c>
      <c r="AH84" s="201">
        <v>0</v>
      </c>
      <c r="AI84" s="201">
        <v>69.61</v>
      </c>
      <c r="AJ84" s="201">
        <v>0</v>
      </c>
      <c r="AK84" s="201">
        <v>0</v>
      </c>
      <c r="AL84" s="201">
        <v>0</v>
      </c>
      <c r="AM84" s="201">
        <v>135</v>
      </c>
      <c r="AN84" s="201">
        <v>0</v>
      </c>
      <c r="AO84">
        <v>0</v>
      </c>
      <c r="AP84" s="201">
        <v>36.36</v>
      </c>
      <c r="AQ84" s="201">
        <v>25.82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9.0399999999999991</v>
      </c>
      <c r="L85" s="201">
        <v>318.31</v>
      </c>
      <c r="M85" s="201">
        <v>27.26</v>
      </c>
      <c r="N85" s="201">
        <v>35.19</v>
      </c>
      <c r="O85" s="201">
        <v>0</v>
      </c>
      <c r="P85" s="201">
        <v>36.450000000000003</v>
      </c>
      <c r="Q85" s="201">
        <v>6.25</v>
      </c>
      <c r="R85" s="201">
        <v>12.14</v>
      </c>
      <c r="S85" s="201">
        <v>7.55</v>
      </c>
      <c r="T85" s="201">
        <v>0</v>
      </c>
      <c r="U85" s="201">
        <v>59.18</v>
      </c>
      <c r="V85" s="201">
        <v>5.95</v>
      </c>
      <c r="W85" s="201">
        <v>13.13</v>
      </c>
      <c r="X85" s="201">
        <v>43.95</v>
      </c>
      <c r="Y85" s="201">
        <v>0</v>
      </c>
      <c r="Z85">
        <v>0</v>
      </c>
      <c r="AA85" s="201">
        <v>11.87</v>
      </c>
      <c r="AB85" s="201">
        <v>0</v>
      </c>
      <c r="AC85" s="201">
        <v>0</v>
      </c>
      <c r="AD85" s="201">
        <v>0</v>
      </c>
      <c r="AE85" s="201">
        <v>55.91</v>
      </c>
      <c r="AF85" s="201">
        <v>0</v>
      </c>
      <c r="AG85" s="201">
        <v>0</v>
      </c>
      <c r="AH85" s="201">
        <v>0</v>
      </c>
      <c r="AI85" s="201">
        <v>69.61</v>
      </c>
      <c r="AJ85" s="201">
        <v>0</v>
      </c>
      <c r="AK85" s="201">
        <v>0</v>
      </c>
      <c r="AL85" s="201">
        <v>0</v>
      </c>
      <c r="AM85" s="201">
        <v>135</v>
      </c>
      <c r="AN85" s="201">
        <v>0</v>
      </c>
      <c r="AO85">
        <v>0</v>
      </c>
      <c r="AP85" s="201">
        <v>36.36</v>
      </c>
      <c r="AQ85" s="201">
        <v>25.82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9.0399999999999991</v>
      </c>
      <c r="L86" s="201">
        <v>318.31</v>
      </c>
      <c r="M86" s="201">
        <v>27.26</v>
      </c>
      <c r="N86" s="201">
        <v>35.19</v>
      </c>
      <c r="O86" s="201">
        <v>0</v>
      </c>
      <c r="P86" s="201">
        <v>36.450000000000003</v>
      </c>
      <c r="Q86" s="201">
        <v>6.25</v>
      </c>
      <c r="R86" s="201">
        <v>12.14</v>
      </c>
      <c r="S86" s="201">
        <v>7.55</v>
      </c>
      <c r="T86" s="201">
        <v>0</v>
      </c>
      <c r="U86" s="201">
        <v>59.18</v>
      </c>
      <c r="V86" s="201">
        <v>5.95</v>
      </c>
      <c r="W86" s="201">
        <v>13.13</v>
      </c>
      <c r="X86" s="201">
        <v>43.95</v>
      </c>
      <c r="Y86" s="201">
        <v>0</v>
      </c>
      <c r="Z86">
        <v>0</v>
      </c>
      <c r="AA86" s="201">
        <v>11.87</v>
      </c>
      <c r="AB86" s="201">
        <v>0</v>
      </c>
      <c r="AC86" s="201">
        <v>0</v>
      </c>
      <c r="AD86" s="201">
        <v>0</v>
      </c>
      <c r="AE86" s="201">
        <v>55.91</v>
      </c>
      <c r="AF86" s="201">
        <v>0</v>
      </c>
      <c r="AG86" s="201">
        <v>0</v>
      </c>
      <c r="AH86" s="201">
        <v>0</v>
      </c>
      <c r="AI86" s="201">
        <v>69.61</v>
      </c>
      <c r="AJ86" s="201">
        <v>0</v>
      </c>
      <c r="AK86" s="201">
        <v>0</v>
      </c>
      <c r="AL86" s="201">
        <v>0</v>
      </c>
      <c r="AM86" s="201">
        <v>135</v>
      </c>
      <c r="AN86" s="201">
        <v>0</v>
      </c>
      <c r="AO86">
        <v>0</v>
      </c>
      <c r="AP86" s="201">
        <v>36.36</v>
      </c>
      <c r="AQ86" s="201">
        <v>25.82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9.0399999999999991</v>
      </c>
      <c r="L87" s="201">
        <v>318.31</v>
      </c>
      <c r="M87" s="201">
        <v>27.26</v>
      </c>
      <c r="N87" s="201">
        <v>35.19</v>
      </c>
      <c r="O87" s="201">
        <v>0</v>
      </c>
      <c r="P87" s="201">
        <v>36.450000000000003</v>
      </c>
      <c r="Q87" s="201">
        <v>6.25</v>
      </c>
      <c r="R87" s="201">
        <v>12.14</v>
      </c>
      <c r="S87" s="201">
        <v>7.55</v>
      </c>
      <c r="T87" s="201">
        <v>0</v>
      </c>
      <c r="U87" s="201">
        <v>59.18</v>
      </c>
      <c r="V87" s="201">
        <v>5.95</v>
      </c>
      <c r="W87" s="201">
        <v>13.13</v>
      </c>
      <c r="X87" s="201">
        <v>43.95</v>
      </c>
      <c r="Y87" s="201">
        <v>0</v>
      </c>
      <c r="Z87">
        <v>0</v>
      </c>
      <c r="AA87" s="201">
        <v>11.87</v>
      </c>
      <c r="AB87" s="201">
        <v>0</v>
      </c>
      <c r="AC87" s="201">
        <v>0</v>
      </c>
      <c r="AD87" s="201">
        <v>0</v>
      </c>
      <c r="AE87" s="201">
        <v>55.91</v>
      </c>
      <c r="AF87" s="201">
        <v>0</v>
      </c>
      <c r="AG87" s="201">
        <v>0</v>
      </c>
      <c r="AH87" s="201">
        <v>0</v>
      </c>
      <c r="AI87" s="201">
        <v>69.61</v>
      </c>
      <c r="AJ87" s="201">
        <v>0</v>
      </c>
      <c r="AK87" s="201">
        <v>0</v>
      </c>
      <c r="AL87" s="201">
        <v>0</v>
      </c>
      <c r="AM87" s="201">
        <v>135</v>
      </c>
      <c r="AN87" s="201">
        <v>0</v>
      </c>
      <c r="AO87">
        <v>0</v>
      </c>
      <c r="AP87" s="201">
        <v>36.36</v>
      </c>
      <c r="AQ87" s="201">
        <v>25.82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9.0399999999999991</v>
      </c>
      <c r="L88" s="201">
        <v>318.31</v>
      </c>
      <c r="M88" s="201">
        <v>27.26</v>
      </c>
      <c r="N88" s="201">
        <v>35.19</v>
      </c>
      <c r="O88" s="201">
        <v>0</v>
      </c>
      <c r="P88" s="201">
        <v>36.450000000000003</v>
      </c>
      <c r="Q88" s="201">
        <v>6.25</v>
      </c>
      <c r="R88" s="201">
        <v>12.14</v>
      </c>
      <c r="S88" s="201">
        <v>7.55</v>
      </c>
      <c r="T88" s="201">
        <v>0</v>
      </c>
      <c r="U88" s="201">
        <v>59.18</v>
      </c>
      <c r="V88" s="201">
        <v>5.95</v>
      </c>
      <c r="W88" s="201">
        <v>13.13</v>
      </c>
      <c r="X88" s="201">
        <v>43.95</v>
      </c>
      <c r="Y88" s="201">
        <v>0</v>
      </c>
      <c r="Z88">
        <v>0</v>
      </c>
      <c r="AA88" s="201">
        <v>11.87</v>
      </c>
      <c r="AB88" s="201">
        <v>0</v>
      </c>
      <c r="AC88" s="201">
        <v>0</v>
      </c>
      <c r="AD88" s="201">
        <v>0</v>
      </c>
      <c r="AE88" s="201">
        <v>55.91</v>
      </c>
      <c r="AF88" s="201">
        <v>0</v>
      </c>
      <c r="AG88" s="201">
        <v>0</v>
      </c>
      <c r="AH88" s="201">
        <v>0</v>
      </c>
      <c r="AI88" s="201">
        <v>69.61</v>
      </c>
      <c r="AJ88" s="201">
        <v>0</v>
      </c>
      <c r="AK88" s="201">
        <v>0</v>
      </c>
      <c r="AL88" s="201">
        <v>0</v>
      </c>
      <c r="AM88" s="201">
        <v>135</v>
      </c>
      <c r="AN88" s="201">
        <v>0</v>
      </c>
      <c r="AO88">
        <v>0</v>
      </c>
      <c r="AP88" s="201">
        <v>36.36</v>
      </c>
      <c r="AQ88" s="201">
        <v>25.82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9.0399999999999991</v>
      </c>
      <c r="L89" s="201">
        <v>318.31</v>
      </c>
      <c r="M89" s="201">
        <v>27.26</v>
      </c>
      <c r="N89" s="201">
        <v>35.19</v>
      </c>
      <c r="O89" s="201">
        <v>0</v>
      </c>
      <c r="P89" s="201">
        <v>36.450000000000003</v>
      </c>
      <c r="Q89" s="201">
        <v>6.25</v>
      </c>
      <c r="R89" s="201">
        <v>12.14</v>
      </c>
      <c r="S89" s="201">
        <v>7.55</v>
      </c>
      <c r="T89" s="201">
        <v>0</v>
      </c>
      <c r="U89" s="201">
        <v>59.18</v>
      </c>
      <c r="V89" s="201">
        <v>5.95</v>
      </c>
      <c r="W89" s="201">
        <v>13.13</v>
      </c>
      <c r="X89" s="201">
        <v>43.95</v>
      </c>
      <c r="Y89" s="201">
        <v>0</v>
      </c>
      <c r="Z89">
        <v>0</v>
      </c>
      <c r="AA89" s="201">
        <v>11.87</v>
      </c>
      <c r="AB89" s="201">
        <v>0</v>
      </c>
      <c r="AC89" s="201">
        <v>0</v>
      </c>
      <c r="AD89" s="201">
        <v>0</v>
      </c>
      <c r="AE89" s="201">
        <v>55.91</v>
      </c>
      <c r="AF89" s="201">
        <v>0</v>
      </c>
      <c r="AG89" s="201">
        <v>0</v>
      </c>
      <c r="AH89" s="201">
        <v>0</v>
      </c>
      <c r="AI89" s="201">
        <v>69.61</v>
      </c>
      <c r="AJ89" s="201">
        <v>0</v>
      </c>
      <c r="AK89" s="201">
        <v>0</v>
      </c>
      <c r="AL89" s="201">
        <v>0</v>
      </c>
      <c r="AM89" s="201">
        <v>135</v>
      </c>
      <c r="AN89" s="201">
        <v>0</v>
      </c>
      <c r="AO89">
        <v>0</v>
      </c>
      <c r="AP89" s="201">
        <v>36.36</v>
      </c>
      <c r="AQ89" s="201">
        <v>25.82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9.0399999999999991</v>
      </c>
      <c r="L90" s="201">
        <v>318.31</v>
      </c>
      <c r="M90" s="201">
        <v>27.26</v>
      </c>
      <c r="N90" s="201">
        <v>35.19</v>
      </c>
      <c r="O90" s="201">
        <v>0</v>
      </c>
      <c r="P90" s="201">
        <v>36.450000000000003</v>
      </c>
      <c r="Q90" s="201">
        <v>6.25</v>
      </c>
      <c r="R90" s="201">
        <v>12.14</v>
      </c>
      <c r="S90" s="201">
        <v>7.55</v>
      </c>
      <c r="T90" s="201">
        <v>0</v>
      </c>
      <c r="U90" s="201">
        <v>59.18</v>
      </c>
      <c r="V90" s="201">
        <v>5.95</v>
      </c>
      <c r="W90" s="201">
        <v>13.13</v>
      </c>
      <c r="X90" s="201">
        <v>43.95</v>
      </c>
      <c r="Y90" s="201">
        <v>0</v>
      </c>
      <c r="Z90">
        <v>0</v>
      </c>
      <c r="AA90" s="201">
        <v>11.87</v>
      </c>
      <c r="AB90" s="201">
        <v>0</v>
      </c>
      <c r="AC90" s="201">
        <v>0</v>
      </c>
      <c r="AD90" s="201">
        <v>0</v>
      </c>
      <c r="AE90" s="201">
        <v>55.91</v>
      </c>
      <c r="AF90" s="201">
        <v>0</v>
      </c>
      <c r="AG90" s="201">
        <v>0</v>
      </c>
      <c r="AH90" s="201">
        <v>0</v>
      </c>
      <c r="AI90" s="201">
        <v>69.61</v>
      </c>
      <c r="AJ90" s="201">
        <v>0</v>
      </c>
      <c r="AK90" s="201">
        <v>0</v>
      </c>
      <c r="AL90" s="201">
        <v>0</v>
      </c>
      <c r="AM90" s="201">
        <v>124.1</v>
      </c>
      <c r="AN90" s="201">
        <v>0</v>
      </c>
      <c r="AO90">
        <v>0</v>
      </c>
      <c r="AP90" s="201">
        <v>36.36</v>
      </c>
      <c r="AQ90" s="201">
        <v>25.82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9.0399999999999991</v>
      </c>
      <c r="L91" s="201">
        <v>318.31</v>
      </c>
      <c r="M91" s="201">
        <v>27.26</v>
      </c>
      <c r="N91" s="201">
        <v>35.19</v>
      </c>
      <c r="O91" s="201">
        <v>0</v>
      </c>
      <c r="P91" s="201">
        <v>36.450000000000003</v>
      </c>
      <c r="Q91" s="201">
        <v>6.25</v>
      </c>
      <c r="R91" s="201">
        <v>12.14</v>
      </c>
      <c r="S91" s="201">
        <v>7.55</v>
      </c>
      <c r="T91" s="201">
        <v>0</v>
      </c>
      <c r="U91" s="201">
        <v>59.18</v>
      </c>
      <c r="V91" s="201">
        <v>5.95</v>
      </c>
      <c r="W91" s="201">
        <v>13.13</v>
      </c>
      <c r="X91" s="201">
        <v>43.95</v>
      </c>
      <c r="Y91" s="201">
        <v>0</v>
      </c>
      <c r="Z91">
        <v>0</v>
      </c>
      <c r="AA91" s="201">
        <v>11.87</v>
      </c>
      <c r="AB91" s="201">
        <v>0</v>
      </c>
      <c r="AC91" s="201">
        <v>0</v>
      </c>
      <c r="AD91" s="201">
        <v>0</v>
      </c>
      <c r="AE91" s="201">
        <v>55.91</v>
      </c>
      <c r="AF91" s="201">
        <v>0</v>
      </c>
      <c r="AG91" s="201">
        <v>0</v>
      </c>
      <c r="AH91" s="201">
        <v>0</v>
      </c>
      <c r="AI91" s="201">
        <v>69.61</v>
      </c>
      <c r="AJ91" s="201">
        <v>0</v>
      </c>
      <c r="AK91" s="201">
        <v>0</v>
      </c>
      <c r="AL91" s="201">
        <v>0</v>
      </c>
      <c r="AM91" s="201">
        <v>134.78</v>
      </c>
      <c r="AN91" s="201">
        <v>0</v>
      </c>
      <c r="AO91">
        <v>0</v>
      </c>
      <c r="AP91" s="201">
        <v>36.36</v>
      </c>
      <c r="AQ91" s="201">
        <v>25.82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9.0399999999999991</v>
      </c>
      <c r="L92" s="201">
        <v>318.31</v>
      </c>
      <c r="M92" s="201">
        <v>27.26</v>
      </c>
      <c r="N92" s="201">
        <v>35.19</v>
      </c>
      <c r="O92" s="201">
        <v>0</v>
      </c>
      <c r="P92" s="201">
        <v>36.450000000000003</v>
      </c>
      <c r="Q92" s="201">
        <v>6.25</v>
      </c>
      <c r="R92" s="201">
        <v>12.14</v>
      </c>
      <c r="S92" s="201">
        <v>7.55</v>
      </c>
      <c r="T92" s="201">
        <v>0</v>
      </c>
      <c r="U92" s="201">
        <v>59.18</v>
      </c>
      <c r="V92" s="201">
        <v>5.95</v>
      </c>
      <c r="W92" s="201">
        <v>13.13</v>
      </c>
      <c r="X92" s="201">
        <v>43.95</v>
      </c>
      <c r="Y92" s="201">
        <v>0</v>
      </c>
      <c r="Z92">
        <v>0</v>
      </c>
      <c r="AA92" s="201">
        <v>11.87</v>
      </c>
      <c r="AB92" s="201">
        <v>0</v>
      </c>
      <c r="AC92" s="201">
        <v>0</v>
      </c>
      <c r="AD92" s="201">
        <v>0</v>
      </c>
      <c r="AE92" s="201">
        <v>55.91</v>
      </c>
      <c r="AF92" s="201">
        <v>0</v>
      </c>
      <c r="AG92" s="201">
        <v>0</v>
      </c>
      <c r="AH92" s="201">
        <v>0</v>
      </c>
      <c r="AI92" s="201">
        <v>69.61</v>
      </c>
      <c r="AJ92" s="201">
        <v>0</v>
      </c>
      <c r="AK92" s="201">
        <v>0</v>
      </c>
      <c r="AL92" s="201">
        <v>0</v>
      </c>
      <c r="AM92" s="201">
        <v>124.1</v>
      </c>
      <c r="AN92" s="201">
        <v>0</v>
      </c>
      <c r="AO92">
        <v>0</v>
      </c>
      <c r="AP92" s="201">
        <v>36.36</v>
      </c>
      <c r="AQ92" s="201">
        <v>25.82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9.0399999999999991</v>
      </c>
      <c r="L93" s="201">
        <v>318.31</v>
      </c>
      <c r="M93" s="201">
        <v>27.26</v>
      </c>
      <c r="N93" s="201">
        <v>35.19</v>
      </c>
      <c r="O93" s="201">
        <v>0</v>
      </c>
      <c r="P93" s="201">
        <v>36.450000000000003</v>
      </c>
      <c r="Q93" s="201">
        <v>6.25</v>
      </c>
      <c r="R93" s="201">
        <v>12.14</v>
      </c>
      <c r="S93" s="201">
        <v>7.55</v>
      </c>
      <c r="T93" s="201">
        <v>0</v>
      </c>
      <c r="U93" s="201">
        <v>59.18</v>
      </c>
      <c r="V93" s="201">
        <v>5.95</v>
      </c>
      <c r="W93" s="201">
        <v>13.13</v>
      </c>
      <c r="X93" s="201">
        <v>43.95</v>
      </c>
      <c r="Y93" s="201">
        <v>0</v>
      </c>
      <c r="Z93">
        <v>0</v>
      </c>
      <c r="AA93" s="201">
        <v>11.87</v>
      </c>
      <c r="AB93" s="201">
        <v>0</v>
      </c>
      <c r="AC93" s="201">
        <v>0</v>
      </c>
      <c r="AD93" s="201">
        <v>0</v>
      </c>
      <c r="AE93" s="201">
        <v>55.91</v>
      </c>
      <c r="AF93" s="201">
        <v>0</v>
      </c>
      <c r="AG93" s="201">
        <v>0</v>
      </c>
      <c r="AH93" s="201">
        <v>0</v>
      </c>
      <c r="AI93" s="201">
        <v>69.61</v>
      </c>
      <c r="AJ93" s="201">
        <v>0</v>
      </c>
      <c r="AK93" s="201">
        <v>0</v>
      </c>
      <c r="AL93" s="201">
        <v>0</v>
      </c>
      <c r="AM93" s="201">
        <v>135</v>
      </c>
      <c r="AN93" s="201">
        <v>0</v>
      </c>
      <c r="AO93">
        <v>0</v>
      </c>
      <c r="AP93" s="201">
        <v>36.36</v>
      </c>
      <c r="AQ93" s="201">
        <v>25.82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9.0399999999999991</v>
      </c>
      <c r="L94" s="201">
        <v>318.31</v>
      </c>
      <c r="M94" s="201">
        <v>27.26</v>
      </c>
      <c r="N94" s="201">
        <v>35.19</v>
      </c>
      <c r="O94" s="201">
        <v>0</v>
      </c>
      <c r="P94" s="201">
        <v>36.450000000000003</v>
      </c>
      <c r="Q94" s="201">
        <v>6.25</v>
      </c>
      <c r="R94" s="201">
        <v>12.14</v>
      </c>
      <c r="S94" s="201">
        <v>7.55</v>
      </c>
      <c r="T94" s="201">
        <v>0</v>
      </c>
      <c r="U94" s="201">
        <v>59.18</v>
      </c>
      <c r="V94" s="201">
        <v>5.95</v>
      </c>
      <c r="W94" s="201">
        <v>13.13</v>
      </c>
      <c r="X94" s="201">
        <v>43.95</v>
      </c>
      <c r="Y94" s="201">
        <v>0</v>
      </c>
      <c r="Z94">
        <v>0</v>
      </c>
      <c r="AA94" s="201">
        <v>11.87</v>
      </c>
      <c r="AB94" s="201">
        <v>0</v>
      </c>
      <c r="AC94" s="201">
        <v>0</v>
      </c>
      <c r="AD94" s="201">
        <v>0</v>
      </c>
      <c r="AE94" s="201">
        <v>55.91</v>
      </c>
      <c r="AF94" s="201">
        <v>0</v>
      </c>
      <c r="AG94" s="201">
        <v>0</v>
      </c>
      <c r="AH94" s="201">
        <v>0</v>
      </c>
      <c r="AI94" s="201">
        <v>69.61</v>
      </c>
      <c r="AJ94" s="201">
        <v>0</v>
      </c>
      <c r="AK94" s="201">
        <v>0</v>
      </c>
      <c r="AL94" s="201">
        <v>0</v>
      </c>
      <c r="AM94" s="201">
        <v>134.78</v>
      </c>
      <c r="AN94" s="201">
        <v>0</v>
      </c>
      <c r="AO94">
        <v>0</v>
      </c>
      <c r="AP94" s="201">
        <v>36.36</v>
      </c>
      <c r="AQ94" s="201">
        <v>25.82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9.0399999999999991</v>
      </c>
      <c r="L95" s="201">
        <v>318.31</v>
      </c>
      <c r="M95" s="201">
        <v>27.26</v>
      </c>
      <c r="N95" s="201">
        <v>35.19</v>
      </c>
      <c r="O95" s="201">
        <v>0</v>
      </c>
      <c r="P95" s="201">
        <v>36.450000000000003</v>
      </c>
      <c r="Q95" s="201">
        <v>6.25</v>
      </c>
      <c r="R95" s="201">
        <v>12.14</v>
      </c>
      <c r="S95" s="201">
        <v>7.55</v>
      </c>
      <c r="T95" s="201">
        <v>0</v>
      </c>
      <c r="U95" s="201">
        <v>59.18</v>
      </c>
      <c r="V95" s="201">
        <v>5.95</v>
      </c>
      <c r="W95" s="201">
        <v>13.13</v>
      </c>
      <c r="X95" s="201">
        <v>43.95</v>
      </c>
      <c r="Y95" s="201">
        <v>0</v>
      </c>
      <c r="Z95">
        <v>0</v>
      </c>
      <c r="AA95" s="201">
        <v>11.87</v>
      </c>
      <c r="AB95" s="201">
        <v>0</v>
      </c>
      <c r="AC95" s="201">
        <v>0</v>
      </c>
      <c r="AD95" s="201">
        <v>0</v>
      </c>
      <c r="AE95" s="201">
        <v>55.91</v>
      </c>
      <c r="AF95" s="201">
        <v>0</v>
      </c>
      <c r="AG95" s="201">
        <v>0</v>
      </c>
      <c r="AH95" s="201">
        <v>0</v>
      </c>
      <c r="AI95" s="201">
        <v>69.61</v>
      </c>
      <c r="AJ95" s="201">
        <v>0</v>
      </c>
      <c r="AK95" s="201">
        <v>0</v>
      </c>
      <c r="AL95" s="201">
        <v>0</v>
      </c>
      <c r="AM95" s="201">
        <v>124.1</v>
      </c>
      <c r="AN95" s="201">
        <v>0</v>
      </c>
      <c r="AO95">
        <v>0</v>
      </c>
      <c r="AP95" s="201">
        <v>36.36</v>
      </c>
      <c r="AQ95" s="201">
        <v>25.82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9.0399999999999991</v>
      </c>
      <c r="L96" s="201">
        <v>318.31</v>
      </c>
      <c r="M96" s="201">
        <v>27.26</v>
      </c>
      <c r="N96" s="201">
        <v>35.19</v>
      </c>
      <c r="O96" s="201">
        <v>0</v>
      </c>
      <c r="P96" s="201">
        <v>36.450000000000003</v>
      </c>
      <c r="Q96" s="201">
        <v>6.25</v>
      </c>
      <c r="R96" s="201">
        <v>12.14</v>
      </c>
      <c r="S96" s="201">
        <v>7.55</v>
      </c>
      <c r="T96" s="201">
        <v>0</v>
      </c>
      <c r="U96" s="201">
        <v>59.18</v>
      </c>
      <c r="V96" s="201">
        <v>5.95</v>
      </c>
      <c r="W96" s="201">
        <v>13.13</v>
      </c>
      <c r="X96" s="201">
        <v>43.95</v>
      </c>
      <c r="Y96" s="201">
        <v>0</v>
      </c>
      <c r="Z96">
        <v>0</v>
      </c>
      <c r="AA96" s="201">
        <v>11.87</v>
      </c>
      <c r="AB96" s="201">
        <v>0</v>
      </c>
      <c r="AC96" s="201">
        <v>0</v>
      </c>
      <c r="AD96" s="201">
        <v>0</v>
      </c>
      <c r="AE96" s="201">
        <v>55.91</v>
      </c>
      <c r="AF96" s="201">
        <v>0</v>
      </c>
      <c r="AG96" s="201">
        <v>0</v>
      </c>
      <c r="AH96" s="201">
        <v>0</v>
      </c>
      <c r="AI96" s="201">
        <v>69.61</v>
      </c>
      <c r="AJ96" s="201">
        <v>0</v>
      </c>
      <c r="AK96" s="201">
        <v>0</v>
      </c>
      <c r="AL96" s="201">
        <v>0</v>
      </c>
      <c r="AM96" s="201">
        <v>124.1</v>
      </c>
      <c r="AN96" s="201">
        <v>0</v>
      </c>
      <c r="AO96">
        <v>0</v>
      </c>
      <c r="AP96" s="201">
        <v>36.36</v>
      </c>
      <c r="AQ96" s="201">
        <v>25.82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9.0399999999999991</v>
      </c>
      <c r="L97" s="201">
        <v>318.31</v>
      </c>
      <c r="M97" s="201">
        <v>27.26</v>
      </c>
      <c r="N97" s="201">
        <v>35.19</v>
      </c>
      <c r="O97" s="201">
        <v>0</v>
      </c>
      <c r="P97" s="201">
        <v>36.450000000000003</v>
      </c>
      <c r="Q97" s="201">
        <v>6.25</v>
      </c>
      <c r="R97" s="201">
        <v>12.14</v>
      </c>
      <c r="S97" s="201">
        <v>7.55</v>
      </c>
      <c r="T97" s="201">
        <v>0</v>
      </c>
      <c r="U97" s="201">
        <v>59.18</v>
      </c>
      <c r="V97" s="201">
        <v>5.95</v>
      </c>
      <c r="W97" s="201">
        <v>13.13</v>
      </c>
      <c r="X97" s="201">
        <v>43.95</v>
      </c>
      <c r="Y97" s="201">
        <v>0</v>
      </c>
      <c r="Z97">
        <v>0</v>
      </c>
      <c r="AA97" s="201">
        <v>11.87</v>
      </c>
      <c r="AB97" s="201">
        <v>0</v>
      </c>
      <c r="AC97" s="201">
        <v>0</v>
      </c>
      <c r="AD97" s="201">
        <v>0</v>
      </c>
      <c r="AE97" s="201">
        <v>55.91</v>
      </c>
      <c r="AF97" s="201">
        <v>0</v>
      </c>
      <c r="AG97" s="201">
        <v>0</v>
      </c>
      <c r="AH97" s="201">
        <v>0</v>
      </c>
      <c r="AI97" s="201">
        <v>69.61</v>
      </c>
      <c r="AJ97" s="201">
        <v>0</v>
      </c>
      <c r="AK97" s="201">
        <v>0</v>
      </c>
      <c r="AL97" s="201">
        <v>0</v>
      </c>
      <c r="AM97" s="201">
        <v>124.1</v>
      </c>
      <c r="AN97" s="201">
        <v>0</v>
      </c>
      <c r="AO97">
        <v>0</v>
      </c>
      <c r="AP97" s="201">
        <v>36.36</v>
      </c>
      <c r="AQ97" s="201">
        <v>25.82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9.0399999999999991</v>
      </c>
      <c r="L98" s="201">
        <v>318.31</v>
      </c>
      <c r="M98" s="201">
        <v>27.26</v>
      </c>
      <c r="N98" s="201">
        <v>35.19</v>
      </c>
      <c r="O98" s="201">
        <v>0</v>
      </c>
      <c r="P98" s="201">
        <v>36.450000000000003</v>
      </c>
      <c r="Q98" s="201">
        <v>6.25</v>
      </c>
      <c r="R98" s="201">
        <v>12.14</v>
      </c>
      <c r="S98" s="201">
        <v>7.55</v>
      </c>
      <c r="T98" s="201">
        <v>0</v>
      </c>
      <c r="U98" s="201">
        <v>59.18</v>
      </c>
      <c r="V98" s="201">
        <v>5.95</v>
      </c>
      <c r="W98" s="201">
        <v>13.13</v>
      </c>
      <c r="X98" s="201">
        <v>43.95</v>
      </c>
      <c r="Y98" s="201">
        <v>0</v>
      </c>
      <c r="Z98">
        <v>0</v>
      </c>
      <c r="AA98" s="201">
        <v>11.87</v>
      </c>
      <c r="AB98" s="201">
        <v>0</v>
      </c>
      <c r="AC98" s="201">
        <v>0</v>
      </c>
      <c r="AD98" s="201">
        <v>0</v>
      </c>
      <c r="AE98" s="201">
        <v>55.91</v>
      </c>
      <c r="AF98" s="201">
        <v>0</v>
      </c>
      <c r="AG98" s="201">
        <v>0</v>
      </c>
      <c r="AH98" s="201">
        <v>0</v>
      </c>
      <c r="AI98" s="201">
        <v>69.61</v>
      </c>
      <c r="AJ98" s="201">
        <v>0</v>
      </c>
      <c r="AK98" s="201">
        <v>0</v>
      </c>
      <c r="AL98" s="201">
        <v>0</v>
      </c>
      <c r="AM98" s="201">
        <v>124.1</v>
      </c>
      <c r="AN98" s="201">
        <v>0</v>
      </c>
      <c r="AO98">
        <v>0</v>
      </c>
      <c r="AP98" s="201">
        <v>36.36</v>
      </c>
      <c r="AQ98" s="201">
        <v>25.82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5.375E-4</v>
      </c>
      <c r="H99">
        <f t="shared" si="0"/>
        <v>0</v>
      </c>
      <c r="I99">
        <f t="shared" si="0"/>
        <v>0</v>
      </c>
      <c r="J99">
        <f t="shared" si="0"/>
        <v>4.1749999999999996E-4</v>
      </c>
      <c r="K99">
        <f t="shared" si="0"/>
        <v>0.16047499999999998</v>
      </c>
      <c r="L99">
        <f t="shared" si="0"/>
        <v>4.2792399999999997</v>
      </c>
      <c r="M99">
        <f t="shared" si="0"/>
        <v>0.65407000000000093</v>
      </c>
      <c r="N99">
        <f t="shared" si="0"/>
        <v>0.84450500000000106</v>
      </c>
      <c r="O99">
        <f t="shared" si="0"/>
        <v>0</v>
      </c>
      <c r="P99">
        <f t="shared" si="0"/>
        <v>0.87477499999999908</v>
      </c>
      <c r="Q99">
        <f t="shared" si="0"/>
        <v>0.12736750000000005</v>
      </c>
      <c r="R99">
        <f t="shared" si="0"/>
        <v>0.24942500000000006</v>
      </c>
      <c r="S99">
        <f t="shared" si="0"/>
        <v>0.15860499999999988</v>
      </c>
      <c r="T99">
        <f t="shared" si="0"/>
        <v>0</v>
      </c>
      <c r="U99">
        <f t="shared" si="0"/>
        <v>1.448455000000004</v>
      </c>
      <c r="V99">
        <f t="shared" si="0"/>
        <v>0.12932749999999982</v>
      </c>
      <c r="W99">
        <f t="shared" si="0"/>
        <v>0.28159500000000026</v>
      </c>
      <c r="X99">
        <f t="shared" si="0"/>
        <v>0.96089249999999871</v>
      </c>
      <c r="Y99">
        <f t="shared" si="0"/>
        <v>0</v>
      </c>
      <c r="Z99">
        <f t="shared" si="0"/>
        <v>0</v>
      </c>
      <c r="AA99">
        <f t="shared" si="0"/>
        <v>0.26835499999999984</v>
      </c>
      <c r="AB99">
        <f t="shared" si="0"/>
        <v>9.2750000000000003E-3</v>
      </c>
      <c r="AC99">
        <f t="shared" si="0"/>
        <v>0</v>
      </c>
      <c r="AD99">
        <f t="shared" si="0"/>
        <v>0</v>
      </c>
      <c r="AE99">
        <f t="shared" si="0"/>
        <v>1.3418399999999981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1.6706399999999977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3.336380000000001</v>
      </c>
      <c r="AN99">
        <f t="shared" si="0"/>
        <v>0</v>
      </c>
      <c r="AO99">
        <f t="shared" si="0"/>
        <v>0</v>
      </c>
      <c r="AP99">
        <f t="shared" si="0"/>
        <v>1.0245300000000017</v>
      </c>
      <c r="AQ99">
        <f t="shared" si="0"/>
        <v>0.56270500000000023</v>
      </c>
      <c r="AR99">
        <f t="shared" si="0"/>
        <v>0.26755750000000023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4.7500000000000003E-5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0.85</v>
      </c>
      <c r="H3" s="201">
        <v>0</v>
      </c>
      <c r="I3" s="201">
        <v>0</v>
      </c>
      <c r="J3" s="201">
        <v>0.68</v>
      </c>
      <c r="K3" s="201">
        <v>2.79</v>
      </c>
      <c r="L3" s="201">
        <v>9.16</v>
      </c>
      <c r="M3" s="201">
        <v>2.56</v>
      </c>
      <c r="N3" s="201">
        <v>2.85</v>
      </c>
      <c r="O3" s="201">
        <v>3.17</v>
      </c>
      <c r="P3" s="201">
        <v>4.59</v>
      </c>
      <c r="Q3" s="201">
        <v>0.41</v>
      </c>
      <c r="R3" s="201">
        <v>1.28</v>
      </c>
      <c r="S3" s="201">
        <v>0.63</v>
      </c>
      <c r="T3" s="201">
        <v>1.56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1.98</v>
      </c>
      <c r="AB3" s="201">
        <v>0</v>
      </c>
      <c r="AC3" s="201">
        <v>0</v>
      </c>
      <c r="AD3" s="201">
        <v>0</v>
      </c>
      <c r="AE3" s="201">
        <v>87.45</v>
      </c>
      <c r="AF3" s="201">
        <v>0</v>
      </c>
      <c r="AG3" s="201">
        <v>0</v>
      </c>
      <c r="AH3" s="201">
        <v>0</v>
      </c>
      <c r="AI3" s="201">
        <v>23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8.44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4.37</v>
      </c>
      <c r="AZ3" s="201">
        <v>5.18</v>
      </c>
      <c r="BA3" s="201">
        <v>3.42</v>
      </c>
      <c r="BB3" s="201">
        <v>2.72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2.79</v>
      </c>
      <c r="L4" s="201">
        <v>9.16</v>
      </c>
      <c r="M4" s="201">
        <v>2.56</v>
      </c>
      <c r="N4" s="201">
        <v>2.85</v>
      </c>
      <c r="O4" s="201">
        <v>3.17</v>
      </c>
      <c r="P4" s="201">
        <v>4.59</v>
      </c>
      <c r="Q4" s="201">
        <v>0.41</v>
      </c>
      <c r="R4" s="201">
        <v>1.28</v>
      </c>
      <c r="S4" s="201">
        <v>0.63</v>
      </c>
      <c r="T4" s="201">
        <v>1.56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1.98</v>
      </c>
      <c r="AB4" s="201">
        <v>0</v>
      </c>
      <c r="AC4" s="201">
        <v>0</v>
      </c>
      <c r="AD4" s="201">
        <v>0</v>
      </c>
      <c r="AE4" s="201">
        <v>87.45</v>
      </c>
      <c r="AF4" s="201">
        <v>0</v>
      </c>
      <c r="AG4" s="201">
        <v>0</v>
      </c>
      <c r="AH4" s="201">
        <v>0</v>
      </c>
      <c r="AI4" s="201">
        <v>23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8.44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4.37</v>
      </c>
      <c r="AZ4" s="201">
        <v>5.18</v>
      </c>
      <c r="BA4" s="201">
        <v>3.42</v>
      </c>
      <c r="BB4" s="201">
        <v>2.72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2.79</v>
      </c>
      <c r="L5" s="201">
        <v>9.16</v>
      </c>
      <c r="M5" s="201">
        <v>2.56</v>
      </c>
      <c r="N5" s="201">
        <v>2.85</v>
      </c>
      <c r="O5" s="201">
        <v>3.17</v>
      </c>
      <c r="P5" s="201">
        <v>4.59</v>
      </c>
      <c r="Q5" s="201">
        <v>0.41</v>
      </c>
      <c r="R5" s="201">
        <v>1.28</v>
      </c>
      <c r="S5" s="201">
        <v>0.63</v>
      </c>
      <c r="T5" s="201">
        <v>1.56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1.98</v>
      </c>
      <c r="AB5" s="201">
        <v>0</v>
      </c>
      <c r="AC5" s="201">
        <v>0</v>
      </c>
      <c r="AD5" s="201">
        <v>0</v>
      </c>
      <c r="AE5" s="201">
        <v>87.45</v>
      </c>
      <c r="AF5" s="201">
        <v>0</v>
      </c>
      <c r="AG5" s="201">
        <v>0</v>
      </c>
      <c r="AH5" s="201">
        <v>0</v>
      </c>
      <c r="AI5" s="201">
        <v>23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8.44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4.37</v>
      </c>
      <c r="AZ5" s="201">
        <v>5.18</v>
      </c>
      <c r="BA5" s="201">
        <v>3.42</v>
      </c>
      <c r="BB5" s="201">
        <v>2.72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2.79</v>
      </c>
      <c r="L6" s="201">
        <v>9.16</v>
      </c>
      <c r="M6" s="201">
        <v>2.56</v>
      </c>
      <c r="N6" s="201">
        <v>2.85</v>
      </c>
      <c r="O6" s="201">
        <v>3.17</v>
      </c>
      <c r="P6" s="201">
        <v>4.59</v>
      </c>
      <c r="Q6" s="201">
        <v>0.41</v>
      </c>
      <c r="R6" s="201">
        <v>1.28</v>
      </c>
      <c r="S6" s="201">
        <v>0.63</v>
      </c>
      <c r="T6" s="201">
        <v>1.56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1.98</v>
      </c>
      <c r="AB6" s="201">
        <v>0</v>
      </c>
      <c r="AC6" s="201">
        <v>0</v>
      </c>
      <c r="AD6" s="201">
        <v>0</v>
      </c>
      <c r="AE6" s="201">
        <v>87.45</v>
      </c>
      <c r="AF6" s="201">
        <v>0</v>
      </c>
      <c r="AG6" s="201">
        <v>0</v>
      </c>
      <c r="AH6" s="201">
        <v>0</v>
      </c>
      <c r="AI6" s="201">
        <v>23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8.44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4.37</v>
      </c>
      <c r="AZ6" s="201">
        <v>5.18</v>
      </c>
      <c r="BA6" s="201">
        <v>3.42</v>
      </c>
      <c r="BB6" s="201">
        <v>2.72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2.79</v>
      </c>
      <c r="L7" s="201">
        <v>9.16</v>
      </c>
      <c r="M7" s="201">
        <v>2.56</v>
      </c>
      <c r="N7" s="201">
        <v>2.85</v>
      </c>
      <c r="O7" s="201">
        <v>3.17</v>
      </c>
      <c r="P7" s="201">
        <v>4.59</v>
      </c>
      <c r="Q7" s="201">
        <v>0.41</v>
      </c>
      <c r="R7" s="201">
        <v>1.28</v>
      </c>
      <c r="S7" s="201">
        <v>0.63</v>
      </c>
      <c r="T7" s="201">
        <v>1.56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1.98</v>
      </c>
      <c r="AB7" s="201">
        <v>0</v>
      </c>
      <c r="AC7" s="201">
        <v>0</v>
      </c>
      <c r="AD7" s="201">
        <v>0</v>
      </c>
      <c r="AE7" s="201">
        <v>87.45</v>
      </c>
      <c r="AF7" s="201">
        <v>0</v>
      </c>
      <c r="AG7" s="201">
        <v>0</v>
      </c>
      <c r="AH7" s="201">
        <v>0</v>
      </c>
      <c r="AI7" s="201">
        <v>23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8.44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4.37</v>
      </c>
      <c r="AZ7" s="201">
        <v>5.18</v>
      </c>
      <c r="BA7" s="201">
        <v>3.42</v>
      </c>
      <c r="BB7" s="201">
        <v>2.72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2.79</v>
      </c>
      <c r="L8" s="201">
        <v>9.16</v>
      </c>
      <c r="M8" s="201">
        <v>2.56</v>
      </c>
      <c r="N8" s="201">
        <v>2.85</v>
      </c>
      <c r="O8" s="201">
        <v>3.17</v>
      </c>
      <c r="P8" s="201">
        <v>4.59</v>
      </c>
      <c r="Q8" s="201">
        <v>0.41</v>
      </c>
      <c r="R8" s="201">
        <v>1.28</v>
      </c>
      <c r="S8" s="201">
        <v>0.63</v>
      </c>
      <c r="T8" s="201">
        <v>1.56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1.98</v>
      </c>
      <c r="AB8" s="201">
        <v>0</v>
      </c>
      <c r="AC8" s="201">
        <v>0</v>
      </c>
      <c r="AD8" s="201">
        <v>0</v>
      </c>
      <c r="AE8" s="201">
        <v>87.45</v>
      </c>
      <c r="AF8" s="201">
        <v>0</v>
      </c>
      <c r="AG8" s="201">
        <v>0</v>
      </c>
      <c r="AH8" s="201">
        <v>0</v>
      </c>
      <c r="AI8" s="201">
        <v>23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8.44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4.37</v>
      </c>
      <c r="AZ8" s="201">
        <v>5.18</v>
      </c>
      <c r="BA8" s="201">
        <v>3.42</v>
      </c>
      <c r="BB8" s="201">
        <v>2.72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2.79</v>
      </c>
      <c r="L9" s="201">
        <v>9.16</v>
      </c>
      <c r="M9" s="201">
        <v>2.56</v>
      </c>
      <c r="N9" s="201">
        <v>2.85</v>
      </c>
      <c r="O9" s="201">
        <v>3.17</v>
      </c>
      <c r="P9" s="201">
        <v>4.59</v>
      </c>
      <c r="Q9" s="201">
        <v>0.41</v>
      </c>
      <c r="R9" s="201">
        <v>1.28</v>
      </c>
      <c r="S9" s="201">
        <v>0.63</v>
      </c>
      <c r="T9" s="201">
        <v>1.56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1.98</v>
      </c>
      <c r="AB9" s="201">
        <v>0</v>
      </c>
      <c r="AC9" s="201">
        <v>0</v>
      </c>
      <c r="AD9" s="201">
        <v>0</v>
      </c>
      <c r="AE9" s="201">
        <v>87.45</v>
      </c>
      <c r="AF9" s="201">
        <v>0</v>
      </c>
      <c r="AG9" s="201">
        <v>0</v>
      </c>
      <c r="AH9" s="201">
        <v>0</v>
      </c>
      <c r="AI9" s="201">
        <v>23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8.44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4.37</v>
      </c>
      <c r="AZ9" s="201">
        <v>5.18</v>
      </c>
      <c r="BA9" s="201">
        <v>3.42</v>
      </c>
      <c r="BB9" s="201">
        <v>2.72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2.79</v>
      </c>
      <c r="L10" s="201">
        <v>9.16</v>
      </c>
      <c r="M10" s="201">
        <v>2.56</v>
      </c>
      <c r="N10" s="201">
        <v>2.85</v>
      </c>
      <c r="O10" s="201">
        <v>3.17</v>
      </c>
      <c r="P10" s="201">
        <v>4.59</v>
      </c>
      <c r="Q10" s="201">
        <v>0.41</v>
      </c>
      <c r="R10" s="201">
        <v>1.28</v>
      </c>
      <c r="S10" s="201">
        <v>0.63</v>
      </c>
      <c r="T10" s="201">
        <v>1.56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1.98</v>
      </c>
      <c r="AB10" s="201">
        <v>0</v>
      </c>
      <c r="AC10" s="201">
        <v>0</v>
      </c>
      <c r="AD10" s="201">
        <v>0</v>
      </c>
      <c r="AE10" s="201">
        <v>87.45</v>
      </c>
      <c r="AF10" s="201">
        <v>0</v>
      </c>
      <c r="AG10" s="201">
        <v>0</v>
      </c>
      <c r="AH10" s="201">
        <v>0</v>
      </c>
      <c r="AI10" s="201">
        <v>23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8.44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4.37</v>
      </c>
      <c r="AZ10" s="201">
        <v>5.18</v>
      </c>
      <c r="BA10" s="201">
        <v>3.42</v>
      </c>
      <c r="BB10" s="201">
        <v>2.72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2.79</v>
      </c>
      <c r="L11" s="201">
        <v>9.16</v>
      </c>
      <c r="M11" s="201">
        <v>2.56</v>
      </c>
      <c r="N11" s="201">
        <v>2.85</v>
      </c>
      <c r="O11" s="201">
        <v>3.17</v>
      </c>
      <c r="P11" s="201">
        <v>4.59</v>
      </c>
      <c r="Q11" s="201">
        <v>0.41</v>
      </c>
      <c r="R11" s="201">
        <v>1.28</v>
      </c>
      <c r="S11" s="201">
        <v>0.63</v>
      </c>
      <c r="T11" s="201">
        <v>1.56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1.98</v>
      </c>
      <c r="AB11" s="201">
        <v>0</v>
      </c>
      <c r="AC11" s="201">
        <v>0</v>
      </c>
      <c r="AD11" s="201">
        <v>0</v>
      </c>
      <c r="AE11" s="201">
        <v>87.45</v>
      </c>
      <c r="AF11" s="201">
        <v>0</v>
      </c>
      <c r="AG11" s="201">
        <v>0</v>
      </c>
      <c r="AH11" s="201">
        <v>0</v>
      </c>
      <c r="AI11" s="201">
        <v>23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8.44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4.37</v>
      </c>
      <c r="AZ11" s="201">
        <v>5.18</v>
      </c>
      <c r="BA11" s="201">
        <v>3.42</v>
      </c>
      <c r="BB11" s="201">
        <v>2.72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2.79</v>
      </c>
      <c r="L12" s="201">
        <v>9.16</v>
      </c>
      <c r="M12" s="201">
        <v>2.56</v>
      </c>
      <c r="N12" s="201">
        <v>2.85</v>
      </c>
      <c r="O12" s="201">
        <v>3.17</v>
      </c>
      <c r="P12" s="201">
        <v>4.59</v>
      </c>
      <c r="Q12" s="201">
        <v>0.41</v>
      </c>
      <c r="R12" s="201">
        <v>1.28</v>
      </c>
      <c r="S12" s="201">
        <v>0.63</v>
      </c>
      <c r="T12" s="201">
        <v>1.56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1.98</v>
      </c>
      <c r="AB12" s="201">
        <v>0</v>
      </c>
      <c r="AC12" s="201">
        <v>0</v>
      </c>
      <c r="AD12" s="201">
        <v>0</v>
      </c>
      <c r="AE12" s="201">
        <v>87.45</v>
      </c>
      <c r="AF12" s="201">
        <v>0</v>
      </c>
      <c r="AG12" s="201">
        <v>0</v>
      </c>
      <c r="AH12" s="201">
        <v>0</v>
      </c>
      <c r="AI12" s="201">
        <v>23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8.44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4.37</v>
      </c>
      <c r="AZ12" s="201">
        <v>5.18</v>
      </c>
      <c r="BA12" s="201">
        <v>3.42</v>
      </c>
      <c r="BB12" s="201">
        <v>2.72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2.79</v>
      </c>
      <c r="L13" s="201">
        <v>9.16</v>
      </c>
      <c r="M13" s="201">
        <v>2.56</v>
      </c>
      <c r="N13" s="201">
        <v>2.85</v>
      </c>
      <c r="O13" s="201">
        <v>3.17</v>
      </c>
      <c r="P13" s="201">
        <v>4.59</v>
      </c>
      <c r="Q13" s="201">
        <v>0.41</v>
      </c>
      <c r="R13" s="201">
        <v>1.28</v>
      </c>
      <c r="S13" s="201">
        <v>0.63</v>
      </c>
      <c r="T13" s="201">
        <v>1.56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1.98</v>
      </c>
      <c r="AB13" s="201">
        <v>0</v>
      </c>
      <c r="AC13" s="201">
        <v>0</v>
      </c>
      <c r="AD13" s="201">
        <v>0</v>
      </c>
      <c r="AE13" s="201">
        <v>87.45</v>
      </c>
      <c r="AF13" s="201">
        <v>0</v>
      </c>
      <c r="AG13" s="201">
        <v>0</v>
      </c>
      <c r="AH13" s="201">
        <v>0</v>
      </c>
      <c r="AI13" s="201">
        <v>23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8.44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4.37</v>
      </c>
      <c r="AZ13" s="201">
        <v>5.18</v>
      </c>
      <c r="BA13" s="201">
        <v>3.42</v>
      </c>
      <c r="BB13" s="201">
        <v>2.72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2.79</v>
      </c>
      <c r="L14" s="201">
        <v>9.16</v>
      </c>
      <c r="M14" s="201">
        <v>2.56</v>
      </c>
      <c r="N14" s="201">
        <v>2.85</v>
      </c>
      <c r="O14" s="201">
        <v>3.17</v>
      </c>
      <c r="P14" s="201">
        <v>4.59</v>
      </c>
      <c r="Q14" s="201">
        <v>0.41</v>
      </c>
      <c r="R14" s="201">
        <v>1.28</v>
      </c>
      <c r="S14" s="201">
        <v>0.63</v>
      </c>
      <c r="T14" s="201">
        <v>1.56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1.98</v>
      </c>
      <c r="AB14" s="201">
        <v>0</v>
      </c>
      <c r="AC14" s="201">
        <v>0</v>
      </c>
      <c r="AD14" s="201">
        <v>0</v>
      </c>
      <c r="AE14" s="201">
        <v>87.45</v>
      </c>
      <c r="AF14" s="201">
        <v>0</v>
      </c>
      <c r="AG14" s="201">
        <v>0</v>
      </c>
      <c r="AH14" s="201">
        <v>0</v>
      </c>
      <c r="AI14" s="201">
        <v>23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8.44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4.37</v>
      </c>
      <c r="AZ14" s="201">
        <v>5.18</v>
      </c>
      <c r="BA14" s="201">
        <v>3.42</v>
      </c>
      <c r="BB14" s="201">
        <v>2.72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2.89</v>
      </c>
      <c r="L15" s="201">
        <v>9.16</v>
      </c>
      <c r="M15" s="201">
        <v>2.56</v>
      </c>
      <c r="N15" s="201">
        <v>2.85</v>
      </c>
      <c r="O15" s="201">
        <v>3.17</v>
      </c>
      <c r="P15" s="201">
        <v>4.59</v>
      </c>
      <c r="Q15" s="201">
        <v>0.41</v>
      </c>
      <c r="R15" s="201">
        <v>1.28</v>
      </c>
      <c r="S15" s="201">
        <v>0.63</v>
      </c>
      <c r="T15" s="201">
        <v>1.56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1.98</v>
      </c>
      <c r="AB15" s="201">
        <v>0</v>
      </c>
      <c r="AC15" s="201">
        <v>0</v>
      </c>
      <c r="AD15" s="201">
        <v>0</v>
      </c>
      <c r="AE15" s="201">
        <v>87.45</v>
      </c>
      <c r="AF15" s="201">
        <v>0</v>
      </c>
      <c r="AG15" s="201">
        <v>0</v>
      </c>
      <c r="AH15" s="201">
        <v>0</v>
      </c>
      <c r="AI15" s="201">
        <v>23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8.44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4.37</v>
      </c>
      <c r="AZ15" s="201">
        <v>5.18</v>
      </c>
      <c r="BA15" s="201">
        <v>3.42</v>
      </c>
      <c r="BB15" s="201">
        <v>2.72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2.79</v>
      </c>
      <c r="L16" s="201">
        <v>9.16</v>
      </c>
      <c r="M16" s="201">
        <v>2.56</v>
      </c>
      <c r="N16" s="201">
        <v>2.85</v>
      </c>
      <c r="O16" s="201">
        <v>3.17</v>
      </c>
      <c r="P16" s="201">
        <v>4.59</v>
      </c>
      <c r="Q16" s="201">
        <v>0.41</v>
      </c>
      <c r="R16" s="201">
        <v>1.28</v>
      </c>
      <c r="S16" s="201">
        <v>0.63</v>
      </c>
      <c r="T16" s="201">
        <v>1.56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1.98</v>
      </c>
      <c r="AB16" s="201">
        <v>0</v>
      </c>
      <c r="AC16" s="201">
        <v>0</v>
      </c>
      <c r="AD16" s="201">
        <v>0</v>
      </c>
      <c r="AE16" s="201">
        <v>87.45</v>
      </c>
      <c r="AF16" s="201">
        <v>0</v>
      </c>
      <c r="AG16" s="201">
        <v>0</v>
      </c>
      <c r="AH16" s="201">
        <v>0</v>
      </c>
      <c r="AI16" s="201">
        <v>23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8.44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4.37</v>
      </c>
      <c r="AZ16" s="201">
        <v>5.18</v>
      </c>
      <c r="BA16" s="201">
        <v>3.42</v>
      </c>
      <c r="BB16" s="201">
        <v>2.72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2.79</v>
      </c>
      <c r="L17" s="201">
        <v>9.16</v>
      </c>
      <c r="M17" s="201">
        <v>2.56</v>
      </c>
      <c r="N17" s="201">
        <v>2.85</v>
      </c>
      <c r="O17" s="201">
        <v>3.17</v>
      </c>
      <c r="P17" s="201">
        <v>4.59</v>
      </c>
      <c r="Q17" s="201">
        <v>0.41</v>
      </c>
      <c r="R17" s="201">
        <v>1.28</v>
      </c>
      <c r="S17" s="201">
        <v>0.63</v>
      </c>
      <c r="T17" s="201">
        <v>1.57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1.98</v>
      </c>
      <c r="AB17" s="201">
        <v>0</v>
      </c>
      <c r="AC17" s="201">
        <v>0</v>
      </c>
      <c r="AD17" s="201">
        <v>0</v>
      </c>
      <c r="AE17" s="201">
        <v>87.45</v>
      </c>
      <c r="AF17" s="201">
        <v>0</v>
      </c>
      <c r="AG17" s="201">
        <v>0</v>
      </c>
      <c r="AH17" s="201">
        <v>0</v>
      </c>
      <c r="AI17" s="201">
        <v>23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8.44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4.37</v>
      </c>
      <c r="AZ17" s="201">
        <v>5.18</v>
      </c>
      <c r="BA17" s="201">
        <v>3.42</v>
      </c>
      <c r="BB17" s="201">
        <v>2.72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2.79</v>
      </c>
      <c r="L18" s="201">
        <v>9.16</v>
      </c>
      <c r="M18" s="201">
        <v>2.56</v>
      </c>
      <c r="N18" s="201">
        <v>2.85</v>
      </c>
      <c r="O18" s="201">
        <v>3.17</v>
      </c>
      <c r="P18" s="201">
        <v>4.59</v>
      </c>
      <c r="Q18" s="201">
        <v>0.41</v>
      </c>
      <c r="R18" s="201">
        <v>1.28</v>
      </c>
      <c r="S18" s="201">
        <v>0.63</v>
      </c>
      <c r="T18" s="201">
        <v>1.57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1.98</v>
      </c>
      <c r="AB18" s="201">
        <v>0</v>
      </c>
      <c r="AC18" s="201">
        <v>0</v>
      </c>
      <c r="AD18" s="201">
        <v>0</v>
      </c>
      <c r="AE18" s="201">
        <v>87.45</v>
      </c>
      <c r="AF18" s="201">
        <v>0</v>
      </c>
      <c r="AG18" s="201">
        <v>0</v>
      </c>
      <c r="AH18" s="201">
        <v>0</v>
      </c>
      <c r="AI18" s="201">
        <v>23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8.4499999999999993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4.37</v>
      </c>
      <c r="AZ18" s="201">
        <v>5.18</v>
      </c>
      <c r="BA18" s="201">
        <v>3.42</v>
      </c>
      <c r="BB18" s="201">
        <v>2.9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2.79</v>
      </c>
      <c r="L19" s="201">
        <v>9.16</v>
      </c>
      <c r="M19" s="201">
        <v>2.56</v>
      </c>
      <c r="N19" s="201">
        <v>2.85</v>
      </c>
      <c r="O19" s="201">
        <v>3.17</v>
      </c>
      <c r="P19" s="201">
        <v>4.59</v>
      </c>
      <c r="Q19" s="201">
        <v>0.41</v>
      </c>
      <c r="R19" s="201">
        <v>1.28</v>
      </c>
      <c r="S19" s="201">
        <v>0.63</v>
      </c>
      <c r="T19" s="201">
        <v>1.57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1.98</v>
      </c>
      <c r="AB19" s="201">
        <v>0</v>
      </c>
      <c r="AC19" s="201">
        <v>0</v>
      </c>
      <c r="AD19" s="201">
        <v>0</v>
      </c>
      <c r="AE19" s="201">
        <v>87.45</v>
      </c>
      <c r="AF19" s="201">
        <v>0</v>
      </c>
      <c r="AG19" s="201">
        <v>0</v>
      </c>
      <c r="AH19" s="201">
        <v>0</v>
      </c>
      <c r="AI19" s="201">
        <v>23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8.4499999999999993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4.37</v>
      </c>
      <c r="AZ19" s="201">
        <v>5.18</v>
      </c>
      <c r="BA19" s="201">
        <v>3.42</v>
      </c>
      <c r="BB19" s="201">
        <v>2.9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2.79</v>
      </c>
      <c r="L20" s="201">
        <v>9.16</v>
      </c>
      <c r="M20" s="201">
        <v>2.56</v>
      </c>
      <c r="N20" s="201">
        <v>2.85</v>
      </c>
      <c r="O20" s="201">
        <v>3.17</v>
      </c>
      <c r="P20" s="201">
        <v>4.59</v>
      </c>
      <c r="Q20" s="201">
        <v>0.41</v>
      </c>
      <c r="R20" s="201">
        <v>1.28</v>
      </c>
      <c r="S20" s="201">
        <v>0.63</v>
      </c>
      <c r="T20" s="201">
        <v>1.57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1.98</v>
      </c>
      <c r="AB20" s="201">
        <v>0</v>
      </c>
      <c r="AC20" s="201">
        <v>0</v>
      </c>
      <c r="AD20" s="201">
        <v>0</v>
      </c>
      <c r="AE20" s="201">
        <v>87.45</v>
      </c>
      <c r="AF20" s="201">
        <v>0</v>
      </c>
      <c r="AG20" s="201">
        <v>0</v>
      </c>
      <c r="AH20" s="201">
        <v>0</v>
      </c>
      <c r="AI20" s="201">
        <v>23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8.4499999999999993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4.37</v>
      </c>
      <c r="AZ20" s="201">
        <v>5.18</v>
      </c>
      <c r="BA20" s="201">
        <v>3.42</v>
      </c>
      <c r="BB20" s="201">
        <v>2.9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2.81</v>
      </c>
      <c r="L21" s="201">
        <v>9.17</v>
      </c>
      <c r="M21" s="201">
        <v>2.56</v>
      </c>
      <c r="N21" s="201">
        <v>2.85</v>
      </c>
      <c r="O21" s="201">
        <v>3.17</v>
      </c>
      <c r="P21" s="201">
        <v>4.59</v>
      </c>
      <c r="Q21" s="201">
        <v>0.41</v>
      </c>
      <c r="R21" s="201">
        <v>1.28</v>
      </c>
      <c r="S21" s="201">
        <v>0.63</v>
      </c>
      <c r="T21" s="201">
        <v>1.57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1.98</v>
      </c>
      <c r="AB21" s="201">
        <v>0</v>
      </c>
      <c r="AC21" s="201">
        <v>0</v>
      </c>
      <c r="AD21" s="201">
        <v>0</v>
      </c>
      <c r="AE21" s="201">
        <v>87.45</v>
      </c>
      <c r="AF21" s="201">
        <v>0</v>
      </c>
      <c r="AG21" s="201">
        <v>0</v>
      </c>
      <c r="AH21" s="201">
        <v>0</v>
      </c>
      <c r="AI21" s="201">
        <v>23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8.4499999999999993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4.37</v>
      </c>
      <c r="AZ21" s="201">
        <v>5.18</v>
      </c>
      <c r="BA21" s="201">
        <v>3.42</v>
      </c>
      <c r="BB21" s="201">
        <v>2.9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2.79</v>
      </c>
      <c r="L22" s="201">
        <v>9.17</v>
      </c>
      <c r="M22" s="201">
        <v>2.56</v>
      </c>
      <c r="N22" s="201">
        <v>2.85</v>
      </c>
      <c r="O22" s="201">
        <v>3.17</v>
      </c>
      <c r="P22" s="201">
        <v>4.59</v>
      </c>
      <c r="Q22" s="201">
        <v>0.41</v>
      </c>
      <c r="R22" s="201">
        <v>1.28</v>
      </c>
      <c r="S22" s="201">
        <v>0.63</v>
      </c>
      <c r="T22" s="201">
        <v>1.57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1.98</v>
      </c>
      <c r="AB22" s="201">
        <v>0</v>
      </c>
      <c r="AC22" s="201">
        <v>0</v>
      </c>
      <c r="AD22" s="201">
        <v>0</v>
      </c>
      <c r="AE22" s="201">
        <v>87.45</v>
      </c>
      <c r="AF22" s="201">
        <v>0</v>
      </c>
      <c r="AG22" s="201">
        <v>0</v>
      </c>
      <c r="AH22" s="201">
        <v>0</v>
      </c>
      <c r="AI22" s="201">
        <v>23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8.4499999999999993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4.37</v>
      </c>
      <c r="AZ22" s="201">
        <v>5.18</v>
      </c>
      <c r="BA22" s="201">
        <v>3.42</v>
      </c>
      <c r="BB22" s="201">
        <v>2.9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2.79</v>
      </c>
      <c r="L23" s="201">
        <v>9.17</v>
      </c>
      <c r="M23" s="201">
        <v>2.56</v>
      </c>
      <c r="N23" s="201">
        <v>2.85</v>
      </c>
      <c r="O23" s="201">
        <v>3.17</v>
      </c>
      <c r="P23" s="201">
        <v>4.59</v>
      </c>
      <c r="Q23" s="201">
        <v>0.41</v>
      </c>
      <c r="R23" s="201">
        <v>1.28</v>
      </c>
      <c r="S23" s="201">
        <v>0.63</v>
      </c>
      <c r="T23" s="201">
        <v>1.57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1.98</v>
      </c>
      <c r="AB23" s="201">
        <v>0</v>
      </c>
      <c r="AC23" s="201">
        <v>0</v>
      </c>
      <c r="AD23" s="201">
        <v>0</v>
      </c>
      <c r="AE23" s="201">
        <v>87.45</v>
      </c>
      <c r="AF23" s="201">
        <v>0</v>
      </c>
      <c r="AG23" s="201">
        <v>0</v>
      </c>
      <c r="AH23" s="201">
        <v>0</v>
      </c>
      <c r="AI23" s="201">
        <v>23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8.4499999999999993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4.37</v>
      </c>
      <c r="AZ23" s="201">
        <v>5.18</v>
      </c>
      <c r="BA23" s="201">
        <v>3.42</v>
      </c>
      <c r="BB23" s="201">
        <v>2.9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2.79</v>
      </c>
      <c r="L24" s="201">
        <v>9.17</v>
      </c>
      <c r="M24" s="201">
        <v>2.56</v>
      </c>
      <c r="N24" s="201">
        <v>2.85</v>
      </c>
      <c r="O24" s="201">
        <v>3.17</v>
      </c>
      <c r="P24" s="201">
        <v>4.59</v>
      </c>
      <c r="Q24" s="201">
        <v>0.41</v>
      </c>
      <c r="R24" s="201">
        <v>1.28</v>
      </c>
      <c r="S24" s="201">
        <v>0.63</v>
      </c>
      <c r="T24" s="201">
        <v>1.57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1.98</v>
      </c>
      <c r="AB24" s="201">
        <v>0</v>
      </c>
      <c r="AC24" s="201">
        <v>0</v>
      </c>
      <c r="AD24" s="201">
        <v>0</v>
      </c>
      <c r="AE24" s="201">
        <v>87.45</v>
      </c>
      <c r="AF24" s="201">
        <v>0</v>
      </c>
      <c r="AG24" s="201">
        <v>0</v>
      </c>
      <c r="AH24" s="201">
        <v>0</v>
      </c>
      <c r="AI24" s="201">
        <v>23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8.4499999999999993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4.37</v>
      </c>
      <c r="AZ24" s="201">
        <v>5.18</v>
      </c>
      <c r="BA24" s="201">
        <v>3.42</v>
      </c>
      <c r="BB24" s="201">
        <v>2.9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2.79</v>
      </c>
      <c r="L25" s="201">
        <v>9.17</v>
      </c>
      <c r="M25" s="201">
        <v>2.56</v>
      </c>
      <c r="N25" s="201">
        <v>2.85</v>
      </c>
      <c r="O25" s="201">
        <v>3.17</v>
      </c>
      <c r="P25" s="201">
        <v>4.59</v>
      </c>
      <c r="Q25" s="201">
        <v>0.41</v>
      </c>
      <c r="R25" s="201">
        <v>1.28</v>
      </c>
      <c r="S25" s="201">
        <v>0.63</v>
      </c>
      <c r="T25" s="201">
        <v>1.57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1.98</v>
      </c>
      <c r="AB25" s="201">
        <v>0</v>
      </c>
      <c r="AC25" s="201">
        <v>0</v>
      </c>
      <c r="AD25" s="201">
        <v>0</v>
      </c>
      <c r="AE25" s="201">
        <v>87.45</v>
      </c>
      <c r="AF25" s="201">
        <v>0</v>
      </c>
      <c r="AG25" s="201">
        <v>0</v>
      </c>
      <c r="AH25" s="201">
        <v>0</v>
      </c>
      <c r="AI25" s="201">
        <v>23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8.4499999999999993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4.37</v>
      </c>
      <c r="AZ25" s="201">
        <v>5.18</v>
      </c>
      <c r="BA25" s="201">
        <v>3.42</v>
      </c>
      <c r="BB25" s="201">
        <v>2.9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2.79</v>
      </c>
      <c r="L26" s="201">
        <v>9.17</v>
      </c>
      <c r="M26" s="201">
        <v>2.56</v>
      </c>
      <c r="N26" s="201">
        <v>2.85</v>
      </c>
      <c r="O26" s="201">
        <v>3.17</v>
      </c>
      <c r="P26" s="201">
        <v>4.59</v>
      </c>
      <c r="Q26" s="201">
        <v>0.41</v>
      </c>
      <c r="R26" s="201">
        <v>1.28</v>
      </c>
      <c r="S26" s="201">
        <v>0.63</v>
      </c>
      <c r="T26" s="201">
        <v>1.57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1.98</v>
      </c>
      <c r="AB26" s="201">
        <v>0</v>
      </c>
      <c r="AC26" s="201">
        <v>0</v>
      </c>
      <c r="AD26" s="201">
        <v>0</v>
      </c>
      <c r="AE26" s="201">
        <v>87.45</v>
      </c>
      <c r="AF26" s="201">
        <v>0</v>
      </c>
      <c r="AG26" s="201">
        <v>0</v>
      </c>
      <c r="AH26" s="201">
        <v>0</v>
      </c>
      <c r="AI26" s="201">
        <v>23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8.4499999999999993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4.37</v>
      </c>
      <c r="AZ26" s="201">
        <v>5.18</v>
      </c>
      <c r="BA26" s="201">
        <v>3.42</v>
      </c>
      <c r="BB26" s="201">
        <v>2.9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2.79</v>
      </c>
      <c r="L27" s="201">
        <v>9.16</v>
      </c>
      <c r="M27" s="201">
        <v>2.56</v>
      </c>
      <c r="N27" s="201">
        <v>2.85</v>
      </c>
      <c r="O27" s="201">
        <v>3.17</v>
      </c>
      <c r="P27" s="201">
        <v>4.59</v>
      </c>
      <c r="Q27" s="201">
        <v>0.41</v>
      </c>
      <c r="R27" s="201">
        <v>1.32</v>
      </c>
      <c r="S27" s="201">
        <v>0.65</v>
      </c>
      <c r="T27" s="201">
        <v>1.57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1.98</v>
      </c>
      <c r="AB27" s="201">
        <v>0</v>
      </c>
      <c r="AC27" s="201">
        <v>0</v>
      </c>
      <c r="AD27" s="201">
        <v>0</v>
      </c>
      <c r="AE27" s="201">
        <v>87.45</v>
      </c>
      <c r="AF27" s="201">
        <v>0</v>
      </c>
      <c r="AG27" s="201">
        <v>0</v>
      </c>
      <c r="AH27" s="201">
        <v>0</v>
      </c>
      <c r="AI27" s="201">
        <v>23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8.4499999999999993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4.37</v>
      </c>
      <c r="AZ27" s="201">
        <v>5.18</v>
      </c>
      <c r="BA27" s="201">
        <v>3.42</v>
      </c>
      <c r="BB27" s="201">
        <v>2.9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2.67</v>
      </c>
      <c r="L28" s="201">
        <v>9.11</v>
      </c>
      <c r="M28" s="201">
        <v>2.56</v>
      </c>
      <c r="N28" s="201">
        <v>2.85</v>
      </c>
      <c r="O28" s="201">
        <v>3.17</v>
      </c>
      <c r="P28" s="201">
        <v>4.59</v>
      </c>
      <c r="Q28" s="201">
        <v>0.41</v>
      </c>
      <c r="R28" s="201">
        <v>1.28</v>
      </c>
      <c r="S28" s="201">
        <v>0.63</v>
      </c>
      <c r="T28" s="201">
        <v>1.57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1.98</v>
      </c>
      <c r="AB28" s="201">
        <v>0</v>
      </c>
      <c r="AC28" s="201">
        <v>0</v>
      </c>
      <c r="AD28" s="201">
        <v>0</v>
      </c>
      <c r="AE28" s="201">
        <v>87.45</v>
      </c>
      <c r="AF28" s="201">
        <v>0</v>
      </c>
      <c r="AG28" s="201">
        <v>0</v>
      </c>
      <c r="AH28" s="201">
        <v>0</v>
      </c>
      <c r="AI28" s="201">
        <v>23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8.4499999999999993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4.37</v>
      </c>
      <c r="AZ28" s="201">
        <v>5.18</v>
      </c>
      <c r="BA28" s="201">
        <v>3.42</v>
      </c>
      <c r="BB28" s="201">
        <v>2.9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2.67</v>
      </c>
      <c r="L29" s="201">
        <v>8.9499999999999993</v>
      </c>
      <c r="M29" s="201">
        <v>2.56</v>
      </c>
      <c r="N29" s="201">
        <v>2.85</v>
      </c>
      <c r="O29" s="201">
        <v>3.17</v>
      </c>
      <c r="P29" s="201">
        <v>4.59</v>
      </c>
      <c r="Q29" s="201">
        <v>0.41</v>
      </c>
      <c r="R29" s="201">
        <v>1.28</v>
      </c>
      <c r="S29" s="201">
        <v>0.63</v>
      </c>
      <c r="T29" s="201">
        <v>1.57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1.98</v>
      </c>
      <c r="AB29" s="201">
        <v>0</v>
      </c>
      <c r="AC29" s="201">
        <v>0</v>
      </c>
      <c r="AD29" s="201">
        <v>0</v>
      </c>
      <c r="AE29" s="201">
        <v>87.45</v>
      </c>
      <c r="AF29" s="201">
        <v>0</v>
      </c>
      <c r="AG29" s="201">
        <v>0</v>
      </c>
      <c r="AH29" s="201">
        <v>0</v>
      </c>
      <c r="AI29" s="201">
        <v>23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8.4499999999999993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4.37</v>
      </c>
      <c r="AZ29" s="201">
        <v>5.18</v>
      </c>
      <c r="BA29" s="201">
        <v>3.42</v>
      </c>
      <c r="BB29" s="201">
        <v>2.9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2.67</v>
      </c>
      <c r="L30" s="201">
        <v>8.9499999999999993</v>
      </c>
      <c r="M30" s="201">
        <v>2.56</v>
      </c>
      <c r="N30" s="201">
        <v>2.85</v>
      </c>
      <c r="O30" s="201">
        <v>3.17</v>
      </c>
      <c r="P30" s="201">
        <v>4.59</v>
      </c>
      <c r="Q30" s="201">
        <v>0.41</v>
      </c>
      <c r="R30" s="201">
        <v>1.28</v>
      </c>
      <c r="S30" s="201">
        <v>0.63</v>
      </c>
      <c r="T30" s="201">
        <v>1.57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1.98</v>
      </c>
      <c r="AB30" s="201">
        <v>0</v>
      </c>
      <c r="AC30" s="201">
        <v>0</v>
      </c>
      <c r="AD30" s="201">
        <v>0</v>
      </c>
      <c r="AE30" s="201">
        <v>87.45</v>
      </c>
      <c r="AF30" s="201">
        <v>0</v>
      </c>
      <c r="AG30" s="201">
        <v>0</v>
      </c>
      <c r="AH30" s="201">
        <v>0</v>
      </c>
      <c r="AI30" s="201">
        <v>23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8.4499999999999993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4.37</v>
      </c>
      <c r="AZ30" s="201">
        <v>5.18</v>
      </c>
      <c r="BA30" s="201">
        <v>3.42</v>
      </c>
      <c r="BB30" s="201">
        <v>2.9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2.38</v>
      </c>
      <c r="L31" s="201">
        <v>8.6300000000000008</v>
      </c>
      <c r="M31" s="201">
        <v>2.56</v>
      </c>
      <c r="N31" s="201">
        <v>2.85</v>
      </c>
      <c r="O31" s="201">
        <v>3.17</v>
      </c>
      <c r="P31" s="201">
        <v>4.59</v>
      </c>
      <c r="Q31" s="201">
        <v>0.41</v>
      </c>
      <c r="R31" s="201">
        <v>1.28</v>
      </c>
      <c r="S31" s="201">
        <v>0.63</v>
      </c>
      <c r="T31" s="201">
        <v>1.57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1.98</v>
      </c>
      <c r="AB31" s="201">
        <v>0</v>
      </c>
      <c r="AC31" s="201">
        <v>0</v>
      </c>
      <c r="AD31" s="201">
        <v>0</v>
      </c>
      <c r="AE31" s="201">
        <v>87.45</v>
      </c>
      <c r="AF31" s="201">
        <v>0</v>
      </c>
      <c r="AG31" s="201">
        <v>0</v>
      </c>
      <c r="AH31" s="201">
        <v>0</v>
      </c>
      <c r="AI31" s="201">
        <v>23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8.4499999999999993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4.37</v>
      </c>
      <c r="AZ31" s="201">
        <v>5.18</v>
      </c>
      <c r="BA31" s="201">
        <v>3.42</v>
      </c>
      <c r="BB31" s="201">
        <v>2.9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2.34</v>
      </c>
      <c r="L32" s="201">
        <v>8.5299999999999994</v>
      </c>
      <c r="M32" s="201">
        <v>2.56</v>
      </c>
      <c r="N32" s="201">
        <v>2.85</v>
      </c>
      <c r="O32" s="201">
        <v>3.17</v>
      </c>
      <c r="P32" s="201">
        <v>4.59</v>
      </c>
      <c r="Q32" s="201">
        <v>0.41</v>
      </c>
      <c r="R32" s="201">
        <v>1.28</v>
      </c>
      <c r="S32" s="201">
        <v>0.63</v>
      </c>
      <c r="T32" s="201">
        <v>1.57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1.98</v>
      </c>
      <c r="AB32" s="201">
        <v>0</v>
      </c>
      <c r="AC32" s="201">
        <v>0</v>
      </c>
      <c r="AD32" s="201">
        <v>0</v>
      </c>
      <c r="AE32" s="201">
        <v>87.45</v>
      </c>
      <c r="AF32" s="201">
        <v>0</v>
      </c>
      <c r="AG32" s="201">
        <v>0</v>
      </c>
      <c r="AH32" s="201">
        <v>0</v>
      </c>
      <c r="AI32" s="201">
        <v>23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8.4499999999999993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4.37</v>
      </c>
      <c r="AZ32" s="201">
        <v>5.18</v>
      </c>
      <c r="BA32" s="201">
        <v>3.42</v>
      </c>
      <c r="BB32" s="201">
        <v>2.9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2.08</v>
      </c>
      <c r="M33" s="201">
        <v>2.56</v>
      </c>
      <c r="N33" s="201">
        <v>2.85</v>
      </c>
      <c r="O33" s="201">
        <v>3.17</v>
      </c>
      <c r="P33" s="201">
        <v>4.59</v>
      </c>
      <c r="Q33" s="201">
        <v>0</v>
      </c>
      <c r="R33" s="201">
        <v>0</v>
      </c>
      <c r="S33" s="201">
        <v>0</v>
      </c>
      <c r="T33" s="201">
        <v>0.84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1.98</v>
      </c>
      <c r="AB33" s="201">
        <v>0</v>
      </c>
      <c r="AC33" s="201">
        <v>0</v>
      </c>
      <c r="AD33" s="201">
        <v>0</v>
      </c>
      <c r="AE33" s="201">
        <v>87.45</v>
      </c>
      <c r="AF33" s="201">
        <v>0</v>
      </c>
      <c r="AG33" s="201">
        <v>0</v>
      </c>
      <c r="AH33" s="201">
        <v>0</v>
      </c>
      <c r="AI33" s="201">
        <v>23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4.37</v>
      </c>
      <c r="AZ33" s="201">
        <v>5.18</v>
      </c>
      <c r="BA33" s="201">
        <v>3.42</v>
      </c>
      <c r="BB33" s="201">
        <v>2.71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1.96</v>
      </c>
      <c r="L34" s="201">
        <v>2.08</v>
      </c>
      <c r="M34" s="201">
        <v>2.56</v>
      </c>
      <c r="N34" s="201">
        <v>2.85</v>
      </c>
      <c r="O34" s="201">
        <v>3.17</v>
      </c>
      <c r="P34" s="201">
        <v>4.59</v>
      </c>
      <c r="Q34" s="201">
        <v>0</v>
      </c>
      <c r="R34" s="201">
        <v>0</v>
      </c>
      <c r="S34" s="201">
        <v>0</v>
      </c>
      <c r="T34" s="201">
        <v>0.84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1.98</v>
      </c>
      <c r="AB34" s="201">
        <v>0</v>
      </c>
      <c r="AC34" s="201">
        <v>0</v>
      </c>
      <c r="AD34" s="201">
        <v>0</v>
      </c>
      <c r="AE34" s="201">
        <v>87.45</v>
      </c>
      <c r="AF34" s="201">
        <v>0</v>
      </c>
      <c r="AG34" s="201">
        <v>0</v>
      </c>
      <c r="AH34" s="201">
        <v>0</v>
      </c>
      <c r="AI34" s="201">
        <v>23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4.37</v>
      </c>
      <c r="AZ34" s="201">
        <v>5.18</v>
      </c>
      <c r="BA34" s="201">
        <v>3.42</v>
      </c>
      <c r="BB34" s="201">
        <v>2.71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2.08</v>
      </c>
      <c r="M35" s="201">
        <v>2.56</v>
      </c>
      <c r="N35" s="201">
        <v>2.85</v>
      </c>
      <c r="O35" s="201">
        <v>3.17</v>
      </c>
      <c r="P35" s="201">
        <v>4.59</v>
      </c>
      <c r="Q35" s="201">
        <v>0</v>
      </c>
      <c r="R35" s="201">
        <v>0</v>
      </c>
      <c r="S35" s="201">
        <v>0</v>
      </c>
      <c r="T35" s="201">
        <v>0.84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1.98</v>
      </c>
      <c r="AB35" s="201">
        <v>0</v>
      </c>
      <c r="AC35" s="201">
        <v>0</v>
      </c>
      <c r="AD35" s="201">
        <v>0</v>
      </c>
      <c r="AE35" s="201">
        <v>87.45</v>
      </c>
      <c r="AF35" s="201">
        <v>0</v>
      </c>
      <c r="AG35" s="201">
        <v>0</v>
      </c>
      <c r="AH35" s="201">
        <v>0</v>
      </c>
      <c r="AI35" s="201">
        <v>23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4.37</v>
      </c>
      <c r="AZ35" s="201">
        <v>5.18</v>
      </c>
      <c r="BA35" s="201">
        <v>3.42</v>
      </c>
      <c r="BB35" s="201">
        <v>2.71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2.08</v>
      </c>
      <c r="M36" s="201">
        <v>2.56</v>
      </c>
      <c r="N36" s="201">
        <v>2.85</v>
      </c>
      <c r="O36" s="201">
        <v>3.17</v>
      </c>
      <c r="P36" s="201">
        <v>4.59</v>
      </c>
      <c r="Q36" s="201">
        <v>0</v>
      </c>
      <c r="R36" s="201">
        <v>0</v>
      </c>
      <c r="S36" s="201">
        <v>0</v>
      </c>
      <c r="T36" s="201">
        <v>0.84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1.98</v>
      </c>
      <c r="AB36" s="201">
        <v>0</v>
      </c>
      <c r="AC36" s="201">
        <v>0</v>
      </c>
      <c r="AD36" s="201">
        <v>0</v>
      </c>
      <c r="AE36" s="201">
        <v>87.45</v>
      </c>
      <c r="AF36" s="201">
        <v>0</v>
      </c>
      <c r="AG36" s="201">
        <v>0</v>
      </c>
      <c r="AH36" s="201">
        <v>0</v>
      </c>
      <c r="AI36" s="201">
        <v>23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4.37</v>
      </c>
      <c r="AZ36" s="201">
        <v>5.18</v>
      </c>
      <c r="BA36" s="201">
        <v>3.42</v>
      </c>
      <c r="BB36" s="201">
        <v>2.71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2.08</v>
      </c>
      <c r="M37" s="201">
        <v>2.56</v>
      </c>
      <c r="N37" s="201">
        <v>2.85</v>
      </c>
      <c r="O37" s="201">
        <v>3.17</v>
      </c>
      <c r="P37" s="201">
        <v>4.59</v>
      </c>
      <c r="Q37" s="201">
        <v>0</v>
      </c>
      <c r="R37" s="201">
        <v>0</v>
      </c>
      <c r="S37" s="201">
        <v>0</v>
      </c>
      <c r="T37" s="201">
        <v>0.84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1.98</v>
      </c>
      <c r="AB37" s="201">
        <v>0</v>
      </c>
      <c r="AC37" s="201">
        <v>0</v>
      </c>
      <c r="AD37" s="201">
        <v>0</v>
      </c>
      <c r="AE37" s="201">
        <v>87.45</v>
      </c>
      <c r="AF37" s="201">
        <v>0</v>
      </c>
      <c r="AG37" s="201">
        <v>0</v>
      </c>
      <c r="AH37" s="201">
        <v>0</v>
      </c>
      <c r="AI37" s="201">
        <v>23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4.37</v>
      </c>
      <c r="AZ37" s="201">
        <v>5.18</v>
      </c>
      <c r="BA37" s="201">
        <v>3.42</v>
      </c>
      <c r="BB37" s="201">
        <v>2.71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2.08</v>
      </c>
      <c r="M38" s="201">
        <v>2.56</v>
      </c>
      <c r="N38" s="201">
        <v>2.85</v>
      </c>
      <c r="O38" s="201">
        <v>3.17</v>
      </c>
      <c r="P38" s="201">
        <v>4.59</v>
      </c>
      <c r="Q38" s="201">
        <v>0</v>
      </c>
      <c r="R38" s="201">
        <v>0</v>
      </c>
      <c r="S38" s="201">
        <v>0</v>
      </c>
      <c r="T38" s="201">
        <v>0.84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1.98</v>
      </c>
      <c r="AB38" s="201">
        <v>0</v>
      </c>
      <c r="AC38" s="201">
        <v>0</v>
      </c>
      <c r="AD38" s="201">
        <v>0</v>
      </c>
      <c r="AE38" s="201">
        <v>87.45</v>
      </c>
      <c r="AF38" s="201">
        <v>0</v>
      </c>
      <c r="AG38" s="201">
        <v>0</v>
      </c>
      <c r="AH38" s="201">
        <v>0</v>
      </c>
      <c r="AI38" s="201">
        <v>23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4.37</v>
      </c>
      <c r="AZ38" s="201">
        <v>5.18</v>
      </c>
      <c r="BA38" s="201">
        <v>3.42</v>
      </c>
      <c r="BB38" s="201">
        <v>2.71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2.09</v>
      </c>
      <c r="M39" s="201">
        <v>2.56</v>
      </c>
      <c r="N39" s="201">
        <v>2.85</v>
      </c>
      <c r="O39" s="201">
        <v>3.17</v>
      </c>
      <c r="P39" s="201">
        <v>4.59</v>
      </c>
      <c r="Q39" s="201">
        <v>0</v>
      </c>
      <c r="R39" s="201">
        <v>0</v>
      </c>
      <c r="S39" s="201">
        <v>0</v>
      </c>
      <c r="T39" s="201">
        <v>0.84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1.98</v>
      </c>
      <c r="AB39" s="201">
        <v>0</v>
      </c>
      <c r="AC39" s="201">
        <v>0</v>
      </c>
      <c r="AD39" s="201">
        <v>0</v>
      </c>
      <c r="AE39" s="201">
        <v>87.45</v>
      </c>
      <c r="AF39" s="201">
        <v>0</v>
      </c>
      <c r="AG39" s="201">
        <v>0</v>
      </c>
      <c r="AH39" s="201">
        <v>0</v>
      </c>
      <c r="AI39" s="201">
        <v>23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4.37</v>
      </c>
      <c r="AZ39" s="201">
        <v>5.18</v>
      </c>
      <c r="BA39" s="201">
        <v>3.42</v>
      </c>
      <c r="BB39" s="201">
        <v>2.71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2.09</v>
      </c>
      <c r="M40" s="201">
        <v>2.56</v>
      </c>
      <c r="N40" s="201">
        <v>2.85</v>
      </c>
      <c r="O40" s="201">
        <v>3.17</v>
      </c>
      <c r="P40" s="201">
        <v>4.59</v>
      </c>
      <c r="Q40" s="201">
        <v>0</v>
      </c>
      <c r="R40" s="201">
        <v>0</v>
      </c>
      <c r="S40" s="201">
        <v>0</v>
      </c>
      <c r="T40" s="201">
        <v>0.84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1.98</v>
      </c>
      <c r="AB40" s="201">
        <v>0</v>
      </c>
      <c r="AC40" s="201">
        <v>0</v>
      </c>
      <c r="AD40" s="201">
        <v>0</v>
      </c>
      <c r="AE40" s="201">
        <v>87.45</v>
      </c>
      <c r="AF40" s="201">
        <v>0</v>
      </c>
      <c r="AG40" s="201">
        <v>0</v>
      </c>
      <c r="AH40" s="201">
        <v>0</v>
      </c>
      <c r="AI40" s="201">
        <v>23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4.37</v>
      </c>
      <c r="AZ40" s="201">
        <v>5.18</v>
      </c>
      <c r="BA40" s="201">
        <v>3.42</v>
      </c>
      <c r="BB40" s="201">
        <v>2.71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2.09</v>
      </c>
      <c r="M41" s="201">
        <v>2.56</v>
      </c>
      <c r="N41" s="201">
        <v>2.85</v>
      </c>
      <c r="O41" s="201">
        <v>3.17</v>
      </c>
      <c r="P41" s="201">
        <v>4.59</v>
      </c>
      <c r="Q41" s="201">
        <v>0</v>
      </c>
      <c r="R41" s="201">
        <v>0</v>
      </c>
      <c r="S41" s="201">
        <v>0</v>
      </c>
      <c r="T41" s="201">
        <v>0.84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1.98</v>
      </c>
      <c r="AB41" s="201">
        <v>0</v>
      </c>
      <c r="AC41" s="201">
        <v>0</v>
      </c>
      <c r="AD41" s="201">
        <v>0</v>
      </c>
      <c r="AE41" s="201">
        <v>87.45</v>
      </c>
      <c r="AF41" s="201">
        <v>0</v>
      </c>
      <c r="AG41" s="201">
        <v>0</v>
      </c>
      <c r="AH41" s="201">
        <v>0</v>
      </c>
      <c r="AI41" s="201">
        <v>23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4.37</v>
      </c>
      <c r="AZ41" s="201">
        <v>5.18</v>
      </c>
      <c r="BA41" s="201">
        <v>3.42</v>
      </c>
      <c r="BB41" s="201">
        <v>2.71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2.09</v>
      </c>
      <c r="M42" s="201">
        <v>2.56</v>
      </c>
      <c r="N42" s="201">
        <v>2.85</v>
      </c>
      <c r="O42" s="201">
        <v>3.17</v>
      </c>
      <c r="P42" s="201">
        <v>4.59</v>
      </c>
      <c r="Q42" s="201">
        <v>0</v>
      </c>
      <c r="R42" s="201">
        <v>0</v>
      </c>
      <c r="S42" s="201">
        <v>0</v>
      </c>
      <c r="T42" s="201">
        <v>0.84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1.98</v>
      </c>
      <c r="AB42" s="201">
        <v>0</v>
      </c>
      <c r="AC42" s="201">
        <v>0</v>
      </c>
      <c r="AD42" s="201">
        <v>0</v>
      </c>
      <c r="AE42" s="201">
        <v>87.45</v>
      </c>
      <c r="AF42" s="201">
        <v>0</v>
      </c>
      <c r="AG42" s="201">
        <v>0</v>
      </c>
      <c r="AH42" s="201">
        <v>0</v>
      </c>
      <c r="AI42" s="201">
        <v>23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4.37</v>
      </c>
      <c r="AZ42" s="201">
        <v>5.18</v>
      </c>
      <c r="BA42" s="201">
        <v>3.42</v>
      </c>
      <c r="BB42" s="201">
        <v>2.71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2.09</v>
      </c>
      <c r="M43" s="201">
        <v>2.56</v>
      </c>
      <c r="N43" s="201">
        <v>2.85</v>
      </c>
      <c r="O43" s="201">
        <v>3.17</v>
      </c>
      <c r="P43" s="201">
        <v>4.59</v>
      </c>
      <c r="Q43" s="201">
        <v>0</v>
      </c>
      <c r="R43" s="201">
        <v>0</v>
      </c>
      <c r="S43" s="201">
        <v>0</v>
      </c>
      <c r="T43" s="201">
        <v>0.84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1.98</v>
      </c>
      <c r="AB43" s="201">
        <v>0</v>
      </c>
      <c r="AC43" s="201">
        <v>0</v>
      </c>
      <c r="AD43" s="201">
        <v>0</v>
      </c>
      <c r="AE43" s="201">
        <v>87.45</v>
      </c>
      <c r="AF43" s="201">
        <v>0</v>
      </c>
      <c r="AG43" s="201">
        <v>0</v>
      </c>
      <c r="AH43" s="201">
        <v>0</v>
      </c>
      <c r="AI43" s="201">
        <v>23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4.37</v>
      </c>
      <c r="AZ43" s="201">
        <v>5.18</v>
      </c>
      <c r="BA43" s="201">
        <v>3.42</v>
      </c>
      <c r="BB43" s="201">
        <v>2.71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2.09</v>
      </c>
      <c r="M44" s="201">
        <v>2.56</v>
      </c>
      <c r="N44" s="201">
        <v>2.85</v>
      </c>
      <c r="O44" s="201">
        <v>3.17</v>
      </c>
      <c r="P44" s="201">
        <v>4.59</v>
      </c>
      <c r="Q44" s="201">
        <v>0</v>
      </c>
      <c r="R44" s="201">
        <v>0</v>
      </c>
      <c r="S44" s="201">
        <v>0</v>
      </c>
      <c r="T44" s="201">
        <v>0.84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1.98</v>
      </c>
      <c r="AB44" s="201">
        <v>0</v>
      </c>
      <c r="AC44" s="201">
        <v>0</v>
      </c>
      <c r="AD44" s="201">
        <v>0</v>
      </c>
      <c r="AE44" s="201">
        <v>87.45</v>
      </c>
      <c r="AF44" s="201">
        <v>0</v>
      </c>
      <c r="AG44" s="201">
        <v>0</v>
      </c>
      <c r="AH44" s="201">
        <v>0</v>
      </c>
      <c r="AI44" s="201">
        <v>23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4.37</v>
      </c>
      <c r="AZ44" s="201">
        <v>5.18</v>
      </c>
      <c r="BA44" s="201">
        <v>3.42</v>
      </c>
      <c r="BB44" s="201">
        <v>2.71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2.09</v>
      </c>
      <c r="M45" s="201">
        <v>2.56</v>
      </c>
      <c r="N45" s="201">
        <v>2.85</v>
      </c>
      <c r="O45" s="201">
        <v>3.17</v>
      </c>
      <c r="P45" s="201">
        <v>4.59</v>
      </c>
      <c r="Q45" s="201">
        <v>0</v>
      </c>
      <c r="R45" s="201">
        <v>0</v>
      </c>
      <c r="S45" s="201">
        <v>0</v>
      </c>
      <c r="T45" s="201">
        <v>0.84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1.98</v>
      </c>
      <c r="AB45" s="201">
        <v>0</v>
      </c>
      <c r="AC45" s="201">
        <v>0</v>
      </c>
      <c r="AD45" s="201">
        <v>0</v>
      </c>
      <c r="AE45" s="201">
        <v>87.45</v>
      </c>
      <c r="AF45" s="201">
        <v>0</v>
      </c>
      <c r="AG45" s="201">
        <v>0</v>
      </c>
      <c r="AH45" s="201">
        <v>0</v>
      </c>
      <c r="AI45" s="201">
        <v>23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4.37</v>
      </c>
      <c r="AZ45" s="201">
        <v>5.18</v>
      </c>
      <c r="BA45" s="201">
        <v>3.42</v>
      </c>
      <c r="BB45" s="201">
        <v>2.71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2.09</v>
      </c>
      <c r="M46" s="201">
        <v>2.56</v>
      </c>
      <c r="N46" s="201">
        <v>2.85</v>
      </c>
      <c r="O46" s="201">
        <v>3.17</v>
      </c>
      <c r="P46" s="201">
        <v>4.59</v>
      </c>
      <c r="Q46" s="201">
        <v>0</v>
      </c>
      <c r="R46" s="201">
        <v>0</v>
      </c>
      <c r="S46" s="201">
        <v>0</v>
      </c>
      <c r="T46" s="201">
        <v>0.84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1.98</v>
      </c>
      <c r="AB46" s="201">
        <v>0</v>
      </c>
      <c r="AC46" s="201">
        <v>0</v>
      </c>
      <c r="AD46" s="201">
        <v>0</v>
      </c>
      <c r="AE46" s="201">
        <v>87.45</v>
      </c>
      <c r="AF46" s="201">
        <v>0</v>
      </c>
      <c r="AG46" s="201">
        <v>0</v>
      </c>
      <c r="AH46" s="201">
        <v>0</v>
      </c>
      <c r="AI46" s="201">
        <v>23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4.37</v>
      </c>
      <c r="AZ46" s="201">
        <v>5.18</v>
      </c>
      <c r="BA46" s="201">
        <v>3.42</v>
      </c>
      <c r="BB46" s="201">
        <v>2.71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2.09</v>
      </c>
      <c r="M47" s="201">
        <v>2.56</v>
      </c>
      <c r="N47" s="201">
        <v>2.85</v>
      </c>
      <c r="O47" s="201">
        <v>3.17</v>
      </c>
      <c r="P47" s="201">
        <v>4.59</v>
      </c>
      <c r="Q47" s="201">
        <v>0.23</v>
      </c>
      <c r="R47" s="201">
        <v>0.09</v>
      </c>
      <c r="S47" s="201">
        <v>0.3</v>
      </c>
      <c r="T47" s="201">
        <v>1.01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1.98</v>
      </c>
      <c r="AB47" s="201">
        <v>0</v>
      </c>
      <c r="AC47" s="201">
        <v>0</v>
      </c>
      <c r="AD47" s="201">
        <v>0</v>
      </c>
      <c r="AE47" s="201">
        <v>87.45</v>
      </c>
      <c r="AF47" s="201">
        <v>0</v>
      </c>
      <c r="AG47" s="201">
        <v>0</v>
      </c>
      <c r="AH47" s="201">
        <v>0</v>
      </c>
      <c r="AI47" s="201">
        <v>23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2.91</v>
      </c>
      <c r="AZ47" s="201">
        <v>5.18</v>
      </c>
      <c r="BA47" s="201">
        <v>3.42</v>
      </c>
      <c r="BB47" s="201">
        <v>2.71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2.09</v>
      </c>
      <c r="M48" s="201">
        <v>2.56</v>
      </c>
      <c r="N48" s="201">
        <v>2.85</v>
      </c>
      <c r="O48" s="201">
        <v>3.17</v>
      </c>
      <c r="P48" s="201">
        <v>4.59</v>
      </c>
      <c r="Q48" s="201">
        <v>0.23</v>
      </c>
      <c r="R48" s="201">
        <v>0.09</v>
      </c>
      <c r="S48" s="201">
        <v>0.3</v>
      </c>
      <c r="T48" s="201">
        <v>1.01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1.98</v>
      </c>
      <c r="AB48" s="201">
        <v>0</v>
      </c>
      <c r="AC48" s="201">
        <v>0</v>
      </c>
      <c r="AD48" s="201">
        <v>0</v>
      </c>
      <c r="AE48" s="201">
        <v>87.45</v>
      </c>
      <c r="AF48" s="201">
        <v>0</v>
      </c>
      <c r="AG48" s="201">
        <v>0</v>
      </c>
      <c r="AH48" s="201">
        <v>0</v>
      </c>
      <c r="AI48" s="201">
        <v>23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2.91</v>
      </c>
      <c r="AZ48" s="201">
        <v>5.18</v>
      </c>
      <c r="BA48" s="201">
        <v>3.42</v>
      </c>
      <c r="BB48" s="201">
        <v>2.71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2.79</v>
      </c>
      <c r="L49" s="201">
        <v>2.09</v>
      </c>
      <c r="M49" s="201">
        <v>2.56</v>
      </c>
      <c r="N49" s="201">
        <v>2.85</v>
      </c>
      <c r="O49" s="201">
        <v>3.17</v>
      </c>
      <c r="P49" s="201">
        <v>4.59</v>
      </c>
      <c r="Q49" s="201">
        <v>0.42</v>
      </c>
      <c r="R49" s="201">
        <v>1.27</v>
      </c>
      <c r="S49" s="201">
        <v>0.64</v>
      </c>
      <c r="T49" s="201">
        <v>1.55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1.98</v>
      </c>
      <c r="AB49" s="201">
        <v>0</v>
      </c>
      <c r="AC49" s="201">
        <v>0</v>
      </c>
      <c r="AD49" s="201">
        <v>0</v>
      </c>
      <c r="AE49" s="201">
        <v>87.45</v>
      </c>
      <c r="AF49" s="201">
        <v>0</v>
      </c>
      <c r="AG49" s="201">
        <v>0</v>
      </c>
      <c r="AH49" s="201">
        <v>0</v>
      </c>
      <c r="AI49" s="201">
        <v>23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6.45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2.91</v>
      </c>
      <c r="AZ49" s="201">
        <v>5.18</v>
      </c>
      <c r="BA49" s="201">
        <v>3.42</v>
      </c>
      <c r="BB49" s="201">
        <v>2.9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2.79</v>
      </c>
      <c r="L50" s="201">
        <v>2.09</v>
      </c>
      <c r="M50" s="201">
        <v>2.56</v>
      </c>
      <c r="N50" s="201">
        <v>2.85</v>
      </c>
      <c r="O50" s="201">
        <v>3.17</v>
      </c>
      <c r="P50" s="201">
        <v>4.59</v>
      </c>
      <c r="Q50" s="201">
        <v>0.42</v>
      </c>
      <c r="R50" s="201">
        <v>1.27</v>
      </c>
      <c r="S50" s="201">
        <v>0.64</v>
      </c>
      <c r="T50" s="201">
        <v>1.57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1.98</v>
      </c>
      <c r="AB50" s="201">
        <v>0</v>
      </c>
      <c r="AC50" s="201">
        <v>0</v>
      </c>
      <c r="AD50" s="201">
        <v>0</v>
      </c>
      <c r="AE50" s="201">
        <v>87.45</v>
      </c>
      <c r="AF50" s="201">
        <v>0</v>
      </c>
      <c r="AG50" s="201">
        <v>0</v>
      </c>
      <c r="AH50" s="201">
        <v>0</v>
      </c>
      <c r="AI50" s="201">
        <v>23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6.45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2.91</v>
      </c>
      <c r="AZ50" s="201">
        <v>5.18</v>
      </c>
      <c r="BA50" s="201">
        <v>3.42</v>
      </c>
      <c r="BB50" s="201">
        <v>2.9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2.79</v>
      </c>
      <c r="L51" s="201">
        <v>2.09</v>
      </c>
      <c r="M51" s="201">
        <v>2.56</v>
      </c>
      <c r="N51" s="201">
        <v>2.85</v>
      </c>
      <c r="O51" s="201">
        <v>3.17</v>
      </c>
      <c r="P51" s="201">
        <v>4.59</v>
      </c>
      <c r="Q51" s="201">
        <v>0.42</v>
      </c>
      <c r="R51" s="201">
        <v>1.27</v>
      </c>
      <c r="S51" s="201">
        <v>0.64</v>
      </c>
      <c r="T51" s="201">
        <v>1.57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1.98</v>
      </c>
      <c r="AB51" s="201">
        <v>0</v>
      </c>
      <c r="AC51" s="201">
        <v>0</v>
      </c>
      <c r="AD51" s="201">
        <v>0</v>
      </c>
      <c r="AE51" s="201">
        <v>87.45</v>
      </c>
      <c r="AF51" s="201">
        <v>0</v>
      </c>
      <c r="AG51" s="201">
        <v>0</v>
      </c>
      <c r="AH51" s="201">
        <v>0</v>
      </c>
      <c r="AI51" s="201">
        <v>23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6.45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2.91</v>
      </c>
      <c r="AZ51" s="201">
        <v>5.18</v>
      </c>
      <c r="BA51" s="201">
        <v>3.42</v>
      </c>
      <c r="BB51" s="201">
        <v>2.9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2.79</v>
      </c>
      <c r="L52" s="201">
        <v>2.09</v>
      </c>
      <c r="M52" s="201">
        <v>2.56</v>
      </c>
      <c r="N52" s="201">
        <v>2.85</v>
      </c>
      <c r="O52" s="201">
        <v>3.17</v>
      </c>
      <c r="P52" s="201">
        <v>4.59</v>
      </c>
      <c r="Q52" s="201">
        <v>0.42</v>
      </c>
      <c r="R52" s="201">
        <v>1.27</v>
      </c>
      <c r="S52" s="201">
        <v>0.64</v>
      </c>
      <c r="T52" s="201">
        <v>1.57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1.98</v>
      </c>
      <c r="AB52" s="201">
        <v>0</v>
      </c>
      <c r="AC52" s="201">
        <v>0</v>
      </c>
      <c r="AD52" s="201">
        <v>0</v>
      </c>
      <c r="AE52" s="201">
        <v>87.45</v>
      </c>
      <c r="AF52" s="201">
        <v>0</v>
      </c>
      <c r="AG52" s="201">
        <v>0</v>
      </c>
      <c r="AH52" s="201">
        <v>0</v>
      </c>
      <c r="AI52" s="201">
        <v>23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6.45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2.91</v>
      </c>
      <c r="AZ52" s="201">
        <v>5.18</v>
      </c>
      <c r="BA52" s="201">
        <v>3.42</v>
      </c>
      <c r="BB52" s="201">
        <v>2.9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2.79</v>
      </c>
      <c r="L53" s="201">
        <v>2.09</v>
      </c>
      <c r="M53" s="201">
        <v>2.5</v>
      </c>
      <c r="N53" s="201">
        <v>2.83</v>
      </c>
      <c r="O53" s="201">
        <v>3.06</v>
      </c>
      <c r="P53" s="201">
        <v>4.59</v>
      </c>
      <c r="Q53" s="201">
        <v>0.42</v>
      </c>
      <c r="R53" s="201">
        <v>1.27</v>
      </c>
      <c r="S53" s="201">
        <v>0.64</v>
      </c>
      <c r="T53" s="201">
        <v>1.57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1.98</v>
      </c>
      <c r="AB53" s="201">
        <v>0</v>
      </c>
      <c r="AC53" s="201">
        <v>0</v>
      </c>
      <c r="AD53" s="201">
        <v>0</v>
      </c>
      <c r="AE53" s="201">
        <v>87.45</v>
      </c>
      <c r="AF53" s="201">
        <v>0</v>
      </c>
      <c r="AG53" s="201">
        <v>0</v>
      </c>
      <c r="AH53" s="201">
        <v>0</v>
      </c>
      <c r="AI53" s="201">
        <v>23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6.45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2.91</v>
      </c>
      <c r="AZ53" s="201">
        <v>5.18</v>
      </c>
      <c r="BA53" s="201">
        <v>3.42</v>
      </c>
      <c r="BB53" s="201">
        <v>2.9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2.79</v>
      </c>
      <c r="L54" s="201">
        <v>2.09</v>
      </c>
      <c r="M54" s="201">
        <v>2.56</v>
      </c>
      <c r="N54" s="201">
        <v>2.85</v>
      </c>
      <c r="O54" s="201">
        <v>3.17</v>
      </c>
      <c r="P54" s="201">
        <v>4.59</v>
      </c>
      <c r="Q54" s="201">
        <v>0.42</v>
      </c>
      <c r="R54" s="201">
        <v>1.27</v>
      </c>
      <c r="S54" s="201">
        <v>0.64</v>
      </c>
      <c r="T54" s="201">
        <v>1.57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1.98</v>
      </c>
      <c r="AB54" s="201">
        <v>0</v>
      </c>
      <c r="AC54" s="201">
        <v>0</v>
      </c>
      <c r="AD54" s="201">
        <v>0</v>
      </c>
      <c r="AE54" s="201">
        <v>87.45</v>
      </c>
      <c r="AF54" s="201">
        <v>0</v>
      </c>
      <c r="AG54" s="201">
        <v>0</v>
      </c>
      <c r="AH54" s="201">
        <v>0</v>
      </c>
      <c r="AI54" s="201">
        <v>23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6.45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2.91</v>
      </c>
      <c r="AZ54" s="201">
        <v>5.18</v>
      </c>
      <c r="BA54" s="201">
        <v>3.42</v>
      </c>
      <c r="BB54" s="201">
        <v>2.9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2.79</v>
      </c>
      <c r="L55" s="201">
        <v>0</v>
      </c>
      <c r="M55" s="201">
        <v>2.56</v>
      </c>
      <c r="N55" s="201">
        <v>2.85</v>
      </c>
      <c r="O55" s="201">
        <v>3.17</v>
      </c>
      <c r="P55" s="201">
        <v>4.59</v>
      </c>
      <c r="Q55" s="201">
        <v>0.42</v>
      </c>
      <c r="R55" s="201">
        <v>1.27</v>
      </c>
      <c r="S55" s="201">
        <v>0.63</v>
      </c>
      <c r="T55" s="201">
        <v>1.57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1.98</v>
      </c>
      <c r="AB55" s="201">
        <v>0</v>
      </c>
      <c r="AC55" s="201">
        <v>0</v>
      </c>
      <c r="AD55" s="201">
        <v>0</v>
      </c>
      <c r="AE55" s="201">
        <v>87.45</v>
      </c>
      <c r="AF55" s="201">
        <v>0</v>
      </c>
      <c r="AG55" s="201">
        <v>0</v>
      </c>
      <c r="AH55" s="201">
        <v>0</v>
      </c>
      <c r="AI55" s="201">
        <v>23</v>
      </c>
      <c r="AJ55" s="201">
        <v>0</v>
      </c>
      <c r="AK55" s="201">
        <v>0</v>
      </c>
      <c r="AL55" s="201">
        <v>0</v>
      </c>
      <c r="AM55" s="201">
        <v>1.05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6.45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2.91</v>
      </c>
      <c r="AZ55" s="201">
        <v>5.18</v>
      </c>
      <c r="BA55" s="201">
        <v>3.42</v>
      </c>
      <c r="BB55" s="201">
        <v>2.9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2.79</v>
      </c>
      <c r="L56" s="201">
        <v>0</v>
      </c>
      <c r="M56" s="201">
        <v>2.56</v>
      </c>
      <c r="N56" s="201">
        <v>2.85</v>
      </c>
      <c r="O56" s="201">
        <v>3.17</v>
      </c>
      <c r="P56" s="201">
        <v>4.59</v>
      </c>
      <c r="Q56" s="201">
        <v>0.42</v>
      </c>
      <c r="R56" s="201">
        <v>1.27</v>
      </c>
      <c r="S56" s="201">
        <v>0.63</v>
      </c>
      <c r="T56" s="201">
        <v>1.57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1.98</v>
      </c>
      <c r="AB56" s="201">
        <v>0</v>
      </c>
      <c r="AC56" s="201">
        <v>0</v>
      </c>
      <c r="AD56" s="201">
        <v>0</v>
      </c>
      <c r="AE56" s="201">
        <v>87.45</v>
      </c>
      <c r="AF56" s="201">
        <v>0</v>
      </c>
      <c r="AG56" s="201">
        <v>0</v>
      </c>
      <c r="AH56" s="201">
        <v>0</v>
      </c>
      <c r="AI56" s="201">
        <v>23</v>
      </c>
      <c r="AJ56" s="201">
        <v>0</v>
      </c>
      <c r="AK56" s="201">
        <v>0</v>
      </c>
      <c r="AL56" s="201">
        <v>0</v>
      </c>
      <c r="AM56" s="201">
        <v>1.05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6.45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2.91</v>
      </c>
      <c r="AZ56" s="201">
        <v>5.18</v>
      </c>
      <c r="BA56" s="201">
        <v>3.42</v>
      </c>
      <c r="BB56" s="201">
        <v>2.9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2.79</v>
      </c>
      <c r="L57" s="201">
        <v>0</v>
      </c>
      <c r="M57" s="201">
        <v>2.56</v>
      </c>
      <c r="N57" s="201">
        <v>2.85</v>
      </c>
      <c r="O57" s="201">
        <v>3.17</v>
      </c>
      <c r="P57" s="201">
        <v>4.62</v>
      </c>
      <c r="Q57" s="201">
        <v>0.41</v>
      </c>
      <c r="R57" s="201">
        <v>1.28</v>
      </c>
      <c r="S57" s="201">
        <v>0.63</v>
      </c>
      <c r="T57" s="201">
        <v>1.56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1.98</v>
      </c>
      <c r="AB57" s="201">
        <v>0</v>
      </c>
      <c r="AC57" s="201">
        <v>0</v>
      </c>
      <c r="AD57" s="201">
        <v>0</v>
      </c>
      <c r="AE57" s="201">
        <v>87.45</v>
      </c>
      <c r="AF57" s="201">
        <v>0</v>
      </c>
      <c r="AG57" s="201">
        <v>0</v>
      </c>
      <c r="AH57" s="201">
        <v>0</v>
      </c>
      <c r="AI57" s="201">
        <v>23</v>
      </c>
      <c r="AJ57" s="201">
        <v>0</v>
      </c>
      <c r="AK57" s="201">
        <v>0</v>
      </c>
      <c r="AL57" s="201">
        <v>0</v>
      </c>
      <c r="AM57" s="201">
        <v>1.05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8.17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2.91</v>
      </c>
      <c r="AZ57" s="201">
        <v>5.18</v>
      </c>
      <c r="BA57" s="201">
        <v>3.42</v>
      </c>
      <c r="BB57" s="201">
        <v>2.72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2.52</v>
      </c>
      <c r="L58" s="201">
        <v>0</v>
      </c>
      <c r="M58" s="201">
        <v>2.56</v>
      </c>
      <c r="N58" s="201">
        <v>2.85</v>
      </c>
      <c r="O58" s="201">
        <v>3.17</v>
      </c>
      <c r="P58" s="201">
        <v>4.62</v>
      </c>
      <c r="Q58" s="201">
        <v>0.41</v>
      </c>
      <c r="R58" s="201">
        <v>1.28</v>
      </c>
      <c r="S58" s="201">
        <v>0.63</v>
      </c>
      <c r="T58" s="201">
        <v>1.56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1.98</v>
      </c>
      <c r="AB58" s="201">
        <v>0</v>
      </c>
      <c r="AC58" s="201">
        <v>0</v>
      </c>
      <c r="AD58" s="201">
        <v>0</v>
      </c>
      <c r="AE58" s="201">
        <v>87.45</v>
      </c>
      <c r="AF58" s="201">
        <v>0</v>
      </c>
      <c r="AG58" s="201">
        <v>0</v>
      </c>
      <c r="AH58" s="201">
        <v>0</v>
      </c>
      <c r="AI58" s="201">
        <v>23</v>
      </c>
      <c r="AJ58" s="201">
        <v>0</v>
      </c>
      <c r="AK58" s="201">
        <v>0</v>
      </c>
      <c r="AL58" s="201">
        <v>0</v>
      </c>
      <c r="AM58" s="201">
        <v>1.05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8.17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2.91</v>
      </c>
      <c r="AZ58" s="201">
        <v>5.18</v>
      </c>
      <c r="BA58" s="201">
        <v>3.42</v>
      </c>
      <c r="BB58" s="201">
        <v>2.72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2.75</v>
      </c>
      <c r="L59" s="201">
        <v>0</v>
      </c>
      <c r="M59" s="201">
        <v>2.56</v>
      </c>
      <c r="N59" s="201">
        <v>2.85</v>
      </c>
      <c r="O59" s="201">
        <v>3.17</v>
      </c>
      <c r="P59" s="201">
        <v>4.62</v>
      </c>
      <c r="Q59" s="201">
        <v>0.41</v>
      </c>
      <c r="R59" s="201">
        <v>1.07</v>
      </c>
      <c r="S59" s="201">
        <v>0.52</v>
      </c>
      <c r="T59" s="201">
        <v>1.56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1.98</v>
      </c>
      <c r="AB59" s="201">
        <v>0</v>
      </c>
      <c r="AC59" s="201">
        <v>0</v>
      </c>
      <c r="AD59" s="201">
        <v>0</v>
      </c>
      <c r="AE59" s="201">
        <v>87.45</v>
      </c>
      <c r="AF59" s="201">
        <v>0</v>
      </c>
      <c r="AG59" s="201">
        <v>0</v>
      </c>
      <c r="AH59" s="201">
        <v>0</v>
      </c>
      <c r="AI59" s="201">
        <v>23</v>
      </c>
      <c r="AJ59" s="201">
        <v>0</v>
      </c>
      <c r="AK59" s="201">
        <v>0</v>
      </c>
      <c r="AL59" s="201">
        <v>0</v>
      </c>
      <c r="AM59" s="201">
        <v>1.05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8.17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2.91</v>
      </c>
      <c r="AZ59" s="201">
        <v>5.18</v>
      </c>
      <c r="BA59" s="201">
        <v>3.42</v>
      </c>
      <c r="BB59" s="201">
        <v>2.72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2.79</v>
      </c>
      <c r="L60" s="201">
        <v>0</v>
      </c>
      <c r="M60" s="201">
        <v>2.56</v>
      </c>
      <c r="N60" s="201">
        <v>2.85</v>
      </c>
      <c r="O60" s="201">
        <v>3.17</v>
      </c>
      <c r="P60" s="201">
        <v>4.62</v>
      </c>
      <c r="Q60" s="201">
        <v>0.35</v>
      </c>
      <c r="R60" s="201">
        <v>1.1100000000000001</v>
      </c>
      <c r="S60" s="201">
        <v>0.54</v>
      </c>
      <c r="T60" s="201">
        <v>1.56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1.98</v>
      </c>
      <c r="AB60" s="201">
        <v>0</v>
      </c>
      <c r="AC60" s="201">
        <v>0</v>
      </c>
      <c r="AD60" s="201">
        <v>0</v>
      </c>
      <c r="AE60" s="201">
        <v>87.45</v>
      </c>
      <c r="AF60" s="201">
        <v>0</v>
      </c>
      <c r="AG60" s="201">
        <v>0</v>
      </c>
      <c r="AH60" s="201">
        <v>0</v>
      </c>
      <c r="AI60" s="201">
        <v>23</v>
      </c>
      <c r="AJ60" s="201">
        <v>0</v>
      </c>
      <c r="AK60" s="201">
        <v>0</v>
      </c>
      <c r="AL60" s="201">
        <v>0</v>
      </c>
      <c r="AM60" s="201">
        <v>1.05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8.17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2.91</v>
      </c>
      <c r="AZ60" s="201">
        <v>5.18</v>
      </c>
      <c r="BA60" s="201">
        <v>3.42</v>
      </c>
      <c r="BB60" s="201">
        <v>2.72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2.79</v>
      </c>
      <c r="L61" s="201">
        <v>0</v>
      </c>
      <c r="M61" s="201">
        <v>2.56</v>
      </c>
      <c r="N61" s="201">
        <v>2.85</v>
      </c>
      <c r="O61" s="201">
        <v>3.17</v>
      </c>
      <c r="P61" s="201">
        <v>4.62</v>
      </c>
      <c r="Q61" s="201">
        <v>0.35</v>
      </c>
      <c r="R61" s="201">
        <v>1.1100000000000001</v>
      </c>
      <c r="S61" s="201">
        <v>0.54</v>
      </c>
      <c r="T61" s="201">
        <v>1.56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1.91</v>
      </c>
      <c r="AB61" s="201">
        <v>0</v>
      </c>
      <c r="AC61" s="201">
        <v>0</v>
      </c>
      <c r="AD61" s="201">
        <v>0</v>
      </c>
      <c r="AE61" s="201">
        <v>87.45</v>
      </c>
      <c r="AF61" s="201">
        <v>0</v>
      </c>
      <c r="AG61" s="201">
        <v>0</v>
      </c>
      <c r="AH61" s="201">
        <v>0</v>
      </c>
      <c r="AI61" s="201">
        <v>23</v>
      </c>
      <c r="AJ61" s="201">
        <v>0</v>
      </c>
      <c r="AK61" s="201">
        <v>0</v>
      </c>
      <c r="AL61" s="201">
        <v>0</v>
      </c>
      <c r="AM61" s="201">
        <v>1.05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8.17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2.91</v>
      </c>
      <c r="AZ61" s="201">
        <v>5.18</v>
      </c>
      <c r="BA61" s="201">
        <v>3.42</v>
      </c>
      <c r="BB61" s="201">
        <v>2.72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2.79</v>
      </c>
      <c r="L62" s="201">
        <v>9.16</v>
      </c>
      <c r="M62" s="201">
        <v>2.56</v>
      </c>
      <c r="N62" s="201">
        <v>2.85</v>
      </c>
      <c r="O62" s="201">
        <v>3.17</v>
      </c>
      <c r="P62" s="201">
        <v>4.62</v>
      </c>
      <c r="Q62" s="201">
        <v>0.35</v>
      </c>
      <c r="R62" s="201">
        <v>1.1100000000000001</v>
      </c>
      <c r="S62" s="201">
        <v>0.54</v>
      </c>
      <c r="T62" s="201">
        <v>1.56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1.91</v>
      </c>
      <c r="AB62" s="201">
        <v>0</v>
      </c>
      <c r="AC62" s="201">
        <v>0</v>
      </c>
      <c r="AD62" s="201">
        <v>0</v>
      </c>
      <c r="AE62" s="201">
        <v>87.45</v>
      </c>
      <c r="AF62" s="201">
        <v>0</v>
      </c>
      <c r="AG62" s="201">
        <v>0</v>
      </c>
      <c r="AH62" s="201">
        <v>0</v>
      </c>
      <c r="AI62" s="201">
        <v>23</v>
      </c>
      <c r="AJ62" s="201">
        <v>0</v>
      </c>
      <c r="AK62" s="201">
        <v>0</v>
      </c>
      <c r="AL62" s="201">
        <v>0</v>
      </c>
      <c r="AM62" s="201">
        <v>1.05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8.44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2.91</v>
      </c>
      <c r="AZ62" s="201">
        <v>5.18</v>
      </c>
      <c r="BA62" s="201">
        <v>3.42</v>
      </c>
      <c r="BB62" s="201">
        <v>2.72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2.79</v>
      </c>
      <c r="L63" s="201">
        <v>9.16</v>
      </c>
      <c r="M63" s="201">
        <v>2.56</v>
      </c>
      <c r="N63" s="201">
        <v>2.85</v>
      </c>
      <c r="O63" s="201">
        <v>3.17</v>
      </c>
      <c r="P63" s="201">
        <v>4.62</v>
      </c>
      <c r="Q63" s="201">
        <v>0.41</v>
      </c>
      <c r="R63" s="201">
        <v>1.28</v>
      </c>
      <c r="S63" s="201">
        <v>0.63</v>
      </c>
      <c r="T63" s="201">
        <v>1.56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1.91</v>
      </c>
      <c r="AB63" s="201">
        <v>0</v>
      </c>
      <c r="AC63" s="201">
        <v>0</v>
      </c>
      <c r="AD63" s="201">
        <v>0</v>
      </c>
      <c r="AE63" s="201">
        <v>87.45</v>
      </c>
      <c r="AF63" s="201">
        <v>0</v>
      </c>
      <c r="AG63" s="201">
        <v>0</v>
      </c>
      <c r="AH63" s="201">
        <v>0</v>
      </c>
      <c r="AI63" s="201">
        <v>23</v>
      </c>
      <c r="AJ63" s="201">
        <v>0</v>
      </c>
      <c r="AK63" s="201">
        <v>0</v>
      </c>
      <c r="AL63" s="201">
        <v>0</v>
      </c>
      <c r="AM63" s="201">
        <v>1.05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8.44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2.91</v>
      </c>
      <c r="AZ63" s="201">
        <v>5.18</v>
      </c>
      <c r="BA63" s="201">
        <v>3.42</v>
      </c>
      <c r="BB63" s="201">
        <v>2.72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2.79</v>
      </c>
      <c r="L64" s="201">
        <v>9.16</v>
      </c>
      <c r="M64" s="201">
        <v>2.56</v>
      </c>
      <c r="N64" s="201">
        <v>2.85</v>
      </c>
      <c r="O64" s="201">
        <v>3.17</v>
      </c>
      <c r="P64" s="201">
        <v>4.62</v>
      </c>
      <c r="Q64" s="201">
        <v>0.41</v>
      </c>
      <c r="R64" s="201">
        <v>1.28</v>
      </c>
      <c r="S64" s="201">
        <v>0.63</v>
      </c>
      <c r="T64" s="201">
        <v>1.56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1.91</v>
      </c>
      <c r="AB64" s="201">
        <v>0</v>
      </c>
      <c r="AC64" s="201">
        <v>0</v>
      </c>
      <c r="AD64" s="201">
        <v>0</v>
      </c>
      <c r="AE64" s="201">
        <v>87.45</v>
      </c>
      <c r="AF64" s="201">
        <v>0</v>
      </c>
      <c r="AG64" s="201">
        <v>0</v>
      </c>
      <c r="AH64" s="201">
        <v>0</v>
      </c>
      <c r="AI64" s="201">
        <v>23</v>
      </c>
      <c r="AJ64" s="201">
        <v>0</v>
      </c>
      <c r="AK64" s="201">
        <v>0</v>
      </c>
      <c r="AL64" s="201">
        <v>0</v>
      </c>
      <c r="AM64" s="201">
        <v>1.05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8.44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2.91</v>
      </c>
      <c r="AZ64" s="201">
        <v>5.18</v>
      </c>
      <c r="BA64" s="201">
        <v>3.42</v>
      </c>
      <c r="BB64" s="201">
        <v>2.72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1.45</v>
      </c>
      <c r="L65" s="201">
        <v>0</v>
      </c>
      <c r="M65" s="201">
        <v>2.56</v>
      </c>
      <c r="N65" s="201">
        <v>2.85</v>
      </c>
      <c r="O65" s="201">
        <v>3.17</v>
      </c>
      <c r="P65" s="201">
        <v>4.62</v>
      </c>
      <c r="Q65" s="201">
        <v>0.41</v>
      </c>
      <c r="R65" s="201">
        <v>1.28</v>
      </c>
      <c r="S65" s="201">
        <v>0.63</v>
      </c>
      <c r="T65" s="201">
        <v>1.56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1.91</v>
      </c>
      <c r="AB65" s="201">
        <v>0</v>
      </c>
      <c r="AC65" s="201">
        <v>0</v>
      </c>
      <c r="AD65" s="201">
        <v>0</v>
      </c>
      <c r="AE65" s="201">
        <v>87.45</v>
      </c>
      <c r="AF65" s="201">
        <v>0</v>
      </c>
      <c r="AG65" s="201">
        <v>0</v>
      </c>
      <c r="AH65" s="201">
        <v>0</v>
      </c>
      <c r="AI65" s="201">
        <v>17</v>
      </c>
      <c r="AJ65" s="201">
        <v>0</v>
      </c>
      <c r="AK65" s="201">
        <v>0</v>
      </c>
      <c r="AL65" s="201">
        <v>0</v>
      </c>
      <c r="AM65" s="201">
        <v>1.05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2.91</v>
      </c>
      <c r="AZ65" s="201">
        <v>5.18</v>
      </c>
      <c r="BA65" s="201">
        <v>3.42</v>
      </c>
      <c r="BB65" s="201">
        <v>2.72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1.49</v>
      </c>
      <c r="L66" s="201">
        <v>0</v>
      </c>
      <c r="M66" s="201">
        <v>2.56</v>
      </c>
      <c r="N66" s="201">
        <v>2.85</v>
      </c>
      <c r="O66" s="201">
        <v>3.17</v>
      </c>
      <c r="P66" s="201">
        <v>4.62</v>
      </c>
      <c r="Q66" s="201">
        <v>0.41</v>
      </c>
      <c r="R66" s="201">
        <v>1.28</v>
      </c>
      <c r="S66" s="201">
        <v>0.63</v>
      </c>
      <c r="T66" s="201">
        <v>1.56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1.91</v>
      </c>
      <c r="AB66" s="201">
        <v>0</v>
      </c>
      <c r="AC66" s="201">
        <v>0</v>
      </c>
      <c r="AD66" s="201">
        <v>0</v>
      </c>
      <c r="AE66" s="201">
        <v>87.45</v>
      </c>
      <c r="AF66" s="201">
        <v>0</v>
      </c>
      <c r="AG66" s="201">
        <v>0</v>
      </c>
      <c r="AH66" s="201">
        <v>0</v>
      </c>
      <c r="AI66" s="201">
        <v>17</v>
      </c>
      <c r="AJ66" s="201">
        <v>0</v>
      </c>
      <c r="AK66" s="201">
        <v>0</v>
      </c>
      <c r="AL66" s="201">
        <v>0</v>
      </c>
      <c r="AM66" s="201">
        <v>1.05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2.91</v>
      </c>
      <c r="AZ66" s="201">
        <v>5.18</v>
      </c>
      <c r="BA66" s="201">
        <v>3.42</v>
      </c>
      <c r="BB66" s="201">
        <v>2.72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1.53</v>
      </c>
      <c r="L67" s="201">
        <v>0</v>
      </c>
      <c r="M67" s="201">
        <v>2.56</v>
      </c>
      <c r="N67" s="201">
        <v>2.85</v>
      </c>
      <c r="O67" s="201">
        <v>3.17</v>
      </c>
      <c r="P67" s="201">
        <v>4.62</v>
      </c>
      <c r="Q67" s="201">
        <v>0.41</v>
      </c>
      <c r="R67" s="201">
        <v>1.28</v>
      </c>
      <c r="S67" s="201">
        <v>0.63</v>
      </c>
      <c r="T67" s="201">
        <v>1.56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1.91</v>
      </c>
      <c r="AB67" s="201">
        <v>0</v>
      </c>
      <c r="AC67" s="201">
        <v>0</v>
      </c>
      <c r="AD67" s="201">
        <v>0</v>
      </c>
      <c r="AE67" s="201">
        <v>87.45</v>
      </c>
      <c r="AF67" s="201">
        <v>0</v>
      </c>
      <c r="AG67" s="201">
        <v>0</v>
      </c>
      <c r="AH67" s="201">
        <v>0</v>
      </c>
      <c r="AI67" s="201">
        <v>17.36</v>
      </c>
      <c r="AJ67" s="201">
        <v>0</v>
      </c>
      <c r="AK67" s="201">
        <v>0</v>
      </c>
      <c r="AL67" s="201">
        <v>0</v>
      </c>
      <c r="AM67" s="201">
        <v>1.05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2.91</v>
      </c>
      <c r="AZ67" s="201">
        <v>5.18</v>
      </c>
      <c r="BA67" s="201">
        <v>3.42</v>
      </c>
      <c r="BB67" s="201">
        <v>2.72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1.67</v>
      </c>
      <c r="L68" s="201">
        <v>0</v>
      </c>
      <c r="M68" s="201">
        <v>2.56</v>
      </c>
      <c r="N68" s="201">
        <v>2.85</v>
      </c>
      <c r="O68" s="201">
        <v>3.17</v>
      </c>
      <c r="P68" s="201">
        <v>4.62</v>
      </c>
      <c r="Q68" s="201">
        <v>0.41</v>
      </c>
      <c r="R68" s="201">
        <v>1.28</v>
      </c>
      <c r="S68" s="201">
        <v>0.63</v>
      </c>
      <c r="T68" s="201">
        <v>1.56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1.91</v>
      </c>
      <c r="AB68" s="201">
        <v>0</v>
      </c>
      <c r="AC68" s="201">
        <v>0</v>
      </c>
      <c r="AD68" s="201">
        <v>0</v>
      </c>
      <c r="AE68" s="201">
        <v>87.45</v>
      </c>
      <c r="AF68" s="201">
        <v>0</v>
      </c>
      <c r="AG68" s="201">
        <v>0</v>
      </c>
      <c r="AH68" s="201">
        <v>0</v>
      </c>
      <c r="AI68" s="201">
        <v>17.36</v>
      </c>
      <c r="AJ68" s="201">
        <v>0</v>
      </c>
      <c r="AK68" s="201">
        <v>0</v>
      </c>
      <c r="AL68" s="201">
        <v>0</v>
      </c>
      <c r="AM68" s="201">
        <v>1.05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2.91</v>
      </c>
      <c r="AZ68" s="201">
        <v>5.18</v>
      </c>
      <c r="BA68" s="201">
        <v>3.42</v>
      </c>
      <c r="BB68" s="201">
        <v>2.72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1.67</v>
      </c>
      <c r="L69" s="201">
        <v>0</v>
      </c>
      <c r="M69" s="201">
        <v>2.56</v>
      </c>
      <c r="N69" s="201">
        <v>2.85</v>
      </c>
      <c r="O69" s="201">
        <v>3.17</v>
      </c>
      <c r="P69" s="201">
        <v>4.62</v>
      </c>
      <c r="Q69" s="201">
        <v>0.41</v>
      </c>
      <c r="R69" s="201">
        <v>1.28</v>
      </c>
      <c r="S69" s="201">
        <v>0.63</v>
      </c>
      <c r="T69" s="201">
        <v>1.57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1.91</v>
      </c>
      <c r="AB69" s="201">
        <v>0</v>
      </c>
      <c r="AC69" s="201">
        <v>0</v>
      </c>
      <c r="AD69" s="201">
        <v>0</v>
      </c>
      <c r="AE69" s="201">
        <v>87.45</v>
      </c>
      <c r="AF69" s="201">
        <v>0</v>
      </c>
      <c r="AG69" s="201">
        <v>0</v>
      </c>
      <c r="AH69" s="201">
        <v>0</v>
      </c>
      <c r="AI69" s="201">
        <v>17.36</v>
      </c>
      <c r="AJ69" s="201">
        <v>0</v>
      </c>
      <c r="AK69" s="201">
        <v>0</v>
      </c>
      <c r="AL69" s="201">
        <v>0</v>
      </c>
      <c r="AM69" s="201">
        <v>1.05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2.91</v>
      </c>
      <c r="AZ69" s="201">
        <v>5.18</v>
      </c>
      <c r="BA69" s="201">
        <v>3.42</v>
      </c>
      <c r="BB69" s="201">
        <v>2.72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1.73</v>
      </c>
      <c r="L70" s="201">
        <v>0</v>
      </c>
      <c r="M70" s="201">
        <v>2.56</v>
      </c>
      <c r="N70" s="201">
        <v>2.85</v>
      </c>
      <c r="O70" s="201">
        <v>3.17</v>
      </c>
      <c r="P70" s="201">
        <v>4.62</v>
      </c>
      <c r="Q70" s="201">
        <v>0.41</v>
      </c>
      <c r="R70" s="201">
        <v>1.28</v>
      </c>
      <c r="S70" s="201">
        <v>0.63</v>
      </c>
      <c r="T70" s="201">
        <v>1.57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1.91</v>
      </c>
      <c r="AB70" s="201">
        <v>0</v>
      </c>
      <c r="AC70" s="201">
        <v>0</v>
      </c>
      <c r="AD70" s="201">
        <v>0</v>
      </c>
      <c r="AE70" s="201">
        <v>87.45</v>
      </c>
      <c r="AF70" s="201">
        <v>0</v>
      </c>
      <c r="AG70" s="201">
        <v>0</v>
      </c>
      <c r="AH70" s="201">
        <v>0</v>
      </c>
      <c r="AI70" s="201">
        <v>17.36</v>
      </c>
      <c r="AJ70" s="201">
        <v>0</v>
      </c>
      <c r="AK70" s="201">
        <v>0</v>
      </c>
      <c r="AL70" s="201">
        <v>0</v>
      </c>
      <c r="AM70" s="201">
        <v>1.05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2.91</v>
      </c>
      <c r="AZ70" s="201">
        <v>5.18</v>
      </c>
      <c r="BA70" s="201">
        <v>3.42</v>
      </c>
      <c r="BB70" s="201">
        <v>2.72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1.87</v>
      </c>
      <c r="L71" s="201">
        <v>7.08</v>
      </c>
      <c r="M71" s="201">
        <v>2.56</v>
      </c>
      <c r="N71" s="201">
        <v>2.85</v>
      </c>
      <c r="O71" s="201">
        <v>3.17</v>
      </c>
      <c r="P71" s="201">
        <v>4.62</v>
      </c>
      <c r="Q71" s="201">
        <v>0.41</v>
      </c>
      <c r="R71" s="201">
        <v>1.28</v>
      </c>
      <c r="S71" s="201">
        <v>0.63</v>
      </c>
      <c r="T71" s="201">
        <v>1.57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1.91</v>
      </c>
      <c r="AB71" s="201">
        <v>0</v>
      </c>
      <c r="AC71" s="201">
        <v>0</v>
      </c>
      <c r="AD71" s="201">
        <v>0</v>
      </c>
      <c r="AE71" s="201">
        <v>87.45</v>
      </c>
      <c r="AF71" s="201">
        <v>0</v>
      </c>
      <c r="AG71" s="201">
        <v>0</v>
      </c>
      <c r="AH71" s="201">
        <v>0</v>
      </c>
      <c r="AI71" s="201">
        <v>23</v>
      </c>
      <c r="AJ71" s="201">
        <v>0</v>
      </c>
      <c r="AK71" s="201">
        <v>0</v>
      </c>
      <c r="AL71" s="201">
        <v>0</v>
      </c>
      <c r="AM71" s="201">
        <v>1.05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8.15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2.91</v>
      </c>
      <c r="AZ71" s="201">
        <v>5.18</v>
      </c>
      <c r="BA71" s="201">
        <v>3.42</v>
      </c>
      <c r="BB71" s="201">
        <v>2.72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2.13</v>
      </c>
      <c r="L72" s="201">
        <v>7.88</v>
      </c>
      <c r="M72" s="201">
        <v>2.56</v>
      </c>
      <c r="N72" s="201">
        <v>2.85</v>
      </c>
      <c r="O72" s="201">
        <v>3.17</v>
      </c>
      <c r="P72" s="201">
        <v>4.62</v>
      </c>
      <c r="Q72" s="201">
        <v>0.41</v>
      </c>
      <c r="R72" s="201">
        <v>1.28</v>
      </c>
      <c r="S72" s="201">
        <v>0.63</v>
      </c>
      <c r="T72" s="201">
        <v>1.57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1.24</v>
      </c>
      <c r="AC72" s="201">
        <v>0</v>
      </c>
      <c r="AD72" s="201">
        <v>0</v>
      </c>
      <c r="AE72" s="201">
        <v>87.45</v>
      </c>
      <c r="AF72" s="201">
        <v>0</v>
      </c>
      <c r="AG72" s="201">
        <v>0</v>
      </c>
      <c r="AH72" s="201">
        <v>0</v>
      </c>
      <c r="AI72" s="201">
        <v>23</v>
      </c>
      <c r="AJ72" s="201">
        <v>0</v>
      </c>
      <c r="AK72" s="201">
        <v>0</v>
      </c>
      <c r="AL72" s="201">
        <v>0</v>
      </c>
      <c r="AM72" s="201">
        <v>1.05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8.15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2.91</v>
      </c>
      <c r="AZ72" s="201">
        <v>5.18</v>
      </c>
      <c r="BA72" s="201">
        <v>3.42</v>
      </c>
      <c r="BB72" s="201">
        <v>2.72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2.34</v>
      </c>
      <c r="L73" s="201">
        <v>8</v>
      </c>
      <c r="M73" s="201">
        <v>2.56</v>
      </c>
      <c r="N73" s="201">
        <v>2.85</v>
      </c>
      <c r="O73" s="201">
        <v>3.17</v>
      </c>
      <c r="P73" s="201">
        <v>4.62</v>
      </c>
      <c r="Q73" s="201">
        <v>0.41</v>
      </c>
      <c r="R73" s="201">
        <v>1.28</v>
      </c>
      <c r="S73" s="201">
        <v>0.63</v>
      </c>
      <c r="T73" s="201">
        <v>1.57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1.24</v>
      </c>
      <c r="AC73" s="201">
        <v>0</v>
      </c>
      <c r="AD73" s="201">
        <v>0</v>
      </c>
      <c r="AE73" s="201">
        <v>87.45</v>
      </c>
      <c r="AF73" s="201">
        <v>0</v>
      </c>
      <c r="AG73" s="201">
        <v>0</v>
      </c>
      <c r="AH73" s="201">
        <v>0</v>
      </c>
      <c r="AI73" s="201">
        <v>23</v>
      </c>
      <c r="AJ73" s="201">
        <v>0</v>
      </c>
      <c r="AK73" s="201">
        <v>0</v>
      </c>
      <c r="AL73" s="201">
        <v>0</v>
      </c>
      <c r="AM73" s="201">
        <v>1.05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8.15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2.91</v>
      </c>
      <c r="AZ73" s="201">
        <v>5.18</v>
      </c>
      <c r="BA73" s="201">
        <v>3.42</v>
      </c>
      <c r="BB73" s="201">
        <v>2.72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2.54</v>
      </c>
      <c r="L74" s="201">
        <v>8.8000000000000007</v>
      </c>
      <c r="M74" s="201">
        <v>2.56</v>
      </c>
      <c r="N74" s="201">
        <v>2.85</v>
      </c>
      <c r="O74" s="201">
        <v>3.17</v>
      </c>
      <c r="P74" s="201">
        <v>4.62</v>
      </c>
      <c r="Q74" s="201">
        <v>0.41</v>
      </c>
      <c r="R74" s="201">
        <v>1.28</v>
      </c>
      <c r="S74" s="201">
        <v>0.63</v>
      </c>
      <c r="T74" s="201">
        <v>1.57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1.24</v>
      </c>
      <c r="AC74" s="201">
        <v>0</v>
      </c>
      <c r="AD74" s="201">
        <v>0</v>
      </c>
      <c r="AE74" s="201">
        <v>87.45</v>
      </c>
      <c r="AF74" s="201">
        <v>0</v>
      </c>
      <c r="AG74" s="201">
        <v>0</v>
      </c>
      <c r="AH74" s="201">
        <v>0</v>
      </c>
      <c r="AI74" s="201">
        <v>23</v>
      </c>
      <c r="AJ74" s="201">
        <v>0</v>
      </c>
      <c r="AK74" s="201">
        <v>0</v>
      </c>
      <c r="AL74" s="201">
        <v>0</v>
      </c>
      <c r="AM74" s="201">
        <v>1.05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8.15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2.91</v>
      </c>
      <c r="AZ74" s="201">
        <v>5.18</v>
      </c>
      <c r="BA74" s="201">
        <v>3.42</v>
      </c>
      <c r="BB74" s="201">
        <v>2.72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2.79</v>
      </c>
      <c r="L75" s="201">
        <v>6.55</v>
      </c>
      <c r="M75" s="201">
        <v>2.56</v>
      </c>
      <c r="N75" s="201">
        <v>2.85</v>
      </c>
      <c r="O75" s="201">
        <v>3.17</v>
      </c>
      <c r="P75" s="201">
        <v>4.62</v>
      </c>
      <c r="Q75" s="201">
        <v>0.41</v>
      </c>
      <c r="R75" s="201">
        <v>1.28</v>
      </c>
      <c r="S75" s="201">
        <v>0.63</v>
      </c>
      <c r="T75" s="201">
        <v>1.57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1.24</v>
      </c>
      <c r="AC75" s="201">
        <v>0</v>
      </c>
      <c r="AD75" s="201">
        <v>0</v>
      </c>
      <c r="AE75" s="201">
        <v>87.45</v>
      </c>
      <c r="AF75" s="201">
        <v>0</v>
      </c>
      <c r="AG75" s="201">
        <v>0</v>
      </c>
      <c r="AH75" s="201">
        <v>0</v>
      </c>
      <c r="AI75" s="201">
        <v>23</v>
      </c>
      <c r="AJ75" s="201">
        <v>0</v>
      </c>
      <c r="AK75" s="201">
        <v>0</v>
      </c>
      <c r="AL75" s="201">
        <v>0</v>
      </c>
      <c r="AM75" s="201">
        <v>1.02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8.15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2.91</v>
      </c>
      <c r="AZ75" s="201">
        <v>5.18</v>
      </c>
      <c r="BA75" s="201">
        <v>3.42</v>
      </c>
      <c r="BB75" s="201">
        <v>2.72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2.79</v>
      </c>
      <c r="L76" s="201">
        <v>8.73</v>
      </c>
      <c r="M76" s="201">
        <v>2.56</v>
      </c>
      <c r="N76" s="201">
        <v>2.85</v>
      </c>
      <c r="O76" s="201">
        <v>3.17</v>
      </c>
      <c r="P76" s="201">
        <v>4.62</v>
      </c>
      <c r="Q76" s="201">
        <v>0.41</v>
      </c>
      <c r="R76" s="201">
        <v>1.28</v>
      </c>
      <c r="S76" s="201">
        <v>0.63</v>
      </c>
      <c r="T76" s="201">
        <v>1.57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1.24</v>
      </c>
      <c r="AC76" s="201">
        <v>0</v>
      </c>
      <c r="AD76" s="201">
        <v>0</v>
      </c>
      <c r="AE76" s="201">
        <v>87.45</v>
      </c>
      <c r="AF76" s="201">
        <v>0</v>
      </c>
      <c r="AG76" s="201">
        <v>0</v>
      </c>
      <c r="AH76" s="201">
        <v>0</v>
      </c>
      <c r="AI76" s="201">
        <v>23</v>
      </c>
      <c r="AJ76" s="201">
        <v>0</v>
      </c>
      <c r="AK76" s="201">
        <v>0</v>
      </c>
      <c r="AL76" s="201">
        <v>0</v>
      </c>
      <c r="AM76" s="201">
        <v>1.02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8.15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2.91</v>
      </c>
      <c r="AZ76" s="201">
        <v>5.18</v>
      </c>
      <c r="BA76" s="201">
        <v>3.42</v>
      </c>
      <c r="BB76" s="201">
        <v>2.72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2.79</v>
      </c>
      <c r="L77" s="201">
        <v>8.85</v>
      </c>
      <c r="M77" s="201">
        <v>2.56</v>
      </c>
      <c r="N77" s="201">
        <v>2.85</v>
      </c>
      <c r="O77" s="201">
        <v>3.17</v>
      </c>
      <c r="P77" s="201">
        <v>4.62</v>
      </c>
      <c r="Q77" s="201">
        <v>0.41</v>
      </c>
      <c r="R77" s="201">
        <v>1.28</v>
      </c>
      <c r="S77" s="201">
        <v>0.63</v>
      </c>
      <c r="T77" s="201">
        <v>1.57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1.98</v>
      </c>
      <c r="AB77" s="201">
        <v>0</v>
      </c>
      <c r="AC77" s="201">
        <v>0</v>
      </c>
      <c r="AD77" s="201">
        <v>0</v>
      </c>
      <c r="AE77" s="201">
        <v>87.45</v>
      </c>
      <c r="AF77" s="201">
        <v>0</v>
      </c>
      <c r="AG77" s="201">
        <v>0</v>
      </c>
      <c r="AH77" s="201">
        <v>0</v>
      </c>
      <c r="AI77" s="201">
        <v>23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8.15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2.91</v>
      </c>
      <c r="AZ77" s="201">
        <v>5.18</v>
      </c>
      <c r="BA77" s="201">
        <v>3.42</v>
      </c>
      <c r="BB77" s="201">
        <v>2.72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2.79</v>
      </c>
      <c r="L78" s="201">
        <v>8.85</v>
      </c>
      <c r="M78" s="201">
        <v>2.56</v>
      </c>
      <c r="N78" s="201">
        <v>2.85</v>
      </c>
      <c r="O78" s="201">
        <v>3.17</v>
      </c>
      <c r="P78" s="201">
        <v>4.62</v>
      </c>
      <c r="Q78" s="201">
        <v>0.41</v>
      </c>
      <c r="R78" s="201">
        <v>1.28</v>
      </c>
      <c r="S78" s="201">
        <v>0.63</v>
      </c>
      <c r="T78" s="201">
        <v>1.57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1.98</v>
      </c>
      <c r="AB78" s="201">
        <v>0</v>
      </c>
      <c r="AC78" s="201">
        <v>0</v>
      </c>
      <c r="AD78" s="201">
        <v>0</v>
      </c>
      <c r="AE78" s="201">
        <v>87.45</v>
      </c>
      <c r="AF78" s="201">
        <v>0</v>
      </c>
      <c r="AG78" s="201">
        <v>0</v>
      </c>
      <c r="AH78" s="201">
        <v>0</v>
      </c>
      <c r="AI78" s="201">
        <v>23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8.15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4.37</v>
      </c>
      <c r="AZ78" s="201">
        <v>5.18</v>
      </c>
      <c r="BA78" s="201">
        <v>3.5</v>
      </c>
      <c r="BB78" s="201">
        <v>2.72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2.89</v>
      </c>
      <c r="L79" s="201">
        <v>8.85</v>
      </c>
      <c r="M79" s="201">
        <v>2.56</v>
      </c>
      <c r="N79" s="201">
        <v>2.85</v>
      </c>
      <c r="O79" s="201">
        <v>3.17</v>
      </c>
      <c r="P79" s="201">
        <v>4.62</v>
      </c>
      <c r="Q79" s="201">
        <v>0.4</v>
      </c>
      <c r="R79" s="201">
        <v>1.28</v>
      </c>
      <c r="S79" s="201">
        <v>0.63</v>
      </c>
      <c r="T79" s="201">
        <v>1.56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1.98</v>
      </c>
      <c r="AB79" s="201">
        <v>0</v>
      </c>
      <c r="AC79" s="201">
        <v>0</v>
      </c>
      <c r="AD79" s="201">
        <v>0</v>
      </c>
      <c r="AE79" s="201">
        <v>87.45</v>
      </c>
      <c r="AF79" s="201">
        <v>0</v>
      </c>
      <c r="AG79" s="201">
        <v>0</v>
      </c>
      <c r="AH79" s="201">
        <v>0</v>
      </c>
      <c r="AI79" s="201">
        <v>23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8.15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4.37</v>
      </c>
      <c r="AZ79" s="201">
        <v>5.18</v>
      </c>
      <c r="BA79" s="201">
        <v>3.5</v>
      </c>
      <c r="BB79" s="201">
        <v>2.72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2.79</v>
      </c>
      <c r="L80" s="201">
        <v>8.85</v>
      </c>
      <c r="M80" s="201">
        <v>2.56</v>
      </c>
      <c r="N80" s="201">
        <v>2.85</v>
      </c>
      <c r="O80" s="201">
        <v>3.17</v>
      </c>
      <c r="P80" s="201">
        <v>4.62</v>
      </c>
      <c r="Q80" s="201">
        <v>0.41</v>
      </c>
      <c r="R80" s="201">
        <v>1.28</v>
      </c>
      <c r="S80" s="201">
        <v>0.63</v>
      </c>
      <c r="T80" s="201">
        <v>1.56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1.98</v>
      </c>
      <c r="AB80" s="201">
        <v>0</v>
      </c>
      <c r="AC80" s="201">
        <v>0</v>
      </c>
      <c r="AD80" s="201">
        <v>0</v>
      </c>
      <c r="AE80" s="201">
        <v>87.45</v>
      </c>
      <c r="AF80" s="201">
        <v>0</v>
      </c>
      <c r="AG80" s="201">
        <v>0</v>
      </c>
      <c r="AH80" s="201">
        <v>0</v>
      </c>
      <c r="AI80" s="201">
        <v>23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8.15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4.37</v>
      </c>
      <c r="AZ80" s="201">
        <v>5.18</v>
      </c>
      <c r="BA80" s="201">
        <v>3.5</v>
      </c>
      <c r="BB80" s="201">
        <v>2.72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2.68</v>
      </c>
      <c r="L81" s="201">
        <v>8.85</v>
      </c>
      <c r="M81" s="201">
        <v>2.56</v>
      </c>
      <c r="N81" s="201">
        <v>2.85</v>
      </c>
      <c r="O81" s="201">
        <v>3.17</v>
      </c>
      <c r="P81" s="201">
        <v>4.62</v>
      </c>
      <c r="Q81" s="201">
        <v>0.41</v>
      </c>
      <c r="R81" s="201">
        <v>1.28</v>
      </c>
      <c r="S81" s="201">
        <v>0.63</v>
      </c>
      <c r="T81" s="201">
        <v>1.56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1.98</v>
      </c>
      <c r="AB81" s="201">
        <v>0</v>
      </c>
      <c r="AC81" s="201">
        <v>0</v>
      </c>
      <c r="AD81" s="201">
        <v>0</v>
      </c>
      <c r="AE81" s="201">
        <v>87.45</v>
      </c>
      <c r="AF81" s="201">
        <v>0</v>
      </c>
      <c r="AG81" s="201">
        <v>0</v>
      </c>
      <c r="AH81" s="201">
        <v>0</v>
      </c>
      <c r="AI81" s="201">
        <v>23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8.15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4.37</v>
      </c>
      <c r="AZ81" s="201">
        <v>5.18</v>
      </c>
      <c r="BA81" s="201">
        <v>3.5</v>
      </c>
      <c r="BB81" s="201">
        <v>2.72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2.79</v>
      </c>
      <c r="L82" s="201">
        <v>8.85</v>
      </c>
      <c r="M82" s="201">
        <v>2.56</v>
      </c>
      <c r="N82" s="201">
        <v>2.85</v>
      </c>
      <c r="O82" s="201">
        <v>3.17</v>
      </c>
      <c r="P82" s="201">
        <v>4.62</v>
      </c>
      <c r="Q82" s="201">
        <v>0.41</v>
      </c>
      <c r="R82" s="201">
        <v>1.28</v>
      </c>
      <c r="S82" s="201">
        <v>0.63</v>
      </c>
      <c r="T82" s="201">
        <v>1.56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1.98</v>
      </c>
      <c r="AB82" s="201">
        <v>0</v>
      </c>
      <c r="AC82" s="201">
        <v>0</v>
      </c>
      <c r="AD82" s="201">
        <v>0</v>
      </c>
      <c r="AE82" s="201">
        <v>87.45</v>
      </c>
      <c r="AF82" s="201">
        <v>0</v>
      </c>
      <c r="AG82" s="201">
        <v>0</v>
      </c>
      <c r="AH82" s="201">
        <v>0</v>
      </c>
      <c r="AI82" s="201">
        <v>23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8.15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4.37</v>
      </c>
      <c r="AZ82" s="201">
        <v>5.18</v>
      </c>
      <c r="BA82" s="201">
        <v>3.5</v>
      </c>
      <c r="BB82" s="201">
        <v>2.72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2.79</v>
      </c>
      <c r="L83" s="201">
        <v>8.85</v>
      </c>
      <c r="M83" s="201">
        <v>2.56</v>
      </c>
      <c r="N83" s="201">
        <v>2.85</v>
      </c>
      <c r="O83" s="201">
        <v>3.17</v>
      </c>
      <c r="P83" s="201">
        <v>4.62</v>
      </c>
      <c r="Q83" s="201">
        <v>0.41</v>
      </c>
      <c r="R83" s="201">
        <v>1.28</v>
      </c>
      <c r="S83" s="201">
        <v>0.63</v>
      </c>
      <c r="T83" s="201">
        <v>1.56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1.98</v>
      </c>
      <c r="AB83" s="201">
        <v>0</v>
      </c>
      <c r="AC83" s="201">
        <v>0</v>
      </c>
      <c r="AD83" s="201">
        <v>0</v>
      </c>
      <c r="AE83" s="201">
        <v>87.45</v>
      </c>
      <c r="AF83" s="201">
        <v>0</v>
      </c>
      <c r="AG83" s="201">
        <v>0</v>
      </c>
      <c r="AH83" s="201">
        <v>0</v>
      </c>
      <c r="AI83" s="201">
        <v>23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8.15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4.37</v>
      </c>
      <c r="AZ83" s="201">
        <v>5.18</v>
      </c>
      <c r="BA83" s="201">
        <v>3.5</v>
      </c>
      <c r="BB83" s="201">
        <v>2.72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2.79</v>
      </c>
      <c r="L84" s="201">
        <v>8.85</v>
      </c>
      <c r="M84" s="201">
        <v>2.56</v>
      </c>
      <c r="N84" s="201">
        <v>2.85</v>
      </c>
      <c r="O84" s="201">
        <v>3.17</v>
      </c>
      <c r="P84" s="201">
        <v>4.62</v>
      </c>
      <c r="Q84" s="201">
        <v>0.41</v>
      </c>
      <c r="R84" s="201">
        <v>1.28</v>
      </c>
      <c r="S84" s="201">
        <v>0.63</v>
      </c>
      <c r="T84" s="201">
        <v>1.56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1.98</v>
      </c>
      <c r="AB84" s="201">
        <v>0</v>
      </c>
      <c r="AC84" s="201">
        <v>0</v>
      </c>
      <c r="AD84" s="201">
        <v>0</v>
      </c>
      <c r="AE84" s="201">
        <v>87.45</v>
      </c>
      <c r="AF84" s="201">
        <v>0</v>
      </c>
      <c r="AG84" s="201">
        <v>0</v>
      </c>
      <c r="AH84" s="201">
        <v>0</v>
      </c>
      <c r="AI84" s="201">
        <v>23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8.15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4.37</v>
      </c>
      <c r="AZ84" s="201">
        <v>5.18</v>
      </c>
      <c r="BA84" s="201">
        <v>3.5</v>
      </c>
      <c r="BB84" s="201">
        <v>2.72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2.79</v>
      </c>
      <c r="L85" s="201">
        <v>8.85</v>
      </c>
      <c r="M85" s="201">
        <v>2.56</v>
      </c>
      <c r="N85" s="201">
        <v>2.85</v>
      </c>
      <c r="O85" s="201">
        <v>3.17</v>
      </c>
      <c r="P85" s="201">
        <v>4.62</v>
      </c>
      <c r="Q85" s="201">
        <v>0.41</v>
      </c>
      <c r="R85" s="201">
        <v>1.28</v>
      </c>
      <c r="S85" s="201">
        <v>0.63</v>
      </c>
      <c r="T85" s="201">
        <v>1.56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1.98</v>
      </c>
      <c r="AB85" s="201">
        <v>0</v>
      </c>
      <c r="AC85" s="201">
        <v>0</v>
      </c>
      <c r="AD85" s="201">
        <v>0</v>
      </c>
      <c r="AE85" s="201">
        <v>87.45</v>
      </c>
      <c r="AF85" s="201">
        <v>0</v>
      </c>
      <c r="AG85" s="201">
        <v>0</v>
      </c>
      <c r="AH85" s="201">
        <v>0</v>
      </c>
      <c r="AI85" s="201">
        <v>23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8.15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4.37</v>
      </c>
      <c r="AZ85" s="201">
        <v>5.18</v>
      </c>
      <c r="BA85" s="201">
        <v>3.5</v>
      </c>
      <c r="BB85" s="201">
        <v>2.72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2.79</v>
      </c>
      <c r="L86" s="201">
        <v>8.85</v>
      </c>
      <c r="M86" s="201">
        <v>2.56</v>
      </c>
      <c r="N86" s="201">
        <v>2.85</v>
      </c>
      <c r="O86" s="201">
        <v>3.17</v>
      </c>
      <c r="P86" s="201">
        <v>4.62</v>
      </c>
      <c r="Q86" s="201">
        <v>0.41</v>
      </c>
      <c r="R86" s="201">
        <v>1.28</v>
      </c>
      <c r="S86" s="201">
        <v>0.63</v>
      </c>
      <c r="T86" s="201">
        <v>1.56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1.98</v>
      </c>
      <c r="AB86" s="201">
        <v>0</v>
      </c>
      <c r="AC86" s="201">
        <v>0</v>
      </c>
      <c r="AD86" s="201">
        <v>0</v>
      </c>
      <c r="AE86" s="201">
        <v>87.45</v>
      </c>
      <c r="AF86" s="201">
        <v>0</v>
      </c>
      <c r="AG86" s="201">
        <v>0</v>
      </c>
      <c r="AH86" s="201">
        <v>0</v>
      </c>
      <c r="AI86" s="201">
        <v>23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8.15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4.37</v>
      </c>
      <c r="AZ86" s="201">
        <v>5.18</v>
      </c>
      <c r="BA86" s="201">
        <v>3.42</v>
      </c>
      <c r="BB86" s="201">
        <v>2.72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2.79</v>
      </c>
      <c r="L87" s="201">
        <v>8.85</v>
      </c>
      <c r="M87" s="201">
        <v>2.56</v>
      </c>
      <c r="N87" s="201">
        <v>2.85</v>
      </c>
      <c r="O87" s="201">
        <v>3.17</v>
      </c>
      <c r="P87" s="201">
        <v>4.62</v>
      </c>
      <c r="Q87" s="201">
        <v>0.41</v>
      </c>
      <c r="R87" s="201">
        <v>1.28</v>
      </c>
      <c r="S87" s="201">
        <v>0.63</v>
      </c>
      <c r="T87" s="201">
        <v>1.56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1.98</v>
      </c>
      <c r="AB87" s="201">
        <v>0</v>
      </c>
      <c r="AC87" s="201">
        <v>0</v>
      </c>
      <c r="AD87" s="201">
        <v>0</v>
      </c>
      <c r="AE87" s="201">
        <v>87.45</v>
      </c>
      <c r="AF87" s="201">
        <v>0</v>
      </c>
      <c r="AG87" s="201">
        <v>0</v>
      </c>
      <c r="AH87" s="201">
        <v>0</v>
      </c>
      <c r="AI87" s="201">
        <v>23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8.15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4.37</v>
      </c>
      <c r="AZ87" s="201">
        <v>5.18</v>
      </c>
      <c r="BA87" s="201">
        <v>3.42</v>
      </c>
      <c r="BB87" s="201">
        <v>2.72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2.79</v>
      </c>
      <c r="L88" s="201">
        <v>8.85</v>
      </c>
      <c r="M88" s="201">
        <v>2.56</v>
      </c>
      <c r="N88" s="201">
        <v>2.85</v>
      </c>
      <c r="O88" s="201">
        <v>3.17</v>
      </c>
      <c r="P88" s="201">
        <v>4.62</v>
      </c>
      <c r="Q88" s="201">
        <v>0.41</v>
      </c>
      <c r="R88" s="201">
        <v>1.28</v>
      </c>
      <c r="S88" s="201">
        <v>0.63</v>
      </c>
      <c r="T88" s="201">
        <v>1.56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1.98</v>
      </c>
      <c r="AB88" s="201">
        <v>0</v>
      </c>
      <c r="AC88" s="201">
        <v>0</v>
      </c>
      <c r="AD88" s="201">
        <v>0</v>
      </c>
      <c r="AE88" s="201">
        <v>87.45</v>
      </c>
      <c r="AF88" s="201">
        <v>0</v>
      </c>
      <c r="AG88" s="201">
        <v>0</v>
      </c>
      <c r="AH88" s="201">
        <v>0</v>
      </c>
      <c r="AI88" s="201">
        <v>23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8.15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4.37</v>
      </c>
      <c r="AZ88" s="201">
        <v>5.18</v>
      </c>
      <c r="BA88" s="201">
        <v>3.42</v>
      </c>
      <c r="BB88" s="201">
        <v>2.72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2.79</v>
      </c>
      <c r="L89" s="201">
        <v>8.85</v>
      </c>
      <c r="M89" s="201">
        <v>2.56</v>
      </c>
      <c r="N89" s="201">
        <v>2.85</v>
      </c>
      <c r="O89" s="201">
        <v>3.17</v>
      </c>
      <c r="P89" s="201">
        <v>4.62</v>
      </c>
      <c r="Q89" s="201">
        <v>0.41</v>
      </c>
      <c r="R89" s="201">
        <v>1.28</v>
      </c>
      <c r="S89" s="201">
        <v>0.63</v>
      </c>
      <c r="T89" s="201">
        <v>1.56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1.98</v>
      </c>
      <c r="AB89" s="201">
        <v>0</v>
      </c>
      <c r="AC89" s="201">
        <v>0</v>
      </c>
      <c r="AD89" s="201">
        <v>0</v>
      </c>
      <c r="AE89" s="201">
        <v>87.45</v>
      </c>
      <c r="AF89" s="201">
        <v>0</v>
      </c>
      <c r="AG89" s="201">
        <v>0</v>
      </c>
      <c r="AH89" s="201">
        <v>0</v>
      </c>
      <c r="AI89" s="201">
        <v>23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8.15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4.37</v>
      </c>
      <c r="AZ89" s="201">
        <v>5.18</v>
      </c>
      <c r="BA89" s="201">
        <v>3.42</v>
      </c>
      <c r="BB89" s="201">
        <v>2.72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2.79</v>
      </c>
      <c r="L90" s="201">
        <v>8.85</v>
      </c>
      <c r="M90" s="201">
        <v>2.56</v>
      </c>
      <c r="N90" s="201">
        <v>2.85</v>
      </c>
      <c r="O90" s="201">
        <v>3.17</v>
      </c>
      <c r="P90" s="201">
        <v>4.62</v>
      </c>
      <c r="Q90" s="201">
        <v>0.41</v>
      </c>
      <c r="R90" s="201">
        <v>1.28</v>
      </c>
      <c r="S90" s="201">
        <v>0.63</v>
      </c>
      <c r="T90" s="201">
        <v>1.56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1.98</v>
      </c>
      <c r="AB90" s="201">
        <v>0</v>
      </c>
      <c r="AC90" s="201">
        <v>0</v>
      </c>
      <c r="AD90" s="201">
        <v>0</v>
      </c>
      <c r="AE90" s="201">
        <v>87.45</v>
      </c>
      <c r="AF90" s="201">
        <v>0</v>
      </c>
      <c r="AG90" s="201">
        <v>0</v>
      </c>
      <c r="AH90" s="201">
        <v>0</v>
      </c>
      <c r="AI90" s="201">
        <v>23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8.15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4.37</v>
      </c>
      <c r="AZ90" s="201">
        <v>5.18</v>
      </c>
      <c r="BA90" s="201">
        <v>3.5</v>
      </c>
      <c r="BB90" s="201">
        <v>2.72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2.79</v>
      </c>
      <c r="L91" s="201">
        <v>8.85</v>
      </c>
      <c r="M91" s="201">
        <v>2.56</v>
      </c>
      <c r="N91" s="201">
        <v>2.85</v>
      </c>
      <c r="O91" s="201">
        <v>3.17</v>
      </c>
      <c r="P91" s="201">
        <v>4.62</v>
      </c>
      <c r="Q91" s="201">
        <v>0.41</v>
      </c>
      <c r="R91" s="201">
        <v>1.28</v>
      </c>
      <c r="S91" s="201">
        <v>0.63</v>
      </c>
      <c r="T91" s="201">
        <v>1.56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1.98</v>
      </c>
      <c r="AB91" s="201">
        <v>0</v>
      </c>
      <c r="AC91" s="201">
        <v>0</v>
      </c>
      <c r="AD91" s="201">
        <v>0</v>
      </c>
      <c r="AE91" s="201">
        <v>87.45</v>
      </c>
      <c r="AF91" s="201">
        <v>0</v>
      </c>
      <c r="AG91" s="201">
        <v>0</v>
      </c>
      <c r="AH91" s="201">
        <v>0</v>
      </c>
      <c r="AI91" s="201">
        <v>23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8.15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4.37</v>
      </c>
      <c r="AZ91" s="201">
        <v>5.18</v>
      </c>
      <c r="BA91" s="201">
        <v>3.5</v>
      </c>
      <c r="BB91" s="201">
        <v>2.72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2.79</v>
      </c>
      <c r="L92" s="201">
        <v>8.85</v>
      </c>
      <c r="M92" s="201">
        <v>2.56</v>
      </c>
      <c r="N92" s="201">
        <v>2.85</v>
      </c>
      <c r="O92" s="201">
        <v>3.17</v>
      </c>
      <c r="P92" s="201">
        <v>4.62</v>
      </c>
      <c r="Q92" s="201">
        <v>0.41</v>
      </c>
      <c r="R92" s="201">
        <v>1.28</v>
      </c>
      <c r="S92" s="201">
        <v>0.63</v>
      </c>
      <c r="T92" s="201">
        <v>1.56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1.98</v>
      </c>
      <c r="AB92" s="201">
        <v>0</v>
      </c>
      <c r="AC92" s="201">
        <v>0</v>
      </c>
      <c r="AD92" s="201">
        <v>0</v>
      </c>
      <c r="AE92" s="201">
        <v>87.45</v>
      </c>
      <c r="AF92" s="201">
        <v>0</v>
      </c>
      <c r="AG92" s="201">
        <v>0</v>
      </c>
      <c r="AH92" s="201">
        <v>0</v>
      </c>
      <c r="AI92" s="201">
        <v>23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8.15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4.37</v>
      </c>
      <c r="AZ92" s="201">
        <v>5.18</v>
      </c>
      <c r="BA92" s="201">
        <v>3.5</v>
      </c>
      <c r="BB92" s="201">
        <v>2.72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2.79</v>
      </c>
      <c r="L93" s="201">
        <v>8.85</v>
      </c>
      <c r="M93" s="201">
        <v>2.56</v>
      </c>
      <c r="N93" s="201">
        <v>2.85</v>
      </c>
      <c r="O93" s="201">
        <v>3.17</v>
      </c>
      <c r="P93" s="201">
        <v>4.62</v>
      </c>
      <c r="Q93" s="201">
        <v>0.41</v>
      </c>
      <c r="R93" s="201">
        <v>1.28</v>
      </c>
      <c r="S93" s="201">
        <v>0.63</v>
      </c>
      <c r="T93" s="201">
        <v>1.56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1.98</v>
      </c>
      <c r="AB93" s="201">
        <v>0</v>
      </c>
      <c r="AC93" s="201">
        <v>0</v>
      </c>
      <c r="AD93" s="201">
        <v>0</v>
      </c>
      <c r="AE93" s="201">
        <v>87.45</v>
      </c>
      <c r="AF93" s="201">
        <v>0</v>
      </c>
      <c r="AG93" s="201">
        <v>0</v>
      </c>
      <c r="AH93" s="201">
        <v>0</v>
      </c>
      <c r="AI93" s="201">
        <v>23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8.15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4.37</v>
      </c>
      <c r="AZ93" s="201">
        <v>5.18</v>
      </c>
      <c r="BA93" s="201">
        <v>3.5</v>
      </c>
      <c r="BB93" s="201">
        <v>2.72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2.79</v>
      </c>
      <c r="L94" s="201">
        <v>8.85</v>
      </c>
      <c r="M94" s="201">
        <v>2.56</v>
      </c>
      <c r="N94" s="201">
        <v>2.85</v>
      </c>
      <c r="O94" s="201">
        <v>3.17</v>
      </c>
      <c r="P94" s="201">
        <v>4.62</v>
      </c>
      <c r="Q94" s="201">
        <v>0.41</v>
      </c>
      <c r="R94" s="201">
        <v>1.28</v>
      </c>
      <c r="S94" s="201">
        <v>0.63</v>
      </c>
      <c r="T94" s="201">
        <v>1.56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1.98</v>
      </c>
      <c r="AB94" s="201">
        <v>0</v>
      </c>
      <c r="AC94" s="201">
        <v>0</v>
      </c>
      <c r="AD94" s="201">
        <v>0</v>
      </c>
      <c r="AE94" s="201">
        <v>87.45</v>
      </c>
      <c r="AF94" s="201">
        <v>0</v>
      </c>
      <c r="AG94" s="201">
        <v>0</v>
      </c>
      <c r="AH94" s="201">
        <v>0</v>
      </c>
      <c r="AI94" s="201">
        <v>23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8.15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4.37</v>
      </c>
      <c r="AZ94" s="201">
        <v>5.18</v>
      </c>
      <c r="BA94" s="201">
        <v>3.42</v>
      </c>
      <c r="BB94" s="201">
        <v>2.72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2.79</v>
      </c>
      <c r="L95" s="201">
        <v>8.85</v>
      </c>
      <c r="M95" s="201">
        <v>2.56</v>
      </c>
      <c r="N95" s="201">
        <v>2.85</v>
      </c>
      <c r="O95" s="201">
        <v>3.17</v>
      </c>
      <c r="P95" s="201">
        <v>4.62</v>
      </c>
      <c r="Q95" s="201">
        <v>0.41</v>
      </c>
      <c r="R95" s="201">
        <v>1.28</v>
      </c>
      <c r="S95" s="201">
        <v>0.63</v>
      </c>
      <c r="T95" s="201">
        <v>1.56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1.98</v>
      </c>
      <c r="AB95" s="201">
        <v>0</v>
      </c>
      <c r="AC95" s="201">
        <v>0</v>
      </c>
      <c r="AD95" s="201">
        <v>0</v>
      </c>
      <c r="AE95" s="201">
        <v>87.45</v>
      </c>
      <c r="AF95" s="201">
        <v>0</v>
      </c>
      <c r="AG95" s="201">
        <v>0</v>
      </c>
      <c r="AH95" s="201">
        <v>0</v>
      </c>
      <c r="AI95" s="201">
        <v>23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8.15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4.37</v>
      </c>
      <c r="AZ95" s="201">
        <v>5.18</v>
      </c>
      <c r="BA95" s="201">
        <v>3.42</v>
      </c>
      <c r="BB95" s="201">
        <v>2.72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2.79</v>
      </c>
      <c r="L96" s="201">
        <v>8.85</v>
      </c>
      <c r="M96" s="201">
        <v>2.56</v>
      </c>
      <c r="N96" s="201">
        <v>2.85</v>
      </c>
      <c r="O96" s="201">
        <v>3.17</v>
      </c>
      <c r="P96" s="201">
        <v>4.62</v>
      </c>
      <c r="Q96" s="201">
        <v>0.41</v>
      </c>
      <c r="R96" s="201">
        <v>1.28</v>
      </c>
      <c r="S96" s="201">
        <v>0.63</v>
      </c>
      <c r="T96" s="201">
        <v>1.56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1.98</v>
      </c>
      <c r="AB96" s="201">
        <v>0</v>
      </c>
      <c r="AC96" s="201">
        <v>0</v>
      </c>
      <c r="AD96" s="201">
        <v>0</v>
      </c>
      <c r="AE96" s="201">
        <v>87.45</v>
      </c>
      <c r="AF96" s="201">
        <v>0</v>
      </c>
      <c r="AG96" s="201">
        <v>0</v>
      </c>
      <c r="AH96" s="201">
        <v>0</v>
      </c>
      <c r="AI96" s="201">
        <v>23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8.15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4.37</v>
      </c>
      <c r="AZ96" s="201">
        <v>5.18</v>
      </c>
      <c r="BA96" s="201">
        <v>3.42</v>
      </c>
      <c r="BB96" s="201">
        <v>2.72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2.79</v>
      </c>
      <c r="L97" s="201">
        <v>8.85</v>
      </c>
      <c r="M97" s="201">
        <v>2.56</v>
      </c>
      <c r="N97" s="201">
        <v>2.85</v>
      </c>
      <c r="O97" s="201">
        <v>3.17</v>
      </c>
      <c r="P97" s="201">
        <v>4.62</v>
      </c>
      <c r="Q97" s="201">
        <v>0.41</v>
      </c>
      <c r="R97" s="201">
        <v>1.28</v>
      </c>
      <c r="S97" s="201">
        <v>0.63</v>
      </c>
      <c r="T97" s="201">
        <v>1.56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1.98</v>
      </c>
      <c r="AB97" s="201">
        <v>0</v>
      </c>
      <c r="AC97" s="201">
        <v>0</v>
      </c>
      <c r="AD97" s="201">
        <v>0</v>
      </c>
      <c r="AE97" s="201">
        <v>87.45</v>
      </c>
      <c r="AF97" s="201">
        <v>0</v>
      </c>
      <c r="AG97" s="201">
        <v>0</v>
      </c>
      <c r="AH97" s="201">
        <v>0</v>
      </c>
      <c r="AI97" s="201">
        <v>23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8.15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4.37</v>
      </c>
      <c r="AZ97" s="201">
        <v>5.18</v>
      </c>
      <c r="BA97" s="201">
        <v>3.42</v>
      </c>
      <c r="BB97" s="201">
        <v>2.72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2.79</v>
      </c>
      <c r="L98" s="201">
        <v>8.85</v>
      </c>
      <c r="M98" s="201">
        <v>2.56</v>
      </c>
      <c r="N98" s="201">
        <v>2.85</v>
      </c>
      <c r="O98" s="201">
        <v>3.17</v>
      </c>
      <c r="P98" s="201">
        <v>4.62</v>
      </c>
      <c r="Q98" s="201">
        <v>0.41</v>
      </c>
      <c r="R98" s="201">
        <v>1.28</v>
      </c>
      <c r="S98" s="201">
        <v>0.63</v>
      </c>
      <c r="T98" s="201">
        <v>1.56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1.98</v>
      </c>
      <c r="AB98" s="201">
        <v>0</v>
      </c>
      <c r="AC98" s="201">
        <v>0</v>
      </c>
      <c r="AD98" s="201">
        <v>0</v>
      </c>
      <c r="AE98" s="201">
        <v>87.45</v>
      </c>
      <c r="AF98" s="201">
        <v>0</v>
      </c>
      <c r="AG98" s="201">
        <v>0</v>
      </c>
      <c r="AH98" s="201">
        <v>0</v>
      </c>
      <c r="AI98" s="201">
        <v>23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8.15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4.37</v>
      </c>
      <c r="AZ98" s="201">
        <v>5.18</v>
      </c>
      <c r="BA98" s="201">
        <v>3.42</v>
      </c>
      <c r="BB98" s="201">
        <v>2.72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2.1249999999999999E-4</v>
      </c>
      <c r="H99">
        <f t="shared" si="0"/>
        <v>0</v>
      </c>
      <c r="I99">
        <f t="shared" si="0"/>
        <v>0</v>
      </c>
      <c r="J99">
        <f t="shared" si="0"/>
        <v>1.7000000000000001E-4</v>
      </c>
      <c r="K99">
        <f t="shared" si="0"/>
        <v>5.356499999999996E-2</v>
      </c>
      <c r="L99">
        <f t="shared" si="0"/>
        <v>0.14709249999999996</v>
      </c>
      <c r="M99">
        <f t="shared" si="0"/>
        <v>6.1425000000000042E-2</v>
      </c>
      <c r="N99">
        <f t="shared" si="0"/>
        <v>6.8394999999999956E-2</v>
      </c>
      <c r="O99">
        <f t="shared" si="0"/>
        <v>7.6052499999999953E-2</v>
      </c>
      <c r="P99">
        <f t="shared" si="0"/>
        <v>0.11047500000000007</v>
      </c>
      <c r="Q99">
        <f t="shared" si="0"/>
        <v>8.2875000000000015E-3</v>
      </c>
      <c r="R99">
        <f t="shared" si="0"/>
        <v>2.5455000000000019E-2</v>
      </c>
      <c r="S99">
        <f t="shared" si="0"/>
        <v>1.2675000000000018E-2</v>
      </c>
      <c r="T99">
        <f t="shared" si="0"/>
        <v>3.4724999999999999E-2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4.4852499999999948E-2</v>
      </c>
      <c r="AB99">
        <f t="shared" si="0"/>
        <v>1.5499999999999999E-3</v>
      </c>
      <c r="AC99">
        <f t="shared" si="0"/>
        <v>0</v>
      </c>
      <c r="AD99">
        <f t="shared" si="0"/>
        <v>0</v>
      </c>
      <c r="AE99">
        <f t="shared" si="0"/>
        <v>2.0987999999999976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0.54335999999999995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5.7600000000000012E-3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0.14982999999999982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9.3565000000000093E-2</v>
      </c>
      <c r="AZ99">
        <f t="shared" si="0"/>
        <v>0.12432000000000014</v>
      </c>
      <c r="BA99">
        <f t="shared" si="0"/>
        <v>8.2319999999999935E-2</v>
      </c>
      <c r="BB99">
        <f t="shared" si="0"/>
        <v>6.6275000000000001E-2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17.649999999999999</v>
      </c>
      <c r="AF3" s="201">
        <v>0</v>
      </c>
      <c r="AG3" s="201">
        <v>0</v>
      </c>
      <c r="AH3" s="201">
        <v>0</v>
      </c>
      <c r="AI3" s="201">
        <v>5.84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>
        <v>0</v>
      </c>
      <c r="AP3" s="201">
        <v>0</v>
      </c>
      <c r="AQ3" s="201">
        <v>0</v>
      </c>
      <c r="AR3" s="201">
        <v>0</v>
      </c>
      <c r="AS3" s="201">
        <v>0</v>
      </c>
      <c r="AT3">
        <v>0</v>
      </c>
      <c r="AU3">
        <v>0</v>
      </c>
      <c r="AV3" s="201">
        <v>0</v>
      </c>
      <c r="AW3" s="201">
        <v>0</v>
      </c>
      <c r="AX3" s="201">
        <v>0</v>
      </c>
      <c r="AY3" s="201">
        <v>0</v>
      </c>
      <c r="AZ3" s="201">
        <v>0</v>
      </c>
      <c r="BA3" s="201">
        <v>0</v>
      </c>
      <c r="BB3" s="201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17.649999999999999</v>
      </c>
      <c r="AF4" s="201">
        <v>0</v>
      </c>
      <c r="AG4" s="201">
        <v>0</v>
      </c>
      <c r="AH4" s="201">
        <v>0</v>
      </c>
      <c r="AI4" s="201">
        <v>5.84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>
        <v>0</v>
      </c>
      <c r="AP4" s="201">
        <v>0</v>
      </c>
      <c r="AQ4" s="201">
        <v>0</v>
      </c>
      <c r="AR4" s="201">
        <v>0</v>
      </c>
      <c r="AS4" s="201">
        <v>0</v>
      </c>
      <c r="AT4">
        <v>0</v>
      </c>
      <c r="AU4">
        <v>0</v>
      </c>
      <c r="AV4" s="201">
        <v>0</v>
      </c>
      <c r="AW4" s="201">
        <v>0</v>
      </c>
      <c r="AX4" s="201">
        <v>0</v>
      </c>
      <c r="AY4" s="201">
        <v>0</v>
      </c>
      <c r="AZ4" s="201">
        <v>0</v>
      </c>
      <c r="BA4" s="201">
        <v>0</v>
      </c>
      <c r="BB4" s="201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17.649999999999999</v>
      </c>
      <c r="AF5" s="201">
        <v>0</v>
      </c>
      <c r="AG5" s="201">
        <v>0</v>
      </c>
      <c r="AH5" s="201">
        <v>0</v>
      </c>
      <c r="AI5" s="201">
        <v>5.84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>
        <v>0</v>
      </c>
      <c r="AP5" s="201">
        <v>0</v>
      </c>
      <c r="AQ5" s="201">
        <v>0</v>
      </c>
      <c r="AR5" s="201">
        <v>0</v>
      </c>
      <c r="AS5" s="201">
        <v>0</v>
      </c>
      <c r="AT5">
        <v>0</v>
      </c>
      <c r="AU5">
        <v>0</v>
      </c>
      <c r="AV5" s="201">
        <v>0</v>
      </c>
      <c r="AW5" s="201">
        <v>0</v>
      </c>
      <c r="AX5" s="201">
        <v>0</v>
      </c>
      <c r="AY5" s="201">
        <v>0</v>
      </c>
      <c r="AZ5" s="201">
        <v>0</v>
      </c>
      <c r="BA5" s="201">
        <v>0</v>
      </c>
      <c r="BB5" s="201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17.649999999999999</v>
      </c>
      <c r="AF6" s="201">
        <v>0</v>
      </c>
      <c r="AG6" s="201">
        <v>0</v>
      </c>
      <c r="AH6" s="201">
        <v>0</v>
      </c>
      <c r="AI6" s="201">
        <v>5.84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>
        <v>0</v>
      </c>
      <c r="AP6" s="201">
        <v>0</v>
      </c>
      <c r="AQ6" s="201">
        <v>0</v>
      </c>
      <c r="AR6" s="201">
        <v>0</v>
      </c>
      <c r="AS6" s="201">
        <v>0</v>
      </c>
      <c r="AT6">
        <v>0</v>
      </c>
      <c r="AU6">
        <v>0</v>
      </c>
      <c r="AV6" s="201">
        <v>0</v>
      </c>
      <c r="AW6" s="201">
        <v>0</v>
      </c>
      <c r="AX6" s="201">
        <v>0</v>
      </c>
      <c r="AY6" s="201">
        <v>0</v>
      </c>
      <c r="AZ6" s="201">
        <v>0</v>
      </c>
      <c r="BA6" s="201">
        <v>0</v>
      </c>
      <c r="BB6" s="201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17.649999999999999</v>
      </c>
      <c r="AF7" s="201">
        <v>0</v>
      </c>
      <c r="AG7" s="201">
        <v>0</v>
      </c>
      <c r="AH7" s="201">
        <v>0</v>
      </c>
      <c r="AI7" s="201">
        <v>5.84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>
        <v>0</v>
      </c>
      <c r="AP7" s="201">
        <v>0</v>
      </c>
      <c r="AQ7" s="201">
        <v>0</v>
      </c>
      <c r="AR7" s="201">
        <v>0</v>
      </c>
      <c r="AS7" s="201">
        <v>0</v>
      </c>
      <c r="AT7">
        <v>0</v>
      </c>
      <c r="AU7">
        <v>0</v>
      </c>
      <c r="AV7" s="201">
        <v>0</v>
      </c>
      <c r="AW7" s="201">
        <v>0</v>
      </c>
      <c r="AX7" s="201">
        <v>0</v>
      </c>
      <c r="AY7" s="201">
        <v>0</v>
      </c>
      <c r="AZ7" s="201">
        <v>0</v>
      </c>
      <c r="BA7" s="201">
        <v>0</v>
      </c>
      <c r="BB7" s="201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17.649999999999999</v>
      </c>
      <c r="AF8" s="201">
        <v>0</v>
      </c>
      <c r="AG8" s="201">
        <v>0</v>
      </c>
      <c r="AH8" s="201">
        <v>0</v>
      </c>
      <c r="AI8" s="201">
        <v>5.84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>
        <v>0</v>
      </c>
      <c r="AP8" s="201">
        <v>0</v>
      </c>
      <c r="AQ8" s="201">
        <v>0</v>
      </c>
      <c r="AR8" s="201">
        <v>0</v>
      </c>
      <c r="AS8" s="201">
        <v>0</v>
      </c>
      <c r="AT8">
        <v>0</v>
      </c>
      <c r="AU8">
        <v>0</v>
      </c>
      <c r="AV8" s="201">
        <v>0</v>
      </c>
      <c r="AW8" s="201">
        <v>0</v>
      </c>
      <c r="AX8" s="201">
        <v>0</v>
      </c>
      <c r="AY8" s="201">
        <v>0</v>
      </c>
      <c r="AZ8" s="201">
        <v>0</v>
      </c>
      <c r="BA8" s="201">
        <v>0</v>
      </c>
      <c r="BB8" s="201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17.649999999999999</v>
      </c>
      <c r="AF9" s="201">
        <v>0</v>
      </c>
      <c r="AG9" s="201">
        <v>0</v>
      </c>
      <c r="AH9" s="201">
        <v>0</v>
      </c>
      <c r="AI9" s="201">
        <v>5.84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>
        <v>0</v>
      </c>
      <c r="AP9" s="201">
        <v>0</v>
      </c>
      <c r="AQ9" s="201">
        <v>0</v>
      </c>
      <c r="AR9" s="201">
        <v>0</v>
      </c>
      <c r="AS9" s="201">
        <v>0</v>
      </c>
      <c r="AT9">
        <v>0</v>
      </c>
      <c r="AU9">
        <v>0</v>
      </c>
      <c r="AV9" s="201">
        <v>0</v>
      </c>
      <c r="AW9" s="201">
        <v>0</v>
      </c>
      <c r="AX9" s="201">
        <v>0</v>
      </c>
      <c r="AY9" s="201">
        <v>0</v>
      </c>
      <c r="AZ9" s="201">
        <v>0</v>
      </c>
      <c r="BA9" s="201">
        <v>0</v>
      </c>
      <c r="BB9" s="201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17.649999999999999</v>
      </c>
      <c r="AF10" s="201">
        <v>0</v>
      </c>
      <c r="AG10" s="201">
        <v>0</v>
      </c>
      <c r="AH10" s="201">
        <v>0</v>
      </c>
      <c r="AI10" s="201">
        <v>5.84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>
        <v>0</v>
      </c>
      <c r="AP10" s="201">
        <v>0</v>
      </c>
      <c r="AQ10" s="201">
        <v>0</v>
      </c>
      <c r="AR10" s="201">
        <v>0</v>
      </c>
      <c r="AS10" s="201">
        <v>0</v>
      </c>
      <c r="AT10">
        <v>0</v>
      </c>
      <c r="AU10">
        <v>0</v>
      </c>
      <c r="AV10" s="201">
        <v>0</v>
      </c>
      <c r="AW10" s="201">
        <v>0</v>
      </c>
      <c r="AX10" s="201">
        <v>0</v>
      </c>
      <c r="AY10" s="201">
        <v>0</v>
      </c>
      <c r="AZ10" s="201">
        <v>0</v>
      </c>
      <c r="BA10" s="201">
        <v>0</v>
      </c>
      <c r="BB10" s="201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17.649999999999999</v>
      </c>
      <c r="AF11" s="201">
        <v>0</v>
      </c>
      <c r="AG11" s="201">
        <v>0</v>
      </c>
      <c r="AH11" s="201">
        <v>0</v>
      </c>
      <c r="AI11" s="201">
        <v>5.84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>
        <v>0</v>
      </c>
      <c r="AP11" s="201">
        <v>0</v>
      </c>
      <c r="AQ11" s="201">
        <v>0</v>
      </c>
      <c r="AR11" s="201">
        <v>0</v>
      </c>
      <c r="AS11" s="201">
        <v>0</v>
      </c>
      <c r="AT11">
        <v>0</v>
      </c>
      <c r="AU11">
        <v>0</v>
      </c>
      <c r="AV11" s="201">
        <v>0</v>
      </c>
      <c r="AW11" s="201">
        <v>0</v>
      </c>
      <c r="AX11" s="201">
        <v>0</v>
      </c>
      <c r="AY11" s="201">
        <v>0</v>
      </c>
      <c r="AZ11" s="201">
        <v>0</v>
      </c>
      <c r="BA11" s="201">
        <v>0</v>
      </c>
      <c r="BB11" s="20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17.649999999999999</v>
      </c>
      <c r="AF12" s="201">
        <v>0</v>
      </c>
      <c r="AG12" s="201">
        <v>0</v>
      </c>
      <c r="AH12" s="201">
        <v>0</v>
      </c>
      <c r="AI12" s="201">
        <v>5.84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>
        <v>0</v>
      </c>
      <c r="AP12" s="201">
        <v>0</v>
      </c>
      <c r="AQ12" s="201">
        <v>0</v>
      </c>
      <c r="AR12" s="201">
        <v>0</v>
      </c>
      <c r="AS12" s="201">
        <v>0</v>
      </c>
      <c r="AT12">
        <v>0</v>
      </c>
      <c r="AU12">
        <v>0</v>
      </c>
      <c r="AV12" s="201">
        <v>0</v>
      </c>
      <c r="AW12" s="201">
        <v>0</v>
      </c>
      <c r="AX12" s="201">
        <v>0</v>
      </c>
      <c r="AY12" s="201">
        <v>0</v>
      </c>
      <c r="AZ12" s="201">
        <v>0</v>
      </c>
      <c r="BA12" s="201">
        <v>0</v>
      </c>
      <c r="BB12" s="201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17.649999999999999</v>
      </c>
      <c r="AF13" s="201">
        <v>0</v>
      </c>
      <c r="AG13" s="201">
        <v>0</v>
      </c>
      <c r="AH13" s="201">
        <v>0</v>
      </c>
      <c r="AI13" s="201">
        <v>5.84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>
        <v>0</v>
      </c>
      <c r="AP13" s="201">
        <v>0</v>
      </c>
      <c r="AQ13" s="201">
        <v>0</v>
      </c>
      <c r="AR13" s="201">
        <v>0</v>
      </c>
      <c r="AS13" s="201">
        <v>0</v>
      </c>
      <c r="AT13">
        <v>0</v>
      </c>
      <c r="AU13">
        <v>0</v>
      </c>
      <c r="AV13" s="201">
        <v>0</v>
      </c>
      <c r="AW13" s="201">
        <v>0</v>
      </c>
      <c r="AX13" s="201">
        <v>0</v>
      </c>
      <c r="AY13" s="201">
        <v>0</v>
      </c>
      <c r="AZ13" s="201">
        <v>0</v>
      </c>
      <c r="BA13" s="201">
        <v>0</v>
      </c>
      <c r="BB13" s="201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17.649999999999999</v>
      </c>
      <c r="AF14" s="201">
        <v>0</v>
      </c>
      <c r="AG14" s="201">
        <v>0</v>
      </c>
      <c r="AH14" s="201">
        <v>0</v>
      </c>
      <c r="AI14" s="201">
        <v>5.84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>
        <v>0</v>
      </c>
      <c r="AP14" s="201">
        <v>0</v>
      </c>
      <c r="AQ14" s="201">
        <v>0</v>
      </c>
      <c r="AR14" s="201">
        <v>0</v>
      </c>
      <c r="AS14" s="201">
        <v>0</v>
      </c>
      <c r="AT14">
        <v>0</v>
      </c>
      <c r="AU14">
        <v>0</v>
      </c>
      <c r="AV14" s="201">
        <v>0</v>
      </c>
      <c r="AW14" s="201">
        <v>0</v>
      </c>
      <c r="AX14" s="201">
        <v>0</v>
      </c>
      <c r="AY14" s="201">
        <v>0</v>
      </c>
      <c r="AZ14" s="201">
        <v>0</v>
      </c>
      <c r="BA14" s="201">
        <v>0</v>
      </c>
      <c r="BB14" s="201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17.649999999999999</v>
      </c>
      <c r="AF15" s="201">
        <v>0</v>
      </c>
      <c r="AG15" s="201">
        <v>0</v>
      </c>
      <c r="AH15" s="201">
        <v>0</v>
      </c>
      <c r="AI15" s="201">
        <v>5.84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>
        <v>0</v>
      </c>
      <c r="AP15" s="201">
        <v>0</v>
      </c>
      <c r="AQ15" s="201">
        <v>0</v>
      </c>
      <c r="AR15" s="201">
        <v>0</v>
      </c>
      <c r="AS15" s="201">
        <v>0</v>
      </c>
      <c r="AT15">
        <v>0</v>
      </c>
      <c r="AU15">
        <v>0</v>
      </c>
      <c r="AV15" s="201">
        <v>0</v>
      </c>
      <c r="AW15" s="201">
        <v>0</v>
      </c>
      <c r="AX15" s="201">
        <v>0</v>
      </c>
      <c r="AY15" s="201">
        <v>0</v>
      </c>
      <c r="AZ15" s="201">
        <v>0</v>
      </c>
      <c r="BA15" s="201">
        <v>0</v>
      </c>
      <c r="BB15" s="201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17.649999999999999</v>
      </c>
      <c r="AF16" s="201">
        <v>0</v>
      </c>
      <c r="AG16" s="201">
        <v>0</v>
      </c>
      <c r="AH16" s="201">
        <v>0</v>
      </c>
      <c r="AI16" s="201">
        <v>5.84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>
        <v>0</v>
      </c>
      <c r="AP16" s="201">
        <v>0</v>
      </c>
      <c r="AQ16" s="201">
        <v>0</v>
      </c>
      <c r="AR16" s="201">
        <v>0</v>
      </c>
      <c r="AS16" s="201">
        <v>0</v>
      </c>
      <c r="AT16">
        <v>0</v>
      </c>
      <c r="AU16">
        <v>0</v>
      </c>
      <c r="AV16" s="201">
        <v>0</v>
      </c>
      <c r="AW16" s="201">
        <v>0</v>
      </c>
      <c r="AX16" s="201">
        <v>0</v>
      </c>
      <c r="AY16" s="201">
        <v>0</v>
      </c>
      <c r="AZ16" s="201">
        <v>0</v>
      </c>
      <c r="BA16" s="201">
        <v>0</v>
      </c>
      <c r="BB16" s="201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17.649999999999999</v>
      </c>
      <c r="AF17" s="201">
        <v>0</v>
      </c>
      <c r="AG17" s="201">
        <v>0</v>
      </c>
      <c r="AH17" s="201">
        <v>0</v>
      </c>
      <c r="AI17" s="201">
        <v>5.84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>
        <v>0</v>
      </c>
      <c r="AP17" s="201">
        <v>0</v>
      </c>
      <c r="AQ17" s="201">
        <v>0</v>
      </c>
      <c r="AR17" s="201">
        <v>0</v>
      </c>
      <c r="AS17" s="201">
        <v>0</v>
      </c>
      <c r="AT17">
        <v>0</v>
      </c>
      <c r="AU17">
        <v>0</v>
      </c>
      <c r="AV17" s="201">
        <v>0</v>
      </c>
      <c r="AW17" s="201">
        <v>0</v>
      </c>
      <c r="AX17" s="201">
        <v>0</v>
      </c>
      <c r="AY17" s="201">
        <v>0</v>
      </c>
      <c r="AZ17" s="201">
        <v>0</v>
      </c>
      <c r="BA17" s="201">
        <v>0</v>
      </c>
      <c r="BB17" s="201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17.649999999999999</v>
      </c>
      <c r="AF18" s="201">
        <v>0</v>
      </c>
      <c r="AG18" s="201">
        <v>0</v>
      </c>
      <c r="AH18" s="201">
        <v>0</v>
      </c>
      <c r="AI18" s="201">
        <v>5.84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>
        <v>0</v>
      </c>
      <c r="AP18" s="201">
        <v>0</v>
      </c>
      <c r="AQ18" s="201">
        <v>0</v>
      </c>
      <c r="AR18" s="201">
        <v>0</v>
      </c>
      <c r="AS18" s="201">
        <v>0</v>
      </c>
      <c r="AT18">
        <v>0</v>
      </c>
      <c r="AU18">
        <v>0</v>
      </c>
      <c r="AV18" s="201">
        <v>0</v>
      </c>
      <c r="AW18" s="201">
        <v>0</v>
      </c>
      <c r="AX18" s="201">
        <v>0</v>
      </c>
      <c r="AY18" s="201">
        <v>0</v>
      </c>
      <c r="AZ18" s="201">
        <v>0</v>
      </c>
      <c r="BA18" s="201">
        <v>0</v>
      </c>
      <c r="BB18" s="201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17.649999999999999</v>
      </c>
      <c r="AF19" s="201">
        <v>0</v>
      </c>
      <c r="AG19" s="201">
        <v>0</v>
      </c>
      <c r="AH19" s="201">
        <v>0</v>
      </c>
      <c r="AI19" s="201">
        <v>5.84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>
        <v>0</v>
      </c>
      <c r="AP19" s="201">
        <v>0</v>
      </c>
      <c r="AQ19" s="201">
        <v>0</v>
      </c>
      <c r="AR19" s="201">
        <v>0</v>
      </c>
      <c r="AS19" s="201">
        <v>0</v>
      </c>
      <c r="AT19">
        <v>0</v>
      </c>
      <c r="AU19">
        <v>0</v>
      </c>
      <c r="AV19" s="201">
        <v>0</v>
      </c>
      <c r="AW19" s="201">
        <v>0</v>
      </c>
      <c r="AX19" s="201">
        <v>0</v>
      </c>
      <c r="AY19" s="201">
        <v>0</v>
      </c>
      <c r="AZ19" s="201">
        <v>0</v>
      </c>
      <c r="BA19" s="201">
        <v>0</v>
      </c>
      <c r="BB19" s="201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17.649999999999999</v>
      </c>
      <c r="AF20" s="201">
        <v>0</v>
      </c>
      <c r="AG20" s="201">
        <v>0</v>
      </c>
      <c r="AH20" s="201">
        <v>0</v>
      </c>
      <c r="AI20" s="201">
        <v>5.84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>
        <v>0</v>
      </c>
      <c r="AP20" s="201">
        <v>0</v>
      </c>
      <c r="AQ20" s="201">
        <v>0</v>
      </c>
      <c r="AR20" s="201">
        <v>0</v>
      </c>
      <c r="AS20" s="201">
        <v>0</v>
      </c>
      <c r="AT20">
        <v>0</v>
      </c>
      <c r="AU20">
        <v>0</v>
      </c>
      <c r="AV20" s="201">
        <v>0</v>
      </c>
      <c r="AW20" s="201">
        <v>0</v>
      </c>
      <c r="AX20" s="201">
        <v>0</v>
      </c>
      <c r="AY20" s="201">
        <v>0</v>
      </c>
      <c r="AZ20" s="201">
        <v>0</v>
      </c>
      <c r="BA20" s="201">
        <v>0</v>
      </c>
      <c r="BB20" s="201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17.649999999999999</v>
      </c>
      <c r="AF21" s="201">
        <v>0</v>
      </c>
      <c r="AG21" s="201">
        <v>0</v>
      </c>
      <c r="AH21" s="201">
        <v>0</v>
      </c>
      <c r="AI21" s="201">
        <v>5.84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>
        <v>0</v>
      </c>
      <c r="AP21" s="201">
        <v>0</v>
      </c>
      <c r="AQ21" s="201">
        <v>0</v>
      </c>
      <c r="AR21" s="201">
        <v>0</v>
      </c>
      <c r="AS21" s="201">
        <v>0</v>
      </c>
      <c r="AT21">
        <v>0</v>
      </c>
      <c r="AU21">
        <v>0</v>
      </c>
      <c r="AV21" s="201">
        <v>0</v>
      </c>
      <c r="AW21" s="201">
        <v>0</v>
      </c>
      <c r="AX21" s="201">
        <v>0</v>
      </c>
      <c r="AY21" s="201">
        <v>0</v>
      </c>
      <c r="AZ21" s="201">
        <v>0</v>
      </c>
      <c r="BA21" s="201">
        <v>0</v>
      </c>
      <c r="BB21" s="20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17.649999999999999</v>
      </c>
      <c r="AF22" s="201">
        <v>0</v>
      </c>
      <c r="AG22" s="201">
        <v>0</v>
      </c>
      <c r="AH22" s="201">
        <v>0</v>
      </c>
      <c r="AI22" s="201">
        <v>5.84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>
        <v>0</v>
      </c>
      <c r="AP22" s="201">
        <v>0</v>
      </c>
      <c r="AQ22" s="201">
        <v>0</v>
      </c>
      <c r="AR22" s="201">
        <v>0</v>
      </c>
      <c r="AS22" s="201">
        <v>0</v>
      </c>
      <c r="AT22">
        <v>0</v>
      </c>
      <c r="AU22">
        <v>0</v>
      </c>
      <c r="AV22" s="201">
        <v>0</v>
      </c>
      <c r="AW22" s="201">
        <v>0</v>
      </c>
      <c r="AX22" s="201">
        <v>0</v>
      </c>
      <c r="AY22" s="201">
        <v>0</v>
      </c>
      <c r="AZ22" s="201">
        <v>0</v>
      </c>
      <c r="BA22" s="201">
        <v>0</v>
      </c>
      <c r="BB22" s="201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17.649999999999999</v>
      </c>
      <c r="AF23" s="201">
        <v>0</v>
      </c>
      <c r="AG23" s="201">
        <v>0</v>
      </c>
      <c r="AH23" s="201">
        <v>0</v>
      </c>
      <c r="AI23" s="201">
        <v>5.84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>
        <v>0</v>
      </c>
      <c r="AP23" s="201">
        <v>0</v>
      </c>
      <c r="AQ23" s="201">
        <v>0</v>
      </c>
      <c r="AR23" s="201">
        <v>0</v>
      </c>
      <c r="AS23" s="201">
        <v>0</v>
      </c>
      <c r="AT23">
        <v>0</v>
      </c>
      <c r="AU23">
        <v>0</v>
      </c>
      <c r="AV23" s="201">
        <v>0</v>
      </c>
      <c r="AW23" s="201">
        <v>0</v>
      </c>
      <c r="AX23" s="201">
        <v>0</v>
      </c>
      <c r="AY23" s="201">
        <v>0</v>
      </c>
      <c r="AZ23" s="201">
        <v>0</v>
      </c>
      <c r="BA23" s="201">
        <v>0</v>
      </c>
      <c r="BB23" s="201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17.649999999999999</v>
      </c>
      <c r="AF24" s="201">
        <v>0</v>
      </c>
      <c r="AG24" s="201">
        <v>0</v>
      </c>
      <c r="AH24" s="201">
        <v>0</v>
      </c>
      <c r="AI24" s="201">
        <v>5.84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>
        <v>0</v>
      </c>
      <c r="AP24" s="201">
        <v>0</v>
      </c>
      <c r="AQ24" s="201">
        <v>0</v>
      </c>
      <c r="AR24" s="201">
        <v>0</v>
      </c>
      <c r="AS24" s="201">
        <v>0</v>
      </c>
      <c r="AT24">
        <v>0</v>
      </c>
      <c r="AU24">
        <v>0</v>
      </c>
      <c r="AV24" s="201">
        <v>0</v>
      </c>
      <c r="AW24" s="201">
        <v>0</v>
      </c>
      <c r="AX24" s="201">
        <v>0</v>
      </c>
      <c r="AY24" s="201">
        <v>0</v>
      </c>
      <c r="AZ24" s="201">
        <v>0</v>
      </c>
      <c r="BA24" s="201">
        <v>0</v>
      </c>
      <c r="BB24" s="201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17.649999999999999</v>
      </c>
      <c r="AF25" s="201">
        <v>0</v>
      </c>
      <c r="AG25" s="201">
        <v>0</v>
      </c>
      <c r="AH25" s="201">
        <v>0</v>
      </c>
      <c r="AI25" s="201">
        <v>5.84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>
        <v>0</v>
      </c>
      <c r="AP25" s="201">
        <v>0</v>
      </c>
      <c r="AQ25" s="201">
        <v>0</v>
      </c>
      <c r="AR25" s="201">
        <v>0</v>
      </c>
      <c r="AS25" s="201">
        <v>0</v>
      </c>
      <c r="AT25">
        <v>0</v>
      </c>
      <c r="AU25">
        <v>0</v>
      </c>
      <c r="AV25" s="201">
        <v>0</v>
      </c>
      <c r="AW25" s="201">
        <v>0</v>
      </c>
      <c r="AX25" s="201">
        <v>0</v>
      </c>
      <c r="AY25" s="201">
        <v>0</v>
      </c>
      <c r="AZ25" s="201">
        <v>0</v>
      </c>
      <c r="BA25" s="201">
        <v>0</v>
      </c>
      <c r="BB25" s="201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17.649999999999999</v>
      </c>
      <c r="AF26" s="201">
        <v>0</v>
      </c>
      <c r="AG26" s="201">
        <v>0</v>
      </c>
      <c r="AH26" s="201">
        <v>0</v>
      </c>
      <c r="AI26" s="201">
        <v>5.84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>
        <v>0</v>
      </c>
      <c r="AP26" s="201">
        <v>0</v>
      </c>
      <c r="AQ26" s="201">
        <v>0</v>
      </c>
      <c r="AR26" s="201">
        <v>0</v>
      </c>
      <c r="AS26" s="201">
        <v>0</v>
      </c>
      <c r="AT26">
        <v>0</v>
      </c>
      <c r="AU26">
        <v>0</v>
      </c>
      <c r="AV26" s="201">
        <v>0</v>
      </c>
      <c r="AW26" s="201">
        <v>0</v>
      </c>
      <c r="AX26" s="201">
        <v>0</v>
      </c>
      <c r="AY26" s="201">
        <v>0</v>
      </c>
      <c r="AZ26" s="201">
        <v>0</v>
      </c>
      <c r="BA26" s="201">
        <v>0</v>
      </c>
      <c r="BB26" s="201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17.649999999999999</v>
      </c>
      <c r="AF27" s="201">
        <v>0</v>
      </c>
      <c r="AG27" s="201">
        <v>0</v>
      </c>
      <c r="AH27" s="201">
        <v>0</v>
      </c>
      <c r="AI27" s="201">
        <v>5.84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>
        <v>0</v>
      </c>
      <c r="AP27" s="201">
        <v>0</v>
      </c>
      <c r="AQ27" s="201">
        <v>0</v>
      </c>
      <c r="AR27" s="201">
        <v>0</v>
      </c>
      <c r="AS27" s="201">
        <v>0</v>
      </c>
      <c r="AT27">
        <v>0</v>
      </c>
      <c r="AU27">
        <v>0</v>
      </c>
      <c r="AV27" s="201">
        <v>0</v>
      </c>
      <c r="AW27" s="201">
        <v>0</v>
      </c>
      <c r="AX27" s="201">
        <v>0</v>
      </c>
      <c r="AY27" s="201">
        <v>0</v>
      </c>
      <c r="AZ27" s="201">
        <v>0</v>
      </c>
      <c r="BA27" s="201">
        <v>0</v>
      </c>
      <c r="BB27" s="201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17.649999999999999</v>
      </c>
      <c r="AF28" s="201">
        <v>0</v>
      </c>
      <c r="AG28" s="201">
        <v>0</v>
      </c>
      <c r="AH28" s="201">
        <v>0</v>
      </c>
      <c r="AI28" s="201">
        <v>5.84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>
        <v>0</v>
      </c>
      <c r="AP28" s="201">
        <v>0</v>
      </c>
      <c r="AQ28" s="201">
        <v>0</v>
      </c>
      <c r="AR28" s="201">
        <v>0</v>
      </c>
      <c r="AS28" s="201">
        <v>0</v>
      </c>
      <c r="AT28">
        <v>0</v>
      </c>
      <c r="AU28">
        <v>0</v>
      </c>
      <c r="AV28" s="201">
        <v>0</v>
      </c>
      <c r="AW28" s="201">
        <v>0</v>
      </c>
      <c r="AX28" s="201">
        <v>0</v>
      </c>
      <c r="AY28" s="201">
        <v>0</v>
      </c>
      <c r="AZ28" s="201">
        <v>0</v>
      </c>
      <c r="BA28" s="201">
        <v>0</v>
      </c>
      <c r="BB28" s="201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17.649999999999999</v>
      </c>
      <c r="AF29" s="201">
        <v>0</v>
      </c>
      <c r="AG29" s="201">
        <v>0</v>
      </c>
      <c r="AH29" s="201">
        <v>0</v>
      </c>
      <c r="AI29" s="201">
        <v>5.84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>
        <v>0</v>
      </c>
      <c r="AP29" s="201">
        <v>0</v>
      </c>
      <c r="AQ29" s="201">
        <v>0</v>
      </c>
      <c r="AR29" s="201">
        <v>0</v>
      </c>
      <c r="AS29" s="201">
        <v>0</v>
      </c>
      <c r="AT29">
        <v>0</v>
      </c>
      <c r="AU29">
        <v>0</v>
      </c>
      <c r="AV29" s="201">
        <v>0</v>
      </c>
      <c r="AW29" s="201">
        <v>0</v>
      </c>
      <c r="AX29" s="201">
        <v>0</v>
      </c>
      <c r="AY29" s="201">
        <v>0</v>
      </c>
      <c r="AZ29" s="201">
        <v>0</v>
      </c>
      <c r="BA29" s="201">
        <v>0</v>
      </c>
      <c r="BB29" s="201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17.649999999999999</v>
      </c>
      <c r="AF30" s="201">
        <v>0</v>
      </c>
      <c r="AG30" s="201">
        <v>0</v>
      </c>
      <c r="AH30" s="201">
        <v>0</v>
      </c>
      <c r="AI30" s="201">
        <v>5.84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>
        <v>0</v>
      </c>
      <c r="AP30" s="201">
        <v>0</v>
      </c>
      <c r="AQ30" s="201">
        <v>0</v>
      </c>
      <c r="AR30" s="201">
        <v>0</v>
      </c>
      <c r="AS30" s="201">
        <v>0</v>
      </c>
      <c r="AT30">
        <v>0</v>
      </c>
      <c r="AU30">
        <v>0</v>
      </c>
      <c r="AV30" s="201">
        <v>0</v>
      </c>
      <c r="AW30" s="201">
        <v>0</v>
      </c>
      <c r="AX30" s="201">
        <v>0</v>
      </c>
      <c r="AY30" s="201">
        <v>0</v>
      </c>
      <c r="AZ30" s="201">
        <v>0</v>
      </c>
      <c r="BA30" s="201">
        <v>0</v>
      </c>
      <c r="BB30" s="201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17.649999999999999</v>
      </c>
      <c r="AF31" s="201">
        <v>0</v>
      </c>
      <c r="AG31" s="201">
        <v>0</v>
      </c>
      <c r="AH31" s="201">
        <v>0</v>
      </c>
      <c r="AI31" s="201">
        <v>5.84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>
        <v>0</v>
      </c>
      <c r="AP31" s="201">
        <v>0</v>
      </c>
      <c r="AQ31" s="201">
        <v>0</v>
      </c>
      <c r="AR31" s="201">
        <v>0</v>
      </c>
      <c r="AS31" s="201">
        <v>0</v>
      </c>
      <c r="AT31">
        <v>0</v>
      </c>
      <c r="AU31">
        <v>0</v>
      </c>
      <c r="AV31" s="201">
        <v>0</v>
      </c>
      <c r="AW31" s="201">
        <v>0</v>
      </c>
      <c r="AX31" s="201">
        <v>0</v>
      </c>
      <c r="AY31" s="201">
        <v>0</v>
      </c>
      <c r="AZ31" s="201">
        <v>0</v>
      </c>
      <c r="BA31" s="201">
        <v>0</v>
      </c>
      <c r="BB31" s="20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17.649999999999999</v>
      </c>
      <c r="AF32" s="201">
        <v>0</v>
      </c>
      <c r="AG32" s="201">
        <v>0</v>
      </c>
      <c r="AH32" s="201">
        <v>0</v>
      </c>
      <c r="AI32" s="201">
        <v>5.84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>
        <v>0</v>
      </c>
      <c r="AP32" s="201">
        <v>0</v>
      </c>
      <c r="AQ32" s="201">
        <v>0</v>
      </c>
      <c r="AR32" s="201">
        <v>0</v>
      </c>
      <c r="AS32" s="201">
        <v>0</v>
      </c>
      <c r="AT32">
        <v>0</v>
      </c>
      <c r="AU32">
        <v>0</v>
      </c>
      <c r="AV32" s="201">
        <v>0</v>
      </c>
      <c r="AW32" s="201">
        <v>0</v>
      </c>
      <c r="AX32" s="201">
        <v>0</v>
      </c>
      <c r="AY32" s="201">
        <v>0</v>
      </c>
      <c r="AZ32" s="201">
        <v>0</v>
      </c>
      <c r="BA32" s="201">
        <v>0</v>
      </c>
      <c r="BB32" s="201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17.649999999999999</v>
      </c>
      <c r="AF33" s="201">
        <v>0</v>
      </c>
      <c r="AG33" s="201">
        <v>0</v>
      </c>
      <c r="AH33" s="201">
        <v>0</v>
      </c>
      <c r="AI33" s="201">
        <v>5.84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>
        <v>0</v>
      </c>
      <c r="AP33" s="201">
        <v>0</v>
      </c>
      <c r="AQ33" s="201">
        <v>0</v>
      </c>
      <c r="AR33" s="201">
        <v>0</v>
      </c>
      <c r="AS33" s="201">
        <v>0</v>
      </c>
      <c r="AT33">
        <v>0</v>
      </c>
      <c r="AU33">
        <v>0</v>
      </c>
      <c r="AV33" s="201">
        <v>0</v>
      </c>
      <c r="AW33" s="201">
        <v>0</v>
      </c>
      <c r="AX33" s="201">
        <v>0</v>
      </c>
      <c r="AY33" s="201">
        <v>0</v>
      </c>
      <c r="AZ33" s="201">
        <v>0</v>
      </c>
      <c r="BA33" s="201">
        <v>0</v>
      </c>
      <c r="BB33" s="201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17.649999999999999</v>
      </c>
      <c r="AF34" s="201">
        <v>0</v>
      </c>
      <c r="AG34" s="201">
        <v>0</v>
      </c>
      <c r="AH34" s="201">
        <v>0</v>
      </c>
      <c r="AI34" s="201">
        <v>5.84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>
        <v>0</v>
      </c>
      <c r="AP34" s="201">
        <v>0</v>
      </c>
      <c r="AQ34" s="201">
        <v>0</v>
      </c>
      <c r="AR34" s="201">
        <v>0</v>
      </c>
      <c r="AS34" s="201">
        <v>0</v>
      </c>
      <c r="AT34">
        <v>0</v>
      </c>
      <c r="AU34">
        <v>0</v>
      </c>
      <c r="AV34" s="201">
        <v>0</v>
      </c>
      <c r="AW34" s="201">
        <v>0</v>
      </c>
      <c r="AX34" s="201">
        <v>0</v>
      </c>
      <c r="AY34" s="201">
        <v>0</v>
      </c>
      <c r="AZ34" s="201">
        <v>0</v>
      </c>
      <c r="BA34" s="201">
        <v>0</v>
      </c>
      <c r="BB34" s="201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17.649999999999999</v>
      </c>
      <c r="AF35" s="201">
        <v>0</v>
      </c>
      <c r="AG35" s="201">
        <v>0</v>
      </c>
      <c r="AH35" s="201">
        <v>0</v>
      </c>
      <c r="AI35" s="201">
        <v>5.84</v>
      </c>
      <c r="AJ35" s="201">
        <v>0</v>
      </c>
      <c r="AK35" s="201">
        <v>0</v>
      </c>
      <c r="AL35" s="201">
        <v>0</v>
      </c>
      <c r="AM35" s="201">
        <v>0</v>
      </c>
      <c r="AN35" s="201">
        <v>0</v>
      </c>
      <c r="AO35">
        <v>0</v>
      </c>
      <c r="AP35" s="201">
        <v>0</v>
      </c>
      <c r="AQ35" s="201">
        <v>0</v>
      </c>
      <c r="AR35" s="201">
        <v>0</v>
      </c>
      <c r="AS35" s="201">
        <v>0</v>
      </c>
      <c r="AT35">
        <v>0</v>
      </c>
      <c r="AU35">
        <v>0</v>
      </c>
      <c r="AV35" s="201">
        <v>0</v>
      </c>
      <c r="AW35" s="201">
        <v>0</v>
      </c>
      <c r="AX35" s="201">
        <v>0</v>
      </c>
      <c r="AY35" s="201">
        <v>0</v>
      </c>
      <c r="AZ35" s="201">
        <v>0</v>
      </c>
      <c r="BA35" s="201">
        <v>0</v>
      </c>
      <c r="BB35" s="201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17.649999999999999</v>
      </c>
      <c r="AF36" s="201">
        <v>0</v>
      </c>
      <c r="AG36" s="201">
        <v>0</v>
      </c>
      <c r="AH36" s="201">
        <v>0</v>
      </c>
      <c r="AI36" s="201">
        <v>5.84</v>
      </c>
      <c r="AJ36" s="201">
        <v>0</v>
      </c>
      <c r="AK36" s="201">
        <v>0</v>
      </c>
      <c r="AL36" s="201">
        <v>0</v>
      </c>
      <c r="AM36" s="201">
        <v>0</v>
      </c>
      <c r="AN36" s="201">
        <v>0</v>
      </c>
      <c r="AO36">
        <v>0</v>
      </c>
      <c r="AP36" s="201">
        <v>0</v>
      </c>
      <c r="AQ36" s="201">
        <v>0</v>
      </c>
      <c r="AR36" s="201">
        <v>0</v>
      </c>
      <c r="AS36" s="201">
        <v>0</v>
      </c>
      <c r="AT36">
        <v>0</v>
      </c>
      <c r="AU36">
        <v>0</v>
      </c>
      <c r="AV36" s="201">
        <v>0</v>
      </c>
      <c r="AW36" s="201">
        <v>0</v>
      </c>
      <c r="AX36" s="201">
        <v>0</v>
      </c>
      <c r="AY36" s="201">
        <v>0</v>
      </c>
      <c r="AZ36" s="201">
        <v>0</v>
      </c>
      <c r="BA36" s="201">
        <v>0</v>
      </c>
      <c r="BB36" s="201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17.649999999999999</v>
      </c>
      <c r="AF37" s="201">
        <v>0</v>
      </c>
      <c r="AG37" s="201">
        <v>0</v>
      </c>
      <c r="AH37" s="201">
        <v>0</v>
      </c>
      <c r="AI37" s="201">
        <v>5.84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>
        <v>0</v>
      </c>
      <c r="AP37" s="201">
        <v>0</v>
      </c>
      <c r="AQ37" s="201">
        <v>0</v>
      </c>
      <c r="AR37" s="201">
        <v>0</v>
      </c>
      <c r="AS37" s="201">
        <v>0</v>
      </c>
      <c r="AT37">
        <v>0</v>
      </c>
      <c r="AU37">
        <v>0</v>
      </c>
      <c r="AV37" s="201">
        <v>0</v>
      </c>
      <c r="AW37" s="201">
        <v>0</v>
      </c>
      <c r="AX37" s="201">
        <v>0</v>
      </c>
      <c r="AY37" s="201">
        <v>0</v>
      </c>
      <c r="AZ37" s="201">
        <v>0</v>
      </c>
      <c r="BA37" s="201">
        <v>0</v>
      </c>
      <c r="BB37" s="201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17.649999999999999</v>
      </c>
      <c r="AF38" s="201">
        <v>0</v>
      </c>
      <c r="AG38" s="201">
        <v>0</v>
      </c>
      <c r="AH38" s="201">
        <v>0</v>
      </c>
      <c r="AI38" s="201">
        <v>5.84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>
        <v>0</v>
      </c>
      <c r="AP38" s="201">
        <v>0</v>
      </c>
      <c r="AQ38" s="201">
        <v>0</v>
      </c>
      <c r="AR38" s="201">
        <v>0</v>
      </c>
      <c r="AS38" s="201">
        <v>0</v>
      </c>
      <c r="AT38">
        <v>0</v>
      </c>
      <c r="AU38">
        <v>0</v>
      </c>
      <c r="AV38" s="201">
        <v>0</v>
      </c>
      <c r="AW38" s="201">
        <v>0</v>
      </c>
      <c r="AX38" s="201">
        <v>0</v>
      </c>
      <c r="AY38" s="201">
        <v>0</v>
      </c>
      <c r="AZ38" s="201">
        <v>0</v>
      </c>
      <c r="BA38" s="201">
        <v>0</v>
      </c>
      <c r="BB38" s="201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17.649999999999999</v>
      </c>
      <c r="AF39" s="201">
        <v>0</v>
      </c>
      <c r="AG39" s="201">
        <v>0</v>
      </c>
      <c r="AH39" s="201">
        <v>0</v>
      </c>
      <c r="AI39" s="201">
        <v>5.84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>
        <v>0</v>
      </c>
      <c r="AP39" s="201">
        <v>0</v>
      </c>
      <c r="AQ39" s="201">
        <v>0</v>
      </c>
      <c r="AR39" s="201">
        <v>0</v>
      </c>
      <c r="AS39" s="201">
        <v>0</v>
      </c>
      <c r="AT39">
        <v>0</v>
      </c>
      <c r="AU39">
        <v>0</v>
      </c>
      <c r="AV39" s="201">
        <v>0</v>
      </c>
      <c r="AW39" s="201">
        <v>0</v>
      </c>
      <c r="AX39" s="201">
        <v>0</v>
      </c>
      <c r="AY39" s="201">
        <v>0</v>
      </c>
      <c r="AZ39" s="201">
        <v>0</v>
      </c>
      <c r="BA39" s="201">
        <v>0</v>
      </c>
      <c r="BB39" s="201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17.649999999999999</v>
      </c>
      <c r="AF40" s="201">
        <v>0</v>
      </c>
      <c r="AG40" s="201">
        <v>0</v>
      </c>
      <c r="AH40" s="201">
        <v>0</v>
      </c>
      <c r="AI40" s="201">
        <v>5.84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>
        <v>0</v>
      </c>
      <c r="AP40" s="201">
        <v>0</v>
      </c>
      <c r="AQ40" s="201">
        <v>0</v>
      </c>
      <c r="AR40" s="201">
        <v>0</v>
      </c>
      <c r="AS40" s="201">
        <v>0</v>
      </c>
      <c r="AT40">
        <v>0</v>
      </c>
      <c r="AU40">
        <v>0</v>
      </c>
      <c r="AV40" s="201">
        <v>0</v>
      </c>
      <c r="AW40" s="201">
        <v>0</v>
      </c>
      <c r="AX40" s="201">
        <v>0</v>
      </c>
      <c r="AY40" s="201">
        <v>0</v>
      </c>
      <c r="AZ40" s="201">
        <v>0</v>
      </c>
      <c r="BA40" s="201">
        <v>0</v>
      </c>
      <c r="BB40" s="201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17.649999999999999</v>
      </c>
      <c r="AF41" s="201">
        <v>0</v>
      </c>
      <c r="AG41" s="201">
        <v>0</v>
      </c>
      <c r="AH41" s="201">
        <v>0</v>
      </c>
      <c r="AI41" s="201">
        <v>5.84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>
        <v>0</v>
      </c>
      <c r="AP41" s="201">
        <v>0</v>
      </c>
      <c r="AQ41" s="201">
        <v>0</v>
      </c>
      <c r="AR41" s="201">
        <v>0</v>
      </c>
      <c r="AS41" s="201">
        <v>0</v>
      </c>
      <c r="AT41">
        <v>0</v>
      </c>
      <c r="AU41">
        <v>0</v>
      </c>
      <c r="AV41" s="201">
        <v>0</v>
      </c>
      <c r="AW41" s="201">
        <v>0</v>
      </c>
      <c r="AX41" s="201">
        <v>0</v>
      </c>
      <c r="AY41" s="201">
        <v>0</v>
      </c>
      <c r="AZ41" s="201">
        <v>0</v>
      </c>
      <c r="BA41" s="201">
        <v>0</v>
      </c>
      <c r="BB41" s="20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17.649999999999999</v>
      </c>
      <c r="AF42" s="201">
        <v>0</v>
      </c>
      <c r="AG42" s="201">
        <v>0</v>
      </c>
      <c r="AH42" s="201">
        <v>0</v>
      </c>
      <c r="AI42" s="201">
        <v>5.84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>
        <v>0</v>
      </c>
      <c r="AP42" s="201">
        <v>0</v>
      </c>
      <c r="AQ42" s="201">
        <v>0</v>
      </c>
      <c r="AR42" s="201">
        <v>0</v>
      </c>
      <c r="AS42" s="201">
        <v>0</v>
      </c>
      <c r="AT42">
        <v>0</v>
      </c>
      <c r="AU42">
        <v>0</v>
      </c>
      <c r="AV42" s="201">
        <v>0</v>
      </c>
      <c r="AW42" s="201">
        <v>0</v>
      </c>
      <c r="AX42" s="201">
        <v>0</v>
      </c>
      <c r="AY42" s="201">
        <v>0</v>
      </c>
      <c r="AZ42" s="201">
        <v>0</v>
      </c>
      <c r="BA42" s="201">
        <v>0</v>
      </c>
      <c r="BB42" s="201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17.649999999999999</v>
      </c>
      <c r="AF43" s="201">
        <v>0</v>
      </c>
      <c r="AG43" s="201">
        <v>0</v>
      </c>
      <c r="AH43" s="201">
        <v>0</v>
      </c>
      <c r="AI43" s="201">
        <v>5.84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>
        <v>0</v>
      </c>
      <c r="AP43" s="201">
        <v>0</v>
      </c>
      <c r="AQ43" s="201">
        <v>0</v>
      </c>
      <c r="AR43" s="201">
        <v>0</v>
      </c>
      <c r="AS43" s="201">
        <v>0</v>
      </c>
      <c r="AT43">
        <v>0</v>
      </c>
      <c r="AU43">
        <v>0</v>
      </c>
      <c r="AV43" s="201">
        <v>0</v>
      </c>
      <c r="AW43" s="201">
        <v>0</v>
      </c>
      <c r="AX43" s="201">
        <v>0</v>
      </c>
      <c r="AY43" s="201">
        <v>0</v>
      </c>
      <c r="AZ43" s="201">
        <v>0</v>
      </c>
      <c r="BA43" s="201">
        <v>0</v>
      </c>
      <c r="BB43" s="201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17.649999999999999</v>
      </c>
      <c r="AF44" s="201">
        <v>0</v>
      </c>
      <c r="AG44" s="201">
        <v>0</v>
      </c>
      <c r="AH44" s="201">
        <v>0</v>
      </c>
      <c r="AI44" s="201">
        <v>5.84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>
        <v>0</v>
      </c>
      <c r="AP44" s="201">
        <v>0</v>
      </c>
      <c r="AQ44" s="201">
        <v>0</v>
      </c>
      <c r="AR44" s="201">
        <v>0</v>
      </c>
      <c r="AS44" s="201">
        <v>0</v>
      </c>
      <c r="AT44">
        <v>0</v>
      </c>
      <c r="AU44">
        <v>0</v>
      </c>
      <c r="AV44" s="201">
        <v>0</v>
      </c>
      <c r="AW44" s="201">
        <v>0</v>
      </c>
      <c r="AX44" s="201">
        <v>0</v>
      </c>
      <c r="AY44" s="201">
        <v>0</v>
      </c>
      <c r="AZ44" s="201">
        <v>0</v>
      </c>
      <c r="BA44" s="201">
        <v>0</v>
      </c>
      <c r="BB44" s="201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17.649999999999999</v>
      </c>
      <c r="AF45" s="201">
        <v>0</v>
      </c>
      <c r="AG45" s="201">
        <v>0</v>
      </c>
      <c r="AH45" s="201">
        <v>0</v>
      </c>
      <c r="AI45" s="201">
        <v>5.84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>
        <v>0</v>
      </c>
      <c r="AP45" s="201">
        <v>0</v>
      </c>
      <c r="AQ45" s="201">
        <v>0</v>
      </c>
      <c r="AR45" s="201">
        <v>0</v>
      </c>
      <c r="AS45" s="201">
        <v>0</v>
      </c>
      <c r="AT45">
        <v>0</v>
      </c>
      <c r="AU45">
        <v>0</v>
      </c>
      <c r="AV45" s="201">
        <v>0</v>
      </c>
      <c r="AW45" s="201">
        <v>0</v>
      </c>
      <c r="AX45" s="201">
        <v>0</v>
      </c>
      <c r="AY45" s="201">
        <v>0</v>
      </c>
      <c r="AZ45" s="201">
        <v>0</v>
      </c>
      <c r="BA45" s="201">
        <v>0</v>
      </c>
      <c r="BB45" s="201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17.649999999999999</v>
      </c>
      <c r="AF46" s="201">
        <v>0</v>
      </c>
      <c r="AG46" s="201">
        <v>0</v>
      </c>
      <c r="AH46" s="201">
        <v>0</v>
      </c>
      <c r="AI46" s="201">
        <v>5.84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>
        <v>0</v>
      </c>
      <c r="AP46" s="201">
        <v>0</v>
      </c>
      <c r="AQ46" s="201">
        <v>0</v>
      </c>
      <c r="AR46" s="201">
        <v>0</v>
      </c>
      <c r="AS46" s="201">
        <v>0</v>
      </c>
      <c r="AT46">
        <v>0</v>
      </c>
      <c r="AU46">
        <v>0</v>
      </c>
      <c r="AV46" s="201">
        <v>0</v>
      </c>
      <c r="AW46" s="201">
        <v>0</v>
      </c>
      <c r="AX46" s="201">
        <v>0</v>
      </c>
      <c r="AY46" s="201">
        <v>0</v>
      </c>
      <c r="AZ46" s="201">
        <v>0</v>
      </c>
      <c r="BA46" s="201">
        <v>0</v>
      </c>
      <c r="BB46" s="201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17.649999999999999</v>
      </c>
      <c r="AF47" s="201">
        <v>0</v>
      </c>
      <c r="AG47" s="201">
        <v>0</v>
      </c>
      <c r="AH47" s="201">
        <v>0</v>
      </c>
      <c r="AI47" s="201">
        <v>5.84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>
        <v>0</v>
      </c>
      <c r="AP47" s="201">
        <v>0</v>
      </c>
      <c r="AQ47" s="201">
        <v>0</v>
      </c>
      <c r="AR47" s="201">
        <v>0</v>
      </c>
      <c r="AS47" s="201">
        <v>0</v>
      </c>
      <c r="AT47">
        <v>0</v>
      </c>
      <c r="AU47">
        <v>0</v>
      </c>
      <c r="AV47" s="201">
        <v>0</v>
      </c>
      <c r="AW47" s="201">
        <v>0</v>
      </c>
      <c r="AX47" s="201">
        <v>0</v>
      </c>
      <c r="AY47" s="201">
        <v>0</v>
      </c>
      <c r="AZ47" s="201">
        <v>0</v>
      </c>
      <c r="BA47" s="201">
        <v>0</v>
      </c>
      <c r="BB47" s="201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17.649999999999999</v>
      </c>
      <c r="AF48" s="201">
        <v>0</v>
      </c>
      <c r="AG48" s="201">
        <v>0</v>
      </c>
      <c r="AH48" s="201">
        <v>0</v>
      </c>
      <c r="AI48" s="201">
        <v>5.84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>
        <v>0</v>
      </c>
      <c r="AP48" s="201">
        <v>0</v>
      </c>
      <c r="AQ48" s="201">
        <v>0</v>
      </c>
      <c r="AR48" s="201">
        <v>0</v>
      </c>
      <c r="AS48" s="201">
        <v>0</v>
      </c>
      <c r="AT48">
        <v>0</v>
      </c>
      <c r="AU48">
        <v>0</v>
      </c>
      <c r="AV48" s="201">
        <v>0</v>
      </c>
      <c r="AW48" s="201">
        <v>0</v>
      </c>
      <c r="AX48" s="201">
        <v>0</v>
      </c>
      <c r="AY48" s="201">
        <v>0</v>
      </c>
      <c r="AZ48" s="201">
        <v>0</v>
      </c>
      <c r="BA48" s="201">
        <v>0</v>
      </c>
      <c r="BB48" s="201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17.649999999999999</v>
      </c>
      <c r="AF49" s="201">
        <v>0</v>
      </c>
      <c r="AG49" s="201">
        <v>0</v>
      </c>
      <c r="AH49" s="201">
        <v>0</v>
      </c>
      <c r="AI49" s="201">
        <v>5.84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>
        <v>0</v>
      </c>
      <c r="AP49" s="201">
        <v>0</v>
      </c>
      <c r="AQ49" s="201">
        <v>0</v>
      </c>
      <c r="AR49" s="201">
        <v>0</v>
      </c>
      <c r="AS49" s="201">
        <v>0</v>
      </c>
      <c r="AT49">
        <v>0</v>
      </c>
      <c r="AU49">
        <v>0</v>
      </c>
      <c r="AV49" s="201">
        <v>0</v>
      </c>
      <c r="AW49" s="201">
        <v>0</v>
      </c>
      <c r="AX49" s="201">
        <v>0</v>
      </c>
      <c r="AY49" s="201">
        <v>0</v>
      </c>
      <c r="AZ49" s="201">
        <v>0</v>
      </c>
      <c r="BA49" s="201">
        <v>0</v>
      </c>
      <c r="BB49" s="201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17.649999999999999</v>
      </c>
      <c r="AF50" s="201">
        <v>0</v>
      </c>
      <c r="AG50" s="201">
        <v>0</v>
      </c>
      <c r="AH50" s="201">
        <v>0</v>
      </c>
      <c r="AI50" s="201">
        <v>5.84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>
        <v>0</v>
      </c>
      <c r="AP50" s="201">
        <v>0</v>
      </c>
      <c r="AQ50" s="201">
        <v>0</v>
      </c>
      <c r="AR50" s="201">
        <v>0</v>
      </c>
      <c r="AS50" s="201">
        <v>0</v>
      </c>
      <c r="AT50">
        <v>0</v>
      </c>
      <c r="AU50">
        <v>0</v>
      </c>
      <c r="AV50" s="201">
        <v>0</v>
      </c>
      <c r="AW50" s="201">
        <v>0</v>
      </c>
      <c r="AX50" s="201">
        <v>0</v>
      </c>
      <c r="AY50" s="201">
        <v>0</v>
      </c>
      <c r="AZ50" s="201">
        <v>0</v>
      </c>
      <c r="BA50" s="201">
        <v>0</v>
      </c>
      <c r="BB50" s="201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17.649999999999999</v>
      </c>
      <c r="AF51" s="201">
        <v>0</v>
      </c>
      <c r="AG51" s="201">
        <v>0</v>
      </c>
      <c r="AH51" s="201">
        <v>0</v>
      </c>
      <c r="AI51" s="201">
        <v>5.84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>
        <v>0</v>
      </c>
      <c r="AP51" s="201">
        <v>0</v>
      </c>
      <c r="AQ51" s="201">
        <v>0</v>
      </c>
      <c r="AR51" s="201">
        <v>0</v>
      </c>
      <c r="AS51" s="201">
        <v>0</v>
      </c>
      <c r="AT51">
        <v>0</v>
      </c>
      <c r="AU51">
        <v>0</v>
      </c>
      <c r="AV51" s="201">
        <v>0</v>
      </c>
      <c r="AW51" s="201">
        <v>0</v>
      </c>
      <c r="AX51" s="201">
        <v>0</v>
      </c>
      <c r="AY51" s="201">
        <v>0</v>
      </c>
      <c r="AZ51" s="201">
        <v>0</v>
      </c>
      <c r="BA51" s="201">
        <v>0</v>
      </c>
      <c r="BB51" s="20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17.649999999999999</v>
      </c>
      <c r="AF52" s="201">
        <v>0</v>
      </c>
      <c r="AG52" s="201">
        <v>0</v>
      </c>
      <c r="AH52" s="201">
        <v>0</v>
      </c>
      <c r="AI52" s="201">
        <v>5.84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>
        <v>0</v>
      </c>
      <c r="AP52" s="201">
        <v>0</v>
      </c>
      <c r="AQ52" s="201">
        <v>0</v>
      </c>
      <c r="AR52" s="201">
        <v>0</v>
      </c>
      <c r="AS52" s="201">
        <v>0</v>
      </c>
      <c r="AT52">
        <v>0</v>
      </c>
      <c r="AU52">
        <v>0</v>
      </c>
      <c r="AV52" s="201">
        <v>0</v>
      </c>
      <c r="AW52" s="201">
        <v>0</v>
      </c>
      <c r="AX52" s="201">
        <v>0</v>
      </c>
      <c r="AY52" s="201">
        <v>0</v>
      </c>
      <c r="AZ52" s="201">
        <v>0</v>
      </c>
      <c r="BA52" s="201">
        <v>0</v>
      </c>
      <c r="BB52" s="201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17.649999999999999</v>
      </c>
      <c r="AF53" s="201">
        <v>0</v>
      </c>
      <c r="AG53" s="201">
        <v>0</v>
      </c>
      <c r="AH53" s="201">
        <v>0</v>
      </c>
      <c r="AI53" s="201">
        <v>5.84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>
        <v>0</v>
      </c>
      <c r="AP53" s="201">
        <v>0</v>
      </c>
      <c r="AQ53" s="201">
        <v>0</v>
      </c>
      <c r="AR53" s="201">
        <v>0</v>
      </c>
      <c r="AS53" s="201">
        <v>0</v>
      </c>
      <c r="AT53">
        <v>0</v>
      </c>
      <c r="AU53">
        <v>0</v>
      </c>
      <c r="AV53" s="201">
        <v>0</v>
      </c>
      <c r="AW53" s="201">
        <v>0</v>
      </c>
      <c r="AX53" s="201">
        <v>0</v>
      </c>
      <c r="AY53" s="201">
        <v>0</v>
      </c>
      <c r="AZ53" s="201">
        <v>0</v>
      </c>
      <c r="BA53" s="201">
        <v>0</v>
      </c>
      <c r="BB53" s="201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17.649999999999999</v>
      </c>
      <c r="AF54" s="201">
        <v>0</v>
      </c>
      <c r="AG54" s="201">
        <v>0</v>
      </c>
      <c r="AH54" s="201">
        <v>0</v>
      </c>
      <c r="AI54" s="201">
        <v>5.84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>
        <v>0</v>
      </c>
      <c r="AP54" s="201">
        <v>0</v>
      </c>
      <c r="AQ54" s="201">
        <v>0</v>
      </c>
      <c r="AR54" s="201">
        <v>0</v>
      </c>
      <c r="AS54" s="201">
        <v>0</v>
      </c>
      <c r="AT54">
        <v>0</v>
      </c>
      <c r="AU54">
        <v>0</v>
      </c>
      <c r="AV54" s="201">
        <v>0</v>
      </c>
      <c r="AW54" s="201">
        <v>0</v>
      </c>
      <c r="AX54" s="201">
        <v>0</v>
      </c>
      <c r="AY54" s="201">
        <v>0</v>
      </c>
      <c r="AZ54" s="201">
        <v>0</v>
      </c>
      <c r="BA54" s="201">
        <v>0</v>
      </c>
      <c r="BB54" s="201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17.649999999999999</v>
      </c>
      <c r="AF55" s="201">
        <v>0</v>
      </c>
      <c r="AG55" s="201">
        <v>0</v>
      </c>
      <c r="AH55" s="201">
        <v>0</v>
      </c>
      <c r="AI55" s="201">
        <v>5.84</v>
      </c>
      <c r="AJ55" s="201">
        <v>0</v>
      </c>
      <c r="AK55" s="201">
        <v>0</v>
      </c>
      <c r="AL55" s="201">
        <v>0</v>
      </c>
      <c r="AM55" s="201">
        <v>0.26</v>
      </c>
      <c r="AN55" s="201">
        <v>0</v>
      </c>
      <c r="AO55">
        <v>0</v>
      </c>
      <c r="AP55" s="201">
        <v>0</v>
      </c>
      <c r="AQ55" s="201">
        <v>0</v>
      </c>
      <c r="AR55" s="201">
        <v>0</v>
      </c>
      <c r="AS55" s="201">
        <v>0</v>
      </c>
      <c r="AT55">
        <v>0</v>
      </c>
      <c r="AU55">
        <v>0</v>
      </c>
      <c r="AV55" s="201">
        <v>0</v>
      </c>
      <c r="AW55" s="201">
        <v>0</v>
      </c>
      <c r="AX55" s="201">
        <v>0</v>
      </c>
      <c r="AY55" s="201">
        <v>0</v>
      </c>
      <c r="AZ55" s="201">
        <v>0</v>
      </c>
      <c r="BA55" s="201">
        <v>0</v>
      </c>
      <c r="BB55" s="201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17.649999999999999</v>
      </c>
      <c r="AF56" s="201">
        <v>0</v>
      </c>
      <c r="AG56" s="201">
        <v>0</v>
      </c>
      <c r="AH56" s="201">
        <v>0</v>
      </c>
      <c r="AI56" s="201">
        <v>5.84</v>
      </c>
      <c r="AJ56" s="201">
        <v>0</v>
      </c>
      <c r="AK56" s="201">
        <v>0</v>
      </c>
      <c r="AL56" s="201">
        <v>0</v>
      </c>
      <c r="AM56" s="201">
        <v>0.26</v>
      </c>
      <c r="AN56" s="201">
        <v>0</v>
      </c>
      <c r="AO56">
        <v>0</v>
      </c>
      <c r="AP56" s="201">
        <v>0</v>
      </c>
      <c r="AQ56" s="201">
        <v>0</v>
      </c>
      <c r="AR56" s="201">
        <v>0</v>
      </c>
      <c r="AS56" s="201">
        <v>0</v>
      </c>
      <c r="AT56">
        <v>0</v>
      </c>
      <c r="AU56">
        <v>0</v>
      </c>
      <c r="AV56" s="201">
        <v>0</v>
      </c>
      <c r="AW56" s="201">
        <v>0</v>
      </c>
      <c r="AX56" s="201">
        <v>0</v>
      </c>
      <c r="AY56" s="201">
        <v>0</v>
      </c>
      <c r="AZ56" s="201">
        <v>0</v>
      </c>
      <c r="BA56" s="201">
        <v>0</v>
      </c>
      <c r="BB56" s="201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17.649999999999999</v>
      </c>
      <c r="AF57" s="201">
        <v>0</v>
      </c>
      <c r="AG57" s="201">
        <v>0</v>
      </c>
      <c r="AH57" s="201">
        <v>0</v>
      </c>
      <c r="AI57" s="201">
        <v>5.84</v>
      </c>
      <c r="AJ57" s="201">
        <v>0</v>
      </c>
      <c r="AK57" s="201">
        <v>0</v>
      </c>
      <c r="AL57" s="201">
        <v>0</v>
      </c>
      <c r="AM57" s="201">
        <v>0.26</v>
      </c>
      <c r="AN57" s="201">
        <v>0</v>
      </c>
      <c r="AO57">
        <v>0</v>
      </c>
      <c r="AP57" s="201">
        <v>0</v>
      </c>
      <c r="AQ57" s="201">
        <v>0</v>
      </c>
      <c r="AR57" s="201">
        <v>0</v>
      </c>
      <c r="AS57" s="201">
        <v>0</v>
      </c>
      <c r="AT57">
        <v>0</v>
      </c>
      <c r="AU57">
        <v>0</v>
      </c>
      <c r="AV57" s="201">
        <v>0</v>
      </c>
      <c r="AW57" s="201">
        <v>0</v>
      </c>
      <c r="AX57" s="201">
        <v>0</v>
      </c>
      <c r="AY57" s="201">
        <v>0</v>
      </c>
      <c r="AZ57" s="201">
        <v>0</v>
      </c>
      <c r="BA57" s="201">
        <v>0</v>
      </c>
      <c r="BB57" s="201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17.649999999999999</v>
      </c>
      <c r="AF58" s="201">
        <v>0</v>
      </c>
      <c r="AG58" s="201">
        <v>0</v>
      </c>
      <c r="AH58" s="201">
        <v>0</v>
      </c>
      <c r="AI58" s="201">
        <v>5.84</v>
      </c>
      <c r="AJ58" s="201">
        <v>0</v>
      </c>
      <c r="AK58" s="201">
        <v>0</v>
      </c>
      <c r="AL58" s="201">
        <v>0</v>
      </c>
      <c r="AM58" s="201">
        <v>0.26</v>
      </c>
      <c r="AN58" s="201">
        <v>0</v>
      </c>
      <c r="AO58">
        <v>0</v>
      </c>
      <c r="AP58" s="201">
        <v>0</v>
      </c>
      <c r="AQ58" s="201">
        <v>0</v>
      </c>
      <c r="AR58" s="201">
        <v>0</v>
      </c>
      <c r="AS58" s="201">
        <v>0</v>
      </c>
      <c r="AT58">
        <v>0</v>
      </c>
      <c r="AU58">
        <v>0</v>
      </c>
      <c r="AV58" s="201">
        <v>0</v>
      </c>
      <c r="AW58" s="201">
        <v>0</v>
      </c>
      <c r="AX58" s="201">
        <v>0</v>
      </c>
      <c r="AY58" s="201">
        <v>0</v>
      </c>
      <c r="AZ58" s="201">
        <v>0</v>
      </c>
      <c r="BA58" s="201">
        <v>0</v>
      </c>
      <c r="BB58" s="201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17.649999999999999</v>
      </c>
      <c r="AF59" s="201">
        <v>0</v>
      </c>
      <c r="AG59" s="201">
        <v>0</v>
      </c>
      <c r="AH59" s="201">
        <v>0</v>
      </c>
      <c r="AI59" s="201">
        <v>5.84</v>
      </c>
      <c r="AJ59" s="201">
        <v>0</v>
      </c>
      <c r="AK59" s="201">
        <v>0</v>
      </c>
      <c r="AL59" s="201">
        <v>0</v>
      </c>
      <c r="AM59" s="201">
        <v>0.26</v>
      </c>
      <c r="AN59" s="201">
        <v>0</v>
      </c>
      <c r="AO59">
        <v>0</v>
      </c>
      <c r="AP59" s="201">
        <v>0</v>
      </c>
      <c r="AQ59" s="201">
        <v>0</v>
      </c>
      <c r="AR59" s="201">
        <v>0</v>
      </c>
      <c r="AS59" s="201">
        <v>0</v>
      </c>
      <c r="AT59">
        <v>0</v>
      </c>
      <c r="AU59">
        <v>0</v>
      </c>
      <c r="AV59" s="201">
        <v>0</v>
      </c>
      <c r="AW59" s="201">
        <v>0</v>
      </c>
      <c r="AX59" s="201">
        <v>0</v>
      </c>
      <c r="AY59" s="201">
        <v>0</v>
      </c>
      <c r="AZ59" s="201">
        <v>0</v>
      </c>
      <c r="BA59" s="201">
        <v>0</v>
      </c>
      <c r="BB59" s="201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17.649999999999999</v>
      </c>
      <c r="AF60" s="201">
        <v>0</v>
      </c>
      <c r="AG60" s="201">
        <v>0</v>
      </c>
      <c r="AH60" s="201">
        <v>0</v>
      </c>
      <c r="AI60" s="201">
        <v>5.84</v>
      </c>
      <c r="AJ60" s="201">
        <v>0</v>
      </c>
      <c r="AK60" s="201">
        <v>0</v>
      </c>
      <c r="AL60" s="201">
        <v>0</v>
      </c>
      <c r="AM60" s="201">
        <v>0.26</v>
      </c>
      <c r="AN60" s="201">
        <v>0</v>
      </c>
      <c r="AO60">
        <v>0</v>
      </c>
      <c r="AP60" s="201">
        <v>0</v>
      </c>
      <c r="AQ60" s="201">
        <v>0</v>
      </c>
      <c r="AR60" s="201">
        <v>0</v>
      </c>
      <c r="AS60" s="201">
        <v>0</v>
      </c>
      <c r="AT60">
        <v>0</v>
      </c>
      <c r="AU60">
        <v>0</v>
      </c>
      <c r="AV60" s="201">
        <v>0</v>
      </c>
      <c r="AW60" s="201">
        <v>0</v>
      </c>
      <c r="AX60" s="201">
        <v>0</v>
      </c>
      <c r="AY60" s="201">
        <v>0</v>
      </c>
      <c r="AZ60" s="201">
        <v>0</v>
      </c>
      <c r="BA60" s="201">
        <v>0</v>
      </c>
      <c r="BB60" s="201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17.649999999999999</v>
      </c>
      <c r="AF61" s="201">
        <v>0</v>
      </c>
      <c r="AG61" s="201">
        <v>0</v>
      </c>
      <c r="AH61" s="201">
        <v>0</v>
      </c>
      <c r="AI61" s="201">
        <v>5.84</v>
      </c>
      <c r="AJ61" s="201">
        <v>0</v>
      </c>
      <c r="AK61" s="201">
        <v>0</v>
      </c>
      <c r="AL61" s="201">
        <v>0</v>
      </c>
      <c r="AM61" s="201">
        <v>0.26</v>
      </c>
      <c r="AN61" s="201">
        <v>0</v>
      </c>
      <c r="AO61">
        <v>0</v>
      </c>
      <c r="AP61" s="201">
        <v>0</v>
      </c>
      <c r="AQ61" s="201">
        <v>0</v>
      </c>
      <c r="AR61" s="201">
        <v>0</v>
      </c>
      <c r="AS61" s="201">
        <v>0</v>
      </c>
      <c r="AT61">
        <v>0</v>
      </c>
      <c r="AU61">
        <v>0</v>
      </c>
      <c r="AV61" s="201">
        <v>0</v>
      </c>
      <c r="AW61" s="201">
        <v>0</v>
      </c>
      <c r="AX61" s="201">
        <v>0</v>
      </c>
      <c r="AY61" s="201">
        <v>0</v>
      </c>
      <c r="AZ61" s="201">
        <v>0</v>
      </c>
      <c r="BA61" s="201">
        <v>0</v>
      </c>
      <c r="BB61" s="20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17.649999999999999</v>
      </c>
      <c r="AF62" s="201">
        <v>0</v>
      </c>
      <c r="AG62" s="201">
        <v>0</v>
      </c>
      <c r="AH62" s="201">
        <v>0</v>
      </c>
      <c r="AI62" s="201">
        <v>5.84</v>
      </c>
      <c r="AJ62" s="201">
        <v>0</v>
      </c>
      <c r="AK62" s="201">
        <v>0</v>
      </c>
      <c r="AL62" s="201">
        <v>0</v>
      </c>
      <c r="AM62" s="201">
        <v>0.26</v>
      </c>
      <c r="AN62" s="201">
        <v>0</v>
      </c>
      <c r="AO62">
        <v>0</v>
      </c>
      <c r="AP62" s="201">
        <v>0</v>
      </c>
      <c r="AQ62" s="201">
        <v>0</v>
      </c>
      <c r="AR62" s="201">
        <v>0</v>
      </c>
      <c r="AS62" s="201">
        <v>0</v>
      </c>
      <c r="AT62">
        <v>0</v>
      </c>
      <c r="AU62">
        <v>0</v>
      </c>
      <c r="AV62" s="201">
        <v>0</v>
      </c>
      <c r="AW62" s="201">
        <v>0</v>
      </c>
      <c r="AX62" s="201">
        <v>0</v>
      </c>
      <c r="AY62" s="201">
        <v>0</v>
      </c>
      <c r="AZ62" s="201">
        <v>0</v>
      </c>
      <c r="BA62" s="201">
        <v>0</v>
      </c>
      <c r="BB62" s="201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17.649999999999999</v>
      </c>
      <c r="AF63" s="201">
        <v>0</v>
      </c>
      <c r="AG63" s="201">
        <v>0</v>
      </c>
      <c r="AH63" s="201">
        <v>0</v>
      </c>
      <c r="AI63" s="201">
        <v>5.84</v>
      </c>
      <c r="AJ63" s="201">
        <v>0</v>
      </c>
      <c r="AK63" s="201">
        <v>0</v>
      </c>
      <c r="AL63" s="201">
        <v>0</v>
      </c>
      <c r="AM63" s="201">
        <v>0.26</v>
      </c>
      <c r="AN63" s="201">
        <v>0</v>
      </c>
      <c r="AO63">
        <v>0</v>
      </c>
      <c r="AP63" s="201">
        <v>0</v>
      </c>
      <c r="AQ63" s="201">
        <v>0</v>
      </c>
      <c r="AR63" s="201">
        <v>0</v>
      </c>
      <c r="AS63" s="201">
        <v>0</v>
      </c>
      <c r="AT63">
        <v>0</v>
      </c>
      <c r="AU63">
        <v>0</v>
      </c>
      <c r="AV63" s="201">
        <v>0</v>
      </c>
      <c r="AW63" s="201">
        <v>0</v>
      </c>
      <c r="AX63" s="201">
        <v>0</v>
      </c>
      <c r="AY63" s="201">
        <v>0</v>
      </c>
      <c r="AZ63" s="201">
        <v>0</v>
      </c>
      <c r="BA63" s="201">
        <v>0</v>
      </c>
      <c r="BB63" s="201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17.649999999999999</v>
      </c>
      <c r="AF64" s="201">
        <v>0</v>
      </c>
      <c r="AG64" s="201">
        <v>0</v>
      </c>
      <c r="AH64" s="201">
        <v>0</v>
      </c>
      <c r="AI64" s="201">
        <v>5.84</v>
      </c>
      <c r="AJ64" s="201">
        <v>0</v>
      </c>
      <c r="AK64" s="201">
        <v>0</v>
      </c>
      <c r="AL64" s="201">
        <v>0</v>
      </c>
      <c r="AM64" s="201">
        <v>0.26</v>
      </c>
      <c r="AN64" s="201">
        <v>0</v>
      </c>
      <c r="AO64">
        <v>0</v>
      </c>
      <c r="AP64" s="201">
        <v>0</v>
      </c>
      <c r="AQ64" s="201">
        <v>0</v>
      </c>
      <c r="AR64" s="201">
        <v>0</v>
      </c>
      <c r="AS64" s="201">
        <v>0</v>
      </c>
      <c r="AT64">
        <v>0</v>
      </c>
      <c r="AU64">
        <v>0</v>
      </c>
      <c r="AV64" s="201">
        <v>0</v>
      </c>
      <c r="AW64" s="201">
        <v>0</v>
      </c>
      <c r="AX64" s="201">
        <v>0</v>
      </c>
      <c r="AY64" s="201">
        <v>0</v>
      </c>
      <c r="AZ64" s="201">
        <v>0</v>
      </c>
      <c r="BA64" s="201">
        <v>0</v>
      </c>
      <c r="BB64" s="201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17.649999999999999</v>
      </c>
      <c r="AF65" s="201">
        <v>0</v>
      </c>
      <c r="AG65" s="201">
        <v>0</v>
      </c>
      <c r="AH65" s="201">
        <v>0</v>
      </c>
      <c r="AI65" s="201">
        <v>5.84</v>
      </c>
      <c r="AJ65" s="201">
        <v>0</v>
      </c>
      <c r="AK65" s="201">
        <v>0</v>
      </c>
      <c r="AL65" s="201">
        <v>0</v>
      </c>
      <c r="AM65" s="201">
        <v>0.26</v>
      </c>
      <c r="AN65" s="201">
        <v>0</v>
      </c>
      <c r="AO65">
        <v>0</v>
      </c>
      <c r="AP65" s="201">
        <v>0</v>
      </c>
      <c r="AQ65" s="201">
        <v>0</v>
      </c>
      <c r="AR65" s="201">
        <v>0</v>
      </c>
      <c r="AS65" s="201">
        <v>0</v>
      </c>
      <c r="AT65">
        <v>0</v>
      </c>
      <c r="AU65">
        <v>0</v>
      </c>
      <c r="AV65" s="201">
        <v>0</v>
      </c>
      <c r="AW65" s="201">
        <v>0</v>
      </c>
      <c r="AX65" s="201">
        <v>0</v>
      </c>
      <c r="AY65" s="201">
        <v>0</v>
      </c>
      <c r="AZ65" s="201">
        <v>0</v>
      </c>
      <c r="BA65" s="201">
        <v>0</v>
      </c>
      <c r="BB65" s="201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17.649999999999999</v>
      </c>
      <c r="AF66" s="201">
        <v>0</v>
      </c>
      <c r="AG66" s="201">
        <v>0</v>
      </c>
      <c r="AH66" s="201">
        <v>0</v>
      </c>
      <c r="AI66" s="201">
        <v>5.84</v>
      </c>
      <c r="AJ66" s="201">
        <v>0</v>
      </c>
      <c r="AK66" s="201">
        <v>0</v>
      </c>
      <c r="AL66" s="201">
        <v>0</v>
      </c>
      <c r="AM66" s="201">
        <v>0.26</v>
      </c>
      <c r="AN66" s="201">
        <v>0</v>
      </c>
      <c r="AO66">
        <v>0</v>
      </c>
      <c r="AP66" s="201">
        <v>0</v>
      </c>
      <c r="AQ66" s="201">
        <v>0</v>
      </c>
      <c r="AR66" s="201">
        <v>0</v>
      </c>
      <c r="AS66" s="201">
        <v>0</v>
      </c>
      <c r="AT66">
        <v>0</v>
      </c>
      <c r="AU66">
        <v>0</v>
      </c>
      <c r="AV66" s="201">
        <v>0</v>
      </c>
      <c r="AW66" s="201">
        <v>0</v>
      </c>
      <c r="AX66" s="201">
        <v>0</v>
      </c>
      <c r="AY66" s="201">
        <v>0</v>
      </c>
      <c r="AZ66" s="201">
        <v>0</v>
      </c>
      <c r="BA66" s="201">
        <v>0</v>
      </c>
      <c r="BB66" s="201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17.649999999999999</v>
      </c>
      <c r="AF67" s="201">
        <v>0</v>
      </c>
      <c r="AG67" s="201">
        <v>0</v>
      </c>
      <c r="AH67" s="201">
        <v>0</v>
      </c>
      <c r="AI67" s="201">
        <v>5.84</v>
      </c>
      <c r="AJ67" s="201">
        <v>0</v>
      </c>
      <c r="AK67" s="201">
        <v>0</v>
      </c>
      <c r="AL67" s="201">
        <v>0</v>
      </c>
      <c r="AM67" s="201">
        <v>0.26</v>
      </c>
      <c r="AN67" s="201">
        <v>0</v>
      </c>
      <c r="AO67">
        <v>0</v>
      </c>
      <c r="AP67" s="201">
        <v>0</v>
      </c>
      <c r="AQ67" s="201">
        <v>0</v>
      </c>
      <c r="AR67" s="201">
        <v>0</v>
      </c>
      <c r="AS67" s="201">
        <v>0</v>
      </c>
      <c r="AT67">
        <v>0</v>
      </c>
      <c r="AU67">
        <v>0</v>
      </c>
      <c r="AV67" s="201">
        <v>0</v>
      </c>
      <c r="AW67" s="201">
        <v>0</v>
      </c>
      <c r="AX67" s="201">
        <v>0</v>
      </c>
      <c r="AY67" s="201">
        <v>0</v>
      </c>
      <c r="AZ67" s="201">
        <v>0</v>
      </c>
      <c r="BA67" s="201">
        <v>0</v>
      </c>
      <c r="BB67" s="201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17.649999999999999</v>
      </c>
      <c r="AF68" s="201">
        <v>0</v>
      </c>
      <c r="AG68" s="201">
        <v>0</v>
      </c>
      <c r="AH68" s="201">
        <v>0</v>
      </c>
      <c r="AI68" s="201">
        <v>5.84</v>
      </c>
      <c r="AJ68" s="201">
        <v>0</v>
      </c>
      <c r="AK68" s="201">
        <v>0</v>
      </c>
      <c r="AL68" s="201">
        <v>0</v>
      </c>
      <c r="AM68" s="201">
        <v>0.26</v>
      </c>
      <c r="AN68" s="201">
        <v>0</v>
      </c>
      <c r="AO68">
        <v>0</v>
      </c>
      <c r="AP68" s="201">
        <v>0</v>
      </c>
      <c r="AQ68" s="201">
        <v>0</v>
      </c>
      <c r="AR68" s="201">
        <v>0</v>
      </c>
      <c r="AS68" s="201">
        <v>0</v>
      </c>
      <c r="AT68">
        <v>0</v>
      </c>
      <c r="AU68">
        <v>0</v>
      </c>
      <c r="AV68" s="201">
        <v>0</v>
      </c>
      <c r="AW68" s="201">
        <v>0</v>
      </c>
      <c r="AX68" s="201">
        <v>0</v>
      </c>
      <c r="AY68" s="201">
        <v>0</v>
      </c>
      <c r="AZ68" s="201">
        <v>0</v>
      </c>
      <c r="BA68" s="201">
        <v>0</v>
      </c>
      <c r="BB68" s="201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17.649999999999999</v>
      </c>
      <c r="AF69" s="201">
        <v>0</v>
      </c>
      <c r="AG69" s="201">
        <v>0</v>
      </c>
      <c r="AH69" s="201">
        <v>0</v>
      </c>
      <c r="AI69" s="201">
        <v>5.84</v>
      </c>
      <c r="AJ69" s="201">
        <v>0</v>
      </c>
      <c r="AK69" s="201">
        <v>0</v>
      </c>
      <c r="AL69" s="201">
        <v>0</v>
      </c>
      <c r="AM69" s="201">
        <v>0.26</v>
      </c>
      <c r="AN69" s="201">
        <v>0</v>
      </c>
      <c r="AO69">
        <v>0</v>
      </c>
      <c r="AP69" s="201">
        <v>0</v>
      </c>
      <c r="AQ69" s="201">
        <v>0</v>
      </c>
      <c r="AR69" s="201">
        <v>0</v>
      </c>
      <c r="AS69" s="201">
        <v>0</v>
      </c>
      <c r="AT69">
        <v>0</v>
      </c>
      <c r="AU69">
        <v>0</v>
      </c>
      <c r="AV69" s="201">
        <v>0</v>
      </c>
      <c r="AW69" s="201">
        <v>0</v>
      </c>
      <c r="AX69" s="201">
        <v>0</v>
      </c>
      <c r="AY69" s="201">
        <v>0</v>
      </c>
      <c r="AZ69" s="201">
        <v>0</v>
      </c>
      <c r="BA69" s="201">
        <v>0</v>
      </c>
      <c r="BB69" s="201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17.649999999999999</v>
      </c>
      <c r="AF70" s="201">
        <v>0</v>
      </c>
      <c r="AG70" s="201">
        <v>0</v>
      </c>
      <c r="AH70" s="201">
        <v>0</v>
      </c>
      <c r="AI70" s="201">
        <v>5.84</v>
      </c>
      <c r="AJ70" s="201">
        <v>0</v>
      </c>
      <c r="AK70" s="201">
        <v>0</v>
      </c>
      <c r="AL70" s="201">
        <v>0</v>
      </c>
      <c r="AM70" s="201">
        <v>0.26</v>
      </c>
      <c r="AN70" s="201">
        <v>0</v>
      </c>
      <c r="AO70">
        <v>0</v>
      </c>
      <c r="AP70" s="201">
        <v>0</v>
      </c>
      <c r="AQ70" s="201">
        <v>0</v>
      </c>
      <c r="AR70" s="201">
        <v>0</v>
      </c>
      <c r="AS70" s="201">
        <v>0</v>
      </c>
      <c r="AT70">
        <v>0</v>
      </c>
      <c r="AU70">
        <v>0</v>
      </c>
      <c r="AV70" s="201">
        <v>0</v>
      </c>
      <c r="AW70" s="201">
        <v>0</v>
      </c>
      <c r="AX70" s="201">
        <v>0</v>
      </c>
      <c r="AY70" s="201">
        <v>0</v>
      </c>
      <c r="AZ70" s="201">
        <v>0</v>
      </c>
      <c r="BA70" s="201">
        <v>0</v>
      </c>
      <c r="BB70" s="201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17.649999999999999</v>
      </c>
      <c r="AF71" s="201">
        <v>0</v>
      </c>
      <c r="AG71" s="201">
        <v>0</v>
      </c>
      <c r="AH71" s="201">
        <v>0</v>
      </c>
      <c r="AI71" s="201">
        <v>5.84</v>
      </c>
      <c r="AJ71" s="201">
        <v>0</v>
      </c>
      <c r="AK71" s="201">
        <v>0</v>
      </c>
      <c r="AL71" s="201">
        <v>0</v>
      </c>
      <c r="AM71" s="201">
        <v>0.26</v>
      </c>
      <c r="AN71" s="201">
        <v>0</v>
      </c>
      <c r="AO71">
        <v>0</v>
      </c>
      <c r="AP71" s="201">
        <v>0</v>
      </c>
      <c r="AQ71" s="201">
        <v>0</v>
      </c>
      <c r="AR71" s="201">
        <v>0</v>
      </c>
      <c r="AS71" s="201">
        <v>0</v>
      </c>
      <c r="AT71">
        <v>0</v>
      </c>
      <c r="AU71">
        <v>0</v>
      </c>
      <c r="AV71" s="201">
        <v>0</v>
      </c>
      <c r="AW71" s="201">
        <v>0</v>
      </c>
      <c r="AX71" s="201">
        <v>0</v>
      </c>
      <c r="AY71" s="201">
        <v>0</v>
      </c>
      <c r="AZ71" s="201">
        <v>0</v>
      </c>
      <c r="BA71" s="201">
        <v>0</v>
      </c>
      <c r="BB71" s="20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17.649999999999999</v>
      </c>
      <c r="AF72" s="201">
        <v>0</v>
      </c>
      <c r="AG72" s="201">
        <v>0</v>
      </c>
      <c r="AH72" s="201">
        <v>0</v>
      </c>
      <c r="AI72" s="201">
        <v>5.84</v>
      </c>
      <c r="AJ72" s="201">
        <v>0</v>
      </c>
      <c r="AK72" s="201">
        <v>0</v>
      </c>
      <c r="AL72" s="201">
        <v>0</v>
      </c>
      <c r="AM72" s="201">
        <v>0.26</v>
      </c>
      <c r="AN72" s="201">
        <v>0</v>
      </c>
      <c r="AO72">
        <v>0</v>
      </c>
      <c r="AP72" s="201">
        <v>0</v>
      </c>
      <c r="AQ72" s="201">
        <v>0</v>
      </c>
      <c r="AR72" s="201">
        <v>0</v>
      </c>
      <c r="AS72" s="201">
        <v>0</v>
      </c>
      <c r="AT72">
        <v>0</v>
      </c>
      <c r="AU72">
        <v>0</v>
      </c>
      <c r="AV72" s="201">
        <v>0</v>
      </c>
      <c r="AW72" s="201">
        <v>0</v>
      </c>
      <c r="AX72" s="201">
        <v>0</v>
      </c>
      <c r="AY72" s="201">
        <v>0</v>
      </c>
      <c r="AZ72" s="201">
        <v>0</v>
      </c>
      <c r="BA72" s="201">
        <v>0</v>
      </c>
      <c r="BB72" s="201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17.649999999999999</v>
      </c>
      <c r="AF73" s="201">
        <v>0</v>
      </c>
      <c r="AG73" s="201">
        <v>0</v>
      </c>
      <c r="AH73" s="201">
        <v>0</v>
      </c>
      <c r="AI73" s="201">
        <v>5.84</v>
      </c>
      <c r="AJ73" s="201">
        <v>0</v>
      </c>
      <c r="AK73" s="201">
        <v>0</v>
      </c>
      <c r="AL73" s="201">
        <v>0</v>
      </c>
      <c r="AM73" s="201">
        <v>0.26</v>
      </c>
      <c r="AN73" s="201">
        <v>0</v>
      </c>
      <c r="AO73">
        <v>0</v>
      </c>
      <c r="AP73" s="201">
        <v>0</v>
      </c>
      <c r="AQ73" s="201">
        <v>0</v>
      </c>
      <c r="AR73" s="201">
        <v>0</v>
      </c>
      <c r="AS73" s="201">
        <v>0</v>
      </c>
      <c r="AT73">
        <v>0</v>
      </c>
      <c r="AU73">
        <v>0</v>
      </c>
      <c r="AV73" s="201">
        <v>0</v>
      </c>
      <c r="AW73" s="201">
        <v>0</v>
      </c>
      <c r="AX73" s="201">
        <v>0</v>
      </c>
      <c r="AY73" s="201">
        <v>0</v>
      </c>
      <c r="AZ73" s="201">
        <v>0</v>
      </c>
      <c r="BA73" s="201">
        <v>0</v>
      </c>
      <c r="BB73" s="201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17.649999999999999</v>
      </c>
      <c r="AF74" s="201">
        <v>0</v>
      </c>
      <c r="AG74" s="201">
        <v>0</v>
      </c>
      <c r="AH74" s="201">
        <v>0</v>
      </c>
      <c r="AI74" s="201">
        <v>5.84</v>
      </c>
      <c r="AJ74" s="201">
        <v>0</v>
      </c>
      <c r="AK74" s="201">
        <v>0</v>
      </c>
      <c r="AL74" s="201">
        <v>0</v>
      </c>
      <c r="AM74" s="201">
        <v>0.26</v>
      </c>
      <c r="AN74" s="201">
        <v>0</v>
      </c>
      <c r="AO74">
        <v>0</v>
      </c>
      <c r="AP74" s="201">
        <v>0</v>
      </c>
      <c r="AQ74" s="201">
        <v>0</v>
      </c>
      <c r="AR74" s="201">
        <v>0</v>
      </c>
      <c r="AS74" s="201">
        <v>0</v>
      </c>
      <c r="AT74">
        <v>0</v>
      </c>
      <c r="AU74">
        <v>0</v>
      </c>
      <c r="AV74" s="201">
        <v>0</v>
      </c>
      <c r="AW74" s="201">
        <v>0</v>
      </c>
      <c r="AX74" s="201">
        <v>0</v>
      </c>
      <c r="AY74" s="201">
        <v>0</v>
      </c>
      <c r="AZ74" s="201">
        <v>0</v>
      </c>
      <c r="BA74" s="201">
        <v>0</v>
      </c>
      <c r="BB74" s="201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17.649999999999999</v>
      </c>
      <c r="AF75" s="201">
        <v>0</v>
      </c>
      <c r="AG75" s="201">
        <v>0</v>
      </c>
      <c r="AH75" s="201">
        <v>0</v>
      </c>
      <c r="AI75" s="201">
        <v>5.84</v>
      </c>
      <c r="AJ75" s="201">
        <v>0</v>
      </c>
      <c r="AK75" s="201">
        <v>0</v>
      </c>
      <c r="AL75" s="201">
        <v>0</v>
      </c>
      <c r="AM75" s="201">
        <v>0.26</v>
      </c>
      <c r="AN75" s="201">
        <v>0</v>
      </c>
      <c r="AO75">
        <v>0</v>
      </c>
      <c r="AP75" s="201">
        <v>0</v>
      </c>
      <c r="AQ75" s="201">
        <v>0</v>
      </c>
      <c r="AR75" s="201">
        <v>0</v>
      </c>
      <c r="AS75" s="201">
        <v>0</v>
      </c>
      <c r="AT75">
        <v>0</v>
      </c>
      <c r="AU75">
        <v>0</v>
      </c>
      <c r="AV75" s="201">
        <v>0</v>
      </c>
      <c r="AW75" s="201">
        <v>0</v>
      </c>
      <c r="AX75" s="201">
        <v>0</v>
      </c>
      <c r="AY75" s="201">
        <v>0</v>
      </c>
      <c r="AZ75" s="201">
        <v>0</v>
      </c>
      <c r="BA75" s="201">
        <v>0</v>
      </c>
      <c r="BB75" s="201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17.649999999999999</v>
      </c>
      <c r="AF76" s="201">
        <v>0</v>
      </c>
      <c r="AG76" s="201">
        <v>0</v>
      </c>
      <c r="AH76" s="201">
        <v>0</v>
      </c>
      <c r="AI76" s="201">
        <v>5.84</v>
      </c>
      <c r="AJ76" s="201">
        <v>0</v>
      </c>
      <c r="AK76" s="201">
        <v>0</v>
      </c>
      <c r="AL76" s="201">
        <v>0</v>
      </c>
      <c r="AM76" s="201">
        <v>0.26</v>
      </c>
      <c r="AN76" s="201">
        <v>0</v>
      </c>
      <c r="AO76">
        <v>0</v>
      </c>
      <c r="AP76" s="201">
        <v>0</v>
      </c>
      <c r="AQ76" s="201">
        <v>0</v>
      </c>
      <c r="AR76" s="201">
        <v>0</v>
      </c>
      <c r="AS76" s="201">
        <v>0</v>
      </c>
      <c r="AT76">
        <v>0</v>
      </c>
      <c r="AU76">
        <v>0</v>
      </c>
      <c r="AV76" s="201">
        <v>0</v>
      </c>
      <c r="AW76" s="201">
        <v>0</v>
      </c>
      <c r="AX76" s="201">
        <v>0</v>
      </c>
      <c r="AY76" s="201">
        <v>0</v>
      </c>
      <c r="AZ76" s="201">
        <v>0</v>
      </c>
      <c r="BA76" s="201">
        <v>0</v>
      </c>
      <c r="BB76" s="201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17.649999999999999</v>
      </c>
      <c r="AF77" s="201">
        <v>0</v>
      </c>
      <c r="AG77" s="201">
        <v>0</v>
      </c>
      <c r="AH77" s="201">
        <v>0</v>
      </c>
      <c r="AI77" s="201">
        <v>5.84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>
        <v>0</v>
      </c>
      <c r="AP77" s="201">
        <v>0</v>
      </c>
      <c r="AQ77" s="201">
        <v>0</v>
      </c>
      <c r="AR77" s="201">
        <v>0</v>
      </c>
      <c r="AS77" s="201">
        <v>0</v>
      </c>
      <c r="AT77">
        <v>0</v>
      </c>
      <c r="AU77">
        <v>0</v>
      </c>
      <c r="AV77" s="201">
        <v>0</v>
      </c>
      <c r="AW77" s="201">
        <v>0</v>
      </c>
      <c r="AX77" s="201">
        <v>0</v>
      </c>
      <c r="AY77" s="201">
        <v>0</v>
      </c>
      <c r="AZ77" s="201">
        <v>0</v>
      </c>
      <c r="BA77" s="201">
        <v>0</v>
      </c>
      <c r="BB77" s="201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17.649999999999999</v>
      </c>
      <c r="AF78" s="201">
        <v>0</v>
      </c>
      <c r="AG78" s="201">
        <v>0</v>
      </c>
      <c r="AH78" s="201">
        <v>0</v>
      </c>
      <c r="AI78" s="201">
        <v>5.84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>
        <v>0</v>
      </c>
      <c r="AP78" s="201">
        <v>0</v>
      </c>
      <c r="AQ78" s="201">
        <v>0</v>
      </c>
      <c r="AR78" s="201">
        <v>0</v>
      </c>
      <c r="AS78" s="201">
        <v>0</v>
      </c>
      <c r="AT78">
        <v>0</v>
      </c>
      <c r="AU78">
        <v>0</v>
      </c>
      <c r="AV78" s="201">
        <v>0</v>
      </c>
      <c r="AW78" s="201">
        <v>0</v>
      </c>
      <c r="AX78" s="201">
        <v>0</v>
      </c>
      <c r="AY78" s="201">
        <v>0</v>
      </c>
      <c r="AZ78" s="201">
        <v>0</v>
      </c>
      <c r="BA78" s="201">
        <v>0</v>
      </c>
      <c r="BB78" s="201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17.649999999999999</v>
      </c>
      <c r="AF79" s="201">
        <v>0</v>
      </c>
      <c r="AG79" s="201">
        <v>0</v>
      </c>
      <c r="AH79" s="201">
        <v>0</v>
      </c>
      <c r="AI79" s="201">
        <v>5.84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>
        <v>0</v>
      </c>
      <c r="AP79" s="201">
        <v>0</v>
      </c>
      <c r="AQ79" s="201">
        <v>0</v>
      </c>
      <c r="AR79" s="201">
        <v>0</v>
      </c>
      <c r="AS79" s="201">
        <v>0</v>
      </c>
      <c r="AT79">
        <v>0</v>
      </c>
      <c r="AU79">
        <v>0</v>
      </c>
      <c r="AV79" s="201">
        <v>0</v>
      </c>
      <c r="AW79" s="201">
        <v>0</v>
      </c>
      <c r="AX79" s="201">
        <v>0</v>
      </c>
      <c r="AY79" s="201">
        <v>0</v>
      </c>
      <c r="AZ79" s="201">
        <v>0</v>
      </c>
      <c r="BA79" s="201">
        <v>0</v>
      </c>
      <c r="BB79" s="201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17.649999999999999</v>
      </c>
      <c r="AF80" s="201">
        <v>0</v>
      </c>
      <c r="AG80" s="201">
        <v>0</v>
      </c>
      <c r="AH80" s="201">
        <v>0</v>
      </c>
      <c r="AI80" s="201">
        <v>5.84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>
        <v>0</v>
      </c>
      <c r="AP80" s="201">
        <v>0</v>
      </c>
      <c r="AQ80" s="201">
        <v>0</v>
      </c>
      <c r="AR80" s="201">
        <v>0</v>
      </c>
      <c r="AS80" s="201">
        <v>0</v>
      </c>
      <c r="AT80">
        <v>0</v>
      </c>
      <c r="AU80">
        <v>0</v>
      </c>
      <c r="AV80" s="201">
        <v>0</v>
      </c>
      <c r="AW80" s="201">
        <v>0</v>
      </c>
      <c r="AX80" s="201">
        <v>0</v>
      </c>
      <c r="AY80" s="201">
        <v>0</v>
      </c>
      <c r="AZ80" s="201">
        <v>0</v>
      </c>
      <c r="BA80" s="201">
        <v>0</v>
      </c>
      <c r="BB80" s="201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17.649999999999999</v>
      </c>
      <c r="AF81" s="201">
        <v>0</v>
      </c>
      <c r="AG81" s="201">
        <v>0</v>
      </c>
      <c r="AH81" s="201">
        <v>0</v>
      </c>
      <c r="AI81" s="201">
        <v>5.84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>
        <v>0</v>
      </c>
      <c r="AP81" s="201">
        <v>0</v>
      </c>
      <c r="AQ81" s="201">
        <v>0</v>
      </c>
      <c r="AR81" s="201">
        <v>0</v>
      </c>
      <c r="AS81" s="201">
        <v>0</v>
      </c>
      <c r="AT81">
        <v>0</v>
      </c>
      <c r="AU81">
        <v>0</v>
      </c>
      <c r="AV81" s="201">
        <v>0</v>
      </c>
      <c r="AW81" s="201">
        <v>0</v>
      </c>
      <c r="AX81" s="201">
        <v>0</v>
      </c>
      <c r="AY81" s="201">
        <v>0</v>
      </c>
      <c r="AZ81" s="201">
        <v>0</v>
      </c>
      <c r="BA81" s="201">
        <v>0</v>
      </c>
      <c r="BB81" s="20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17.649999999999999</v>
      </c>
      <c r="AF82" s="201">
        <v>0</v>
      </c>
      <c r="AG82" s="201">
        <v>0</v>
      </c>
      <c r="AH82" s="201">
        <v>0</v>
      </c>
      <c r="AI82" s="201">
        <v>5.84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>
        <v>0</v>
      </c>
      <c r="AP82" s="201">
        <v>0</v>
      </c>
      <c r="AQ82" s="201">
        <v>0</v>
      </c>
      <c r="AR82" s="201">
        <v>0</v>
      </c>
      <c r="AS82" s="201">
        <v>0</v>
      </c>
      <c r="AT82">
        <v>0</v>
      </c>
      <c r="AU82">
        <v>0</v>
      </c>
      <c r="AV82" s="201">
        <v>0</v>
      </c>
      <c r="AW82" s="201">
        <v>0</v>
      </c>
      <c r="AX82" s="201">
        <v>0</v>
      </c>
      <c r="AY82" s="201">
        <v>0</v>
      </c>
      <c r="AZ82" s="201">
        <v>0</v>
      </c>
      <c r="BA82" s="201">
        <v>0</v>
      </c>
      <c r="BB82" s="201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17.649999999999999</v>
      </c>
      <c r="AF83" s="201">
        <v>0</v>
      </c>
      <c r="AG83" s="201">
        <v>0</v>
      </c>
      <c r="AH83" s="201">
        <v>0</v>
      </c>
      <c r="AI83" s="201">
        <v>5.84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>
        <v>0</v>
      </c>
      <c r="AP83" s="201">
        <v>0</v>
      </c>
      <c r="AQ83" s="201">
        <v>0</v>
      </c>
      <c r="AR83" s="201">
        <v>0</v>
      </c>
      <c r="AS83" s="201">
        <v>0</v>
      </c>
      <c r="AT83">
        <v>0</v>
      </c>
      <c r="AU83">
        <v>0</v>
      </c>
      <c r="AV83" s="201">
        <v>0</v>
      </c>
      <c r="AW83" s="201">
        <v>0</v>
      </c>
      <c r="AX83" s="201">
        <v>0</v>
      </c>
      <c r="AY83" s="201">
        <v>0</v>
      </c>
      <c r="AZ83" s="201">
        <v>0</v>
      </c>
      <c r="BA83" s="201">
        <v>0</v>
      </c>
      <c r="BB83" s="201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17.649999999999999</v>
      </c>
      <c r="AF84" s="201">
        <v>0</v>
      </c>
      <c r="AG84" s="201">
        <v>0</v>
      </c>
      <c r="AH84" s="201">
        <v>0</v>
      </c>
      <c r="AI84" s="201">
        <v>5.84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>
        <v>0</v>
      </c>
      <c r="AP84" s="201">
        <v>0</v>
      </c>
      <c r="AQ84" s="201">
        <v>0</v>
      </c>
      <c r="AR84" s="201">
        <v>0</v>
      </c>
      <c r="AS84" s="201">
        <v>0</v>
      </c>
      <c r="AT84">
        <v>0</v>
      </c>
      <c r="AU84">
        <v>0</v>
      </c>
      <c r="AV84" s="201">
        <v>0</v>
      </c>
      <c r="AW84" s="201">
        <v>0</v>
      </c>
      <c r="AX84" s="201">
        <v>0</v>
      </c>
      <c r="AY84" s="201">
        <v>0</v>
      </c>
      <c r="AZ84" s="201">
        <v>0</v>
      </c>
      <c r="BA84" s="201">
        <v>0</v>
      </c>
      <c r="BB84" s="201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17.649999999999999</v>
      </c>
      <c r="AF85" s="201">
        <v>0</v>
      </c>
      <c r="AG85" s="201">
        <v>0</v>
      </c>
      <c r="AH85" s="201">
        <v>0</v>
      </c>
      <c r="AI85" s="201">
        <v>5.84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>
        <v>0</v>
      </c>
      <c r="AP85" s="201">
        <v>0</v>
      </c>
      <c r="AQ85" s="201">
        <v>0</v>
      </c>
      <c r="AR85" s="201">
        <v>0</v>
      </c>
      <c r="AS85" s="201">
        <v>0</v>
      </c>
      <c r="AT85">
        <v>0</v>
      </c>
      <c r="AU85">
        <v>0</v>
      </c>
      <c r="AV85" s="201">
        <v>0</v>
      </c>
      <c r="AW85" s="201">
        <v>0</v>
      </c>
      <c r="AX85" s="201">
        <v>0</v>
      </c>
      <c r="AY85" s="201">
        <v>0</v>
      </c>
      <c r="AZ85" s="201">
        <v>0</v>
      </c>
      <c r="BA85" s="201">
        <v>0</v>
      </c>
      <c r="BB85" s="201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17.649999999999999</v>
      </c>
      <c r="AF86" s="201">
        <v>0</v>
      </c>
      <c r="AG86" s="201">
        <v>0</v>
      </c>
      <c r="AH86" s="201">
        <v>0</v>
      </c>
      <c r="AI86" s="201">
        <v>5.84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>
        <v>0</v>
      </c>
      <c r="AP86" s="201">
        <v>0</v>
      </c>
      <c r="AQ86" s="201">
        <v>0</v>
      </c>
      <c r="AR86" s="201">
        <v>0</v>
      </c>
      <c r="AS86" s="201">
        <v>0</v>
      </c>
      <c r="AT86">
        <v>0</v>
      </c>
      <c r="AU86">
        <v>0</v>
      </c>
      <c r="AV86" s="201">
        <v>0</v>
      </c>
      <c r="AW86" s="201">
        <v>0</v>
      </c>
      <c r="AX86" s="201">
        <v>0</v>
      </c>
      <c r="AY86" s="201">
        <v>0</v>
      </c>
      <c r="AZ86" s="201">
        <v>0</v>
      </c>
      <c r="BA86" s="201">
        <v>0</v>
      </c>
      <c r="BB86" s="201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17.649999999999999</v>
      </c>
      <c r="AF87" s="201">
        <v>0</v>
      </c>
      <c r="AG87" s="201">
        <v>0</v>
      </c>
      <c r="AH87" s="201">
        <v>0</v>
      </c>
      <c r="AI87" s="201">
        <v>5.84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>
        <v>0</v>
      </c>
      <c r="AP87" s="201">
        <v>0</v>
      </c>
      <c r="AQ87" s="201">
        <v>0</v>
      </c>
      <c r="AR87" s="201">
        <v>0</v>
      </c>
      <c r="AS87" s="201">
        <v>0</v>
      </c>
      <c r="AT87">
        <v>0</v>
      </c>
      <c r="AU87">
        <v>0</v>
      </c>
      <c r="AV87" s="201">
        <v>0</v>
      </c>
      <c r="AW87" s="201">
        <v>0</v>
      </c>
      <c r="AX87" s="201">
        <v>0</v>
      </c>
      <c r="AY87" s="201">
        <v>0</v>
      </c>
      <c r="AZ87" s="201">
        <v>0</v>
      </c>
      <c r="BA87" s="201">
        <v>0</v>
      </c>
      <c r="BB87" s="201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17.649999999999999</v>
      </c>
      <c r="AF88" s="201">
        <v>0</v>
      </c>
      <c r="AG88" s="201">
        <v>0</v>
      </c>
      <c r="AH88" s="201">
        <v>0</v>
      </c>
      <c r="AI88" s="201">
        <v>5.84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>
        <v>0</v>
      </c>
      <c r="AP88" s="201">
        <v>0</v>
      </c>
      <c r="AQ88" s="201">
        <v>0</v>
      </c>
      <c r="AR88" s="201">
        <v>0</v>
      </c>
      <c r="AS88" s="201">
        <v>0</v>
      </c>
      <c r="AT88">
        <v>0</v>
      </c>
      <c r="AU88">
        <v>0</v>
      </c>
      <c r="AV88" s="201">
        <v>0</v>
      </c>
      <c r="AW88" s="201">
        <v>0</v>
      </c>
      <c r="AX88" s="201">
        <v>0</v>
      </c>
      <c r="AY88" s="201">
        <v>0</v>
      </c>
      <c r="AZ88" s="201">
        <v>0</v>
      </c>
      <c r="BA88" s="201">
        <v>0</v>
      </c>
      <c r="BB88" s="201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17.649999999999999</v>
      </c>
      <c r="AF89" s="201">
        <v>0</v>
      </c>
      <c r="AG89" s="201">
        <v>0</v>
      </c>
      <c r="AH89" s="201">
        <v>0</v>
      </c>
      <c r="AI89" s="201">
        <v>5.84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>
        <v>0</v>
      </c>
      <c r="AP89" s="201">
        <v>0</v>
      </c>
      <c r="AQ89" s="201">
        <v>0</v>
      </c>
      <c r="AR89" s="201">
        <v>0</v>
      </c>
      <c r="AS89" s="201">
        <v>0</v>
      </c>
      <c r="AT89">
        <v>0</v>
      </c>
      <c r="AU89">
        <v>0</v>
      </c>
      <c r="AV89" s="201">
        <v>0</v>
      </c>
      <c r="AW89" s="201">
        <v>0</v>
      </c>
      <c r="AX89" s="201">
        <v>0</v>
      </c>
      <c r="AY89" s="201">
        <v>0</v>
      </c>
      <c r="AZ89" s="201">
        <v>0</v>
      </c>
      <c r="BA89" s="201">
        <v>0</v>
      </c>
      <c r="BB89" s="201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17.649999999999999</v>
      </c>
      <c r="AF90" s="201">
        <v>0</v>
      </c>
      <c r="AG90" s="201">
        <v>0</v>
      </c>
      <c r="AH90" s="201">
        <v>0</v>
      </c>
      <c r="AI90" s="201">
        <v>5.84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>
        <v>0</v>
      </c>
      <c r="AP90" s="201">
        <v>0</v>
      </c>
      <c r="AQ90" s="201">
        <v>0</v>
      </c>
      <c r="AR90" s="201">
        <v>0</v>
      </c>
      <c r="AS90" s="201">
        <v>0</v>
      </c>
      <c r="AT90">
        <v>0</v>
      </c>
      <c r="AU90">
        <v>0</v>
      </c>
      <c r="AV90" s="201">
        <v>0</v>
      </c>
      <c r="AW90" s="201">
        <v>0</v>
      </c>
      <c r="AX90" s="201">
        <v>0</v>
      </c>
      <c r="AY90" s="201">
        <v>0</v>
      </c>
      <c r="AZ90" s="201">
        <v>0</v>
      </c>
      <c r="BA90" s="201">
        <v>0</v>
      </c>
      <c r="BB90" s="201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17.649999999999999</v>
      </c>
      <c r="AF91" s="201">
        <v>0</v>
      </c>
      <c r="AG91" s="201">
        <v>0</v>
      </c>
      <c r="AH91" s="201">
        <v>0</v>
      </c>
      <c r="AI91" s="201">
        <v>5.84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>
        <v>0</v>
      </c>
      <c r="AP91" s="201">
        <v>0</v>
      </c>
      <c r="AQ91" s="201">
        <v>0</v>
      </c>
      <c r="AR91" s="201">
        <v>0</v>
      </c>
      <c r="AS91" s="201">
        <v>0</v>
      </c>
      <c r="AT91">
        <v>0</v>
      </c>
      <c r="AU91">
        <v>0</v>
      </c>
      <c r="AV91" s="201">
        <v>0</v>
      </c>
      <c r="AW91" s="201">
        <v>0</v>
      </c>
      <c r="AX91" s="201">
        <v>0</v>
      </c>
      <c r="AY91" s="201">
        <v>0</v>
      </c>
      <c r="AZ91" s="201">
        <v>0</v>
      </c>
      <c r="BA91" s="201">
        <v>0</v>
      </c>
      <c r="BB91" s="20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17.649999999999999</v>
      </c>
      <c r="AF92" s="201">
        <v>0</v>
      </c>
      <c r="AG92" s="201">
        <v>0</v>
      </c>
      <c r="AH92" s="201">
        <v>0</v>
      </c>
      <c r="AI92" s="201">
        <v>5.84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>
        <v>0</v>
      </c>
      <c r="AP92" s="201">
        <v>0</v>
      </c>
      <c r="AQ92" s="201">
        <v>0</v>
      </c>
      <c r="AR92" s="201">
        <v>0</v>
      </c>
      <c r="AS92" s="201">
        <v>0</v>
      </c>
      <c r="AT92">
        <v>0</v>
      </c>
      <c r="AU92">
        <v>0</v>
      </c>
      <c r="AV92" s="201">
        <v>0</v>
      </c>
      <c r="AW92" s="201">
        <v>0</v>
      </c>
      <c r="AX92" s="201">
        <v>0</v>
      </c>
      <c r="AY92" s="201">
        <v>0</v>
      </c>
      <c r="AZ92" s="201">
        <v>0</v>
      </c>
      <c r="BA92" s="201">
        <v>0</v>
      </c>
      <c r="BB92" s="201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17.649999999999999</v>
      </c>
      <c r="AF93" s="201">
        <v>0</v>
      </c>
      <c r="AG93" s="201">
        <v>0</v>
      </c>
      <c r="AH93" s="201">
        <v>0</v>
      </c>
      <c r="AI93" s="201">
        <v>5.84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>
        <v>0</v>
      </c>
      <c r="AP93" s="201">
        <v>0</v>
      </c>
      <c r="AQ93" s="201">
        <v>0</v>
      </c>
      <c r="AR93" s="201">
        <v>0</v>
      </c>
      <c r="AS93" s="201">
        <v>0</v>
      </c>
      <c r="AT93">
        <v>0</v>
      </c>
      <c r="AU93">
        <v>0</v>
      </c>
      <c r="AV93" s="201">
        <v>0</v>
      </c>
      <c r="AW93" s="201">
        <v>0</v>
      </c>
      <c r="AX93" s="201">
        <v>0</v>
      </c>
      <c r="AY93" s="201">
        <v>0</v>
      </c>
      <c r="AZ93" s="201">
        <v>0</v>
      </c>
      <c r="BA93" s="201">
        <v>0</v>
      </c>
      <c r="BB93" s="201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17.649999999999999</v>
      </c>
      <c r="AF94" s="201">
        <v>0</v>
      </c>
      <c r="AG94" s="201">
        <v>0</v>
      </c>
      <c r="AH94" s="201">
        <v>0</v>
      </c>
      <c r="AI94" s="201">
        <v>5.84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>
        <v>0</v>
      </c>
      <c r="AP94" s="201">
        <v>0</v>
      </c>
      <c r="AQ94" s="201">
        <v>0</v>
      </c>
      <c r="AR94" s="201">
        <v>0</v>
      </c>
      <c r="AS94" s="201">
        <v>0</v>
      </c>
      <c r="AT94">
        <v>0</v>
      </c>
      <c r="AU94">
        <v>0</v>
      </c>
      <c r="AV94" s="201">
        <v>0</v>
      </c>
      <c r="AW94" s="201">
        <v>0</v>
      </c>
      <c r="AX94" s="201">
        <v>0</v>
      </c>
      <c r="AY94" s="201">
        <v>0</v>
      </c>
      <c r="AZ94" s="201">
        <v>0</v>
      </c>
      <c r="BA94" s="201">
        <v>0</v>
      </c>
      <c r="BB94" s="201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17.649999999999999</v>
      </c>
      <c r="AF95" s="201">
        <v>0</v>
      </c>
      <c r="AG95" s="201">
        <v>0</v>
      </c>
      <c r="AH95" s="201">
        <v>0</v>
      </c>
      <c r="AI95" s="201">
        <v>5.84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>
        <v>0</v>
      </c>
      <c r="AP95" s="201">
        <v>0</v>
      </c>
      <c r="AQ95" s="201">
        <v>0</v>
      </c>
      <c r="AR95" s="201">
        <v>0</v>
      </c>
      <c r="AS95" s="201">
        <v>0</v>
      </c>
      <c r="AT95">
        <v>0</v>
      </c>
      <c r="AU95">
        <v>0</v>
      </c>
      <c r="AV95" s="201">
        <v>0</v>
      </c>
      <c r="AW95" s="201">
        <v>0</v>
      </c>
      <c r="AX95" s="201">
        <v>0</v>
      </c>
      <c r="AY95" s="201">
        <v>0</v>
      </c>
      <c r="AZ95" s="201">
        <v>0</v>
      </c>
      <c r="BA95" s="201">
        <v>0</v>
      </c>
      <c r="BB95" s="201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17.649999999999999</v>
      </c>
      <c r="AF96" s="201">
        <v>0</v>
      </c>
      <c r="AG96" s="201">
        <v>0</v>
      </c>
      <c r="AH96" s="201">
        <v>0</v>
      </c>
      <c r="AI96" s="201">
        <v>5.84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>
        <v>0</v>
      </c>
      <c r="AP96" s="201">
        <v>0</v>
      </c>
      <c r="AQ96" s="201">
        <v>0</v>
      </c>
      <c r="AR96" s="201">
        <v>0</v>
      </c>
      <c r="AS96" s="201">
        <v>0</v>
      </c>
      <c r="AT96">
        <v>0</v>
      </c>
      <c r="AU96">
        <v>0</v>
      </c>
      <c r="AV96" s="201">
        <v>0</v>
      </c>
      <c r="AW96" s="201">
        <v>0</v>
      </c>
      <c r="AX96" s="201">
        <v>0</v>
      </c>
      <c r="AY96" s="201">
        <v>0</v>
      </c>
      <c r="AZ96" s="201">
        <v>0</v>
      </c>
      <c r="BA96" s="201">
        <v>0</v>
      </c>
      <c r="BB96" s="201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17.649999999999999</v>
      </c>
      <c r="AF97" s="201">
        <v>0</v>
      </c>
      <c r="AG97" s="201">
        <v>0</v>
      </c>
      <c r="AH97" s="201">
        <v>0</v>
      </c>
      <c r="AI97" s="201">
        <v>5.84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>
        <v>0</v>
      </c>
      <c r="AP97" s="201">
        <v>0</v>
      </c>
      <c r="AQ97" s="201">
        <v>0</v>
      </c>
      <c r="AR97" s="201">
        <v>0</v>
      </c>
      <c r="AS97" s="201">
        <v>0</v>
      </c>
      <c r="AT97">
        <v>0</v>
      </c>
      <c r="AU97">
        <v>0</v>
      </c>
      <c r="AV97" s="201">
        <v>0</v>
      </c>
      <c r="AW97" s="201">
        <v>0</v>
      </c>
      <c r="AX97" s="201">
        <v>0</v>
      </c>
      <c r="AY97" s="201">
        <v>0</v>
      </c>
      <c r="AZ97" s="201">
        <v>0</v>
      </c>
      <c r="BA97" s="201">
        <v>0</v>
      </c>
      <c r="BB97" s="201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17.649999999999999</v>
      </c>
      <c r="AF98" s="201">
        <v>0</v>
      </c>
      <c r="AG98" s="201">
        <v>0</v>
      </c>
      <c r="AH98" s="201">
        <v>0</v>
      </c>
      <c r="AI98" s="201">
        <v>5.84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>
        <v>0</v>
      </c>
      <c r="AP98" s="201">
        <v>0</v>
      </c>
      <c r="AQ98" s="201">
        <v>0</v>
      </c>
      <c r="AR98" s="201">
        <v>0</v>
      </c>
      <c r="AS98" s="201">
        <v>0</v>
      </c>
      <c r="AT98">
        <v>0</v>
      </c>
      <c r="AU98">
        <v>0</v>
      </c>
      <c r="AV98" s="201">
        <v>0</v>
      </c>
      <c r="AW98" s="201">
        <v>0</v>
      </c>
      <c r="AX98" s="201">
        <v>0</v>
      </c>
      <c r="AY98" s="201">
        <v>0</v>
      </c>
      <c r="AZ98" s="201">
        <v>0</v>
      </c>
      <c r="BA98" s="201">
        <v>0</v>
      </c>
      <c r="BB98" s="201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0.42360000000000064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1.4299999999999992E-3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  <c r="AA1" t="s">
        <v>201</v>
      </c>
      <c r="AB1" t="s">
        <v>202</v>
      </c>
      <c r="AC1" t="s">
        <v>462</v>
      </c>
      <c r="AD1" t="s">
        <v>463</v>
      </c>
      <c r="AE1" t="s">
        <v>464</v>
      </c>
      <c r="AF1" t="s">
        <v>465</v>
      </c>
      <c r="AG1" t="s">
        <v>466</v>
      </c>
      <c r="AH1" t="s">
        <v>467</v>
      </c>
      <c r="AI1" t="s">
        <v>209</v>
      </c>
      <c r="AJ1" t="s">
        <v>210</v>
      </c>
      <c r="AK1" t="s">
        <v>468</v>
      </c>
      <c r="AL1" t="s">
        <v>469</v>
      </c>
      <c r="AM1" t="s">
        <v>470</v>
      </c>
      <c r="AN1" t="s">
        <v>471</v>
      </c>
      <c r="AP1" t="s">
        <v>472</v>
      </c>
      <c r="AQ1" t="s">
        <v>473</v>
      </c>
      <c r="AR1" t="s">
        <v>474</v>
      </c>
      <c r="AS1" t="s">
        <v>451</v>
      </c>
      <c r="AV1" t="s">
        <v>347</v>
      </c>
      <c r="AW1" t="s">
        <v>348</v>
      </c>
      <c r="AX1" t="s">
        <v>350</v>
      </c>
      <c r="AY1" t="s">
        <v>450</v>
      </c>
      <c r="AZ1" t="s">
        <v>417</v>
      </c>
      <c r="BA1" t="s">
        <v>423</v>
      </c>
      <c r="BB1" t="s">
        <v>427</v>
      </c>
    </row>
    <row r="2" spans="1:96">
      <c r="A2" s="220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537</v>
      </c>
      <c r="D2" t="s">
        <v>537</v>
      </c>
      <c r="E2" t="s">
        <v>537</v>
      </c>
      <c r="F2" t="s">
        <v>537</v>
      </c>
      <c r="G2" t="s">
        <v>537</v>
      </c>
      <c r="H2" t="s">
        <v>537</v>
      </c>
      <c r="I2" t="s">
        <v>537</v>
      </c>
      <c r="J2" t="s">
        <v>537</v>
      </c>
      <c r="K2" t="s">
        <v>537</v>
      </c>
      <c r="L2" t="s">
        <v>537</v>
      </c>
      <c r="M2" t="s">
        <v>537</v>
      </c>
      <c r="N2" t="s">
        <v>537</v>
      </c>
      <c r="O2" t="s">
        <v>537</v>
      </c>
      <c r="P2" t="s">
        <v>537</v>
      </c>
    </row>
    <row r="3" spans="1:17">
      <c r="A3" t="s">
        <v>45</v>
      </c>
      <c r="C3" s="24">
        <v>36</v>
      </c>
      <c r="D3" s="24">
        <v>0</v>
      </c>
      <c r="E3" s="24">
        <v>0</v>
      </c>
      <c r="F3" s="24">
        <v>0</v>
      </c>
      <c r="G3" s="201">
        <v>290</v>
      </c>
      <c r="H3" s="201">
        <v>0</v>
      </c>
      <c r="I3" s="201">
        <v>0</v>
      </c>
      <c r="J3" s="201">
        <v>0</v>
      </c>
      <c r="K3" s="201">
        <v>320</v>
      </c>
      <c r="L3" s="201">
        <v>0</v>
      </c>
      <c r="M3" s="201">
        <v>0</v>
      </c>
      <c r="N3" s="201">
        <v>0</v>
      </c>
      <c r="O3" s="201">
        <v>797.34</v>
      </c>
      <c r="P3" s="201">
        <v>0</v>
      </c>
    </row>
    <row r="4" spans="1:17">
      <c r="A4" t="s">
        <v>46</v>
      </c>
      <c r="C4" s="24">
        <v>36</v>
      </c>
      <c r="D4" s="24">
        <v>0</v>
      </c>
      <c r="E4" s="24">
        <v>0</v>
      </c>
      <c r="F4" s="24">
        <v>0</v>
      </c>
      <c r="G4" s="201">
        <v>290</v>
      </c>
      <c r="H4" s="201">
        <v>0</v>
      </c>
      <c r="I4" s="201">
        <v>0</v>
      </c>
      <c r="J4" s="201">
        <v>0</v>
      </c>
      <c r="K4" s="201">
        <v>320</v>
      </c>
      <c r="L4" s="201">
        <v>0</v>
      </c>
      <c r="M4" s="201">
        <v>0</v>
      </c>
      <c r="N4" s="201">
        <v>0</v>
      </c>
      <c r="O4" s="201">
        <v>767.34</v>
      </c>
      <c r="P4" s="201">
        <v>0</v>
      </c>
    </row>
    <row r="5" spans="1:17">
      <c r="A5" t="s">
        <v>47</v>
      </c>
      <c r="C5" s="24">
        <v>36</v>
      </c>
      <c r="D5" s="24">
        <v>0</v>
      </c>
      <c r="E5" s="24">
        <v>0</v>
      </c>
      <c r="F5" s="24">
        <v>0</v>
      </c>
      <c r="G5" s="201">
        <v>290</v>
      </c>
      <c r="H5" s="201">
        <v>0</v>
      </c>
      <c r="I5" s="201">
        <v>0</v>
      </c>
      <c r="J5" s="201">
        <v>0</v>
      </c>
      <c r="K5" s="201">
        <v>320</v>
      </c>
      <c r="L5" s="201">
        <v>0</v>
      </c>
      <c r="M5" s="201">
        <v>0</v>
      </c>
      <c r="N5" s="201">
        <v>0</v>
      </c>
      <c r="O5" s="201">
        <v>698.27</v>
      </c>
      <c r="P5" s="201">
        <v>0</v>
      </c>
    </row>
    <row r="6" spans="1:17">
      <c r="A6" t="s">
        <v>48</v>
      </c>
      <c r="C6" s="24">
        <v>36</v>
      </c>
      <c r="D6" s="24">
        <v>0</v>
      </c>
      <c r="E6" s="24">
        <v>0</v>
      </c>
      <c r="F6" s="24">
        <v>0</v>
      </c>
      <c r="G6" s="201">
        <v>290</v>
      </c>
      <c r="H6" s="201">
        <v>0</v>
      </c>
      <c r="I6" s="201">
        <v>0</v>
      </c>
      <c r="J6" s="201">
        <v>0</v>
      </c>
      <c r="K6" s="201">
        <v>320</v>
      </c>
      <c r="L6" s="201">
        <v>0</v>
      </c>
      <c r="M6" s="201">
        <v>0</v>
      </c>
      <c r="N6" s="201">
        <v>0</v>
      </c>
      <c r="O6" s="201">
        <v>669.27</v>
      </c>
      <c r="P6" s="201">
        <v>0</v>
      </c>
    </row>
    <row r="7" spans="1:17">
      <c r="A7" t="s">
        <v>49</v>
      </c>
      <c r="C7" s="24">
        <v>35</v>
      </c>
      <c r="D7" s="24">
        <v>0</v>
      </c>
      <c r="E7" s="24">
        <v>0</v>
      </c>
      <c r="F7" s="24">
        <v>0</v>
      </c>
      <c r="G7" s="201">
        <v>290</v>
      </c>
      <c r="H7" s="201">
        <v>0</v>
      </c>
      <c r="I7" s="201">
        <v>0</v>
      </c>
      <c r="J7" s="201">
        <v>0</v>
      </c>
      <c r="K7" s="201">
        <v>320</v>
      </c>
      <c r="L7" s="201">
        <v>0</v>
      </c>
      <c r="M7" s="201">
        <v>0</v>
      </c>
      <c r="N7" s="201">
        <v>0</v>
      </c>
      <c r="O7" s="201">
        <v>673.34</v>
      </c>
      <c r="P7" s="201">
        <v>0</v>
      </c>
    </row>
    <row r="8" spans="1:17">
      <c r="A8" t="s">
        <v>50</v>
      </c>
      <c r="C8" s="24">
        <v>35</v>
      </c>
      <c r="D8" s="24">
        <v>0</v>
      </c>
      <c r="E8" s="24">
        <v>0</v>
      </c>
      <c r="F8" s="24">
        <v>0</v>
      </c>
      <c r="G8" s="201">
        <v>290</v>
      </c>
      <c r="H8" s="201">
        <v>0</v>
      </c>
      <c r="I8" s="201">
        <v>0</v>
      </c>
      <c r="J8" s="201">
        <v>0</v>
      </c>
      <c r="K8" s="201">
        <v>320</v>
      </c>
      <c r="L8" s="201">
        <v>0</v>
      </c>
      <c r="M8" s="201">
        <v>0</v>
      </c>
      <c r="N8" s="201">
        <v>0</v>
      </c>
      <c r="O8" s="201">
        <v>673.34</v>
      </c>
      <c r="P8" s="201">
        <v>0</v>
      </c>
    </row>
    <row r="9" spans="1:17">
      <c r="A9" t="s">
        <v>51</v>
      </c>
      <c r="C9" s="24">
        <v>35</v>
      </c>
      <c r="D9" s="24">
        <v>0</v>
      </c>
      <c r="E9" s="24">
        <v>0</v>
      </c>
      <c r="F9" s="24">
        <v>0</v>
      </c>
      <c r="G9" s="201">
        <v>290</v>
      </c>
      <c r="H9" s="201">
        <v>0</v>
      </c>
      <c r="I9" s="201">
        <v>0</v>
      </c>
      <c r="J9" s="201">
        <v>0</v>
      </c>
      <c r="K9" s="201">
        <v>320</v>
      </c>
      <c r="L9" s="201">
        <v>0</v>
      </c>
      <c r="M9" s="201">
        <v>0</v>
      </c>
      <c r="N9" s="201">
        <v>0</v>
      </c>
      <c r="O9" s="201">
        <v>673.34</v>
      </c>
      <c r="P9" s="201">
        <v>0</v>
      </c>
    </row>
    <row r="10" spans="1:17">
      <c r="A10" t="s">
        <v>52</v>
      </c>
      <c r="C10" s="24">
        <v>35</v>
      </c>
      <c r="D10" s="24">
        <v>0</v>
      </c>
      <c r="E10" s="24">
        <v>0</v>
      </c>
      <c r="F10" s="24">
        <v>0</v>
      </c>
      <c r="G10" s="201">
        <v>290</v>
      </c>
      <c r="H10" s="201">
        <v>0</v>
      </c>
      <c r="I10" s="201">
        <v>0</v>
      </c>
      <c r="J10" s="201">
        <v>0</v>
      </c>
      <c r="K10" s="201">
        <v>320</v>
      </c>
      <c r="L10" s="201">
        <v>0</v>
      </c>
      <c r="M10" s="201">
        <v>0</v>
      </c>
      <c r="N10" s="201">
        <v>0</v>
      </c>
      <c r="O10" s="201">
        <v>673.34</v>
      </c>
      <c r="P10" s="201">
        <v>0</v>
      </c>
    </row>
    <row r="11" spans="1:17">
      <c r="A11" t="s">
        <v>53</v>
      </c>
      <c r="C11" s="24">
        <v>35</v>
      </c>
      <c r="D11" s="24">
        <v>0</v>
      </c>
      <c r="E11" s="24">
        <v>0</v>
      </c>
      <c r="F11" s="24">
        <v>0</v>
      </c>
      <c r="G11" s="201">
        <v>290</v>
      </c>
      <c r="H11" s="201">
        <v>0</v>
      </c>
      <c r="I11" s="201">
        <v>0</v>
      </c>
      <c r="J11" s="201">
        <v>0</v>
      </c>
      <c r="K11" s="201">
        <v>320</v>
      </c>
      <c r="L11" s="201">
        <v>0</v>
      </c>
      <c r="M11" s="201">
        <v>0</v>
      </c>
      <c r="N11" s="201">
        <v>0</v>
      </c>
      <c r="O11" s="201">
        <v>620.92999999999995</v>
      </c>
      <c r="P11" s="201">
        <v>0</v>
      </c>
    </row>
    <row r="12" spans="1:17">
      <c r="A12" t="s">
        <v>54</v>
      </c>
      <c r="C12" s="24">
        <v>35</v>
      </c>
      <c r="D12" s="24">
        <v>0</v>
      </c>
      <c r="E12" s="24">
        <v>0</v>
      </c>
      <c r="F12" s="24">
        <v>0</v>
      </c>
      <c r="G12" s="201">
        <v>290</v>
      </c>
      <c r="H12" s="201">
        <v>0</v>
      </c>
      <c r="I12" s="201">
        <v>0</v>
      </c>
      <c r="J12" s="201">
        <v>0</v>
      </c>
      <c r="K12" s="201">
        <v>320</v>
      </c>
      <c r="L12" s="201">
        <v>0</v>
      </c>
      <c r="M12" s="201">
        <v>0</v>
      </c>
      <c r="N12" s="201">
        <v>0</v>
      </c>
      <c r="O12" s="201">
        <v>620.92999999999995</v>
      </c>
      <c r="P12" s="201">
        <v>0</v>
      </c>
    </row>
    <row r="13" spans="1:17">
      <c r="A13" t="s">
        <v>55</v>
      </c>
      <c r="C13" s="24">
        <v>35</v>
      </c>
      <c r="D13" s="24">
        <v>0</v>
      </c>
      <c r="E13" s="24">
        <v>0</v>
      </c>
      <c r="F13" s="24">
        <v>0</v>
      </c>
      <c r="G13" s="201">
        <v>290</v>
      </c>
      <c r="H13" s="201">
        <v>0</v>
      </c>
      <c r="I13" s="201">
        <v>0</v>
      </c>
      <c r="J13" s="201">
        <v>0</v>
      </c>
      <c r="K13" s="201">
        <v>320</v>
      </c>
      <c r="L13" s="201">
        <v>0</v>
      </c>
      <c r="M13" s="201">
        <v>0</v>
      </c>
      <c r="N13" s="201">
        <v>0</v>
      </c>
      <c r="O13" s="201">
        <v>620.92999999999995</v>
      </c>
      <c r="P13" s="201">
        <v>0</v>
      </c>
    </row>
    <row r="14" spans="1:17">
      <c r="A14" t="s">
        <v>56</v>
      </c>
      <c r="C14" s="24">
        <v>35</v>
      </c>
      <c r="D14" s="24">
        <v>0</v>
      </c>
      <c r="E14" s="24">
        <v>0</v>
      </c>
      <c r="F14" s="24">
        <v>0</v>
      </c>
      <c r="G14" s="201">
        <v>290</v>
      </c>
      <c r="H14" s="201">
        <v>0</v>
      </c>
      <c r="I14" s="201">
        <v>0</v>
      </c>
      <c r="J14" s="201">
        <v>0</v>
      </c>
      <c r="K14" s="201">
        <v>320</v>
      </c>
      <c r="L14" s="201">
        <v>0</v>
      </c>
      <c r="M14" s="201">
        <v>0</v>
      </c>
      <c r="N14" s="201">
        <v>0</v>
      </c>
      <c r="O14" s="201">
        <v>620.92999999999995</v>
      </c>
      <c r="P14" s="201">
        <v>0</v>
      </c>
    </row>
    <row r="15" spans="1:17">
      <c r="A15" t="s">
        <v>57</v>
      </c>
      <c r="C15" s="24">
        <v>35</v>
      </c>
      <c r="D15" s="24">
        <v>0</v>
      </c>
      <c r="E15" s="24">
        <v>0</v>
      </c>
      <c r="F15" s="24">
        <v>0</v>
      </c>
      <c r="G15" s="201">
        <v>290</v>
      </c>
      <c r="H15" s="201">
        <v>0</v>
      </c>
      <c r="I15" s="201">
        <v>0</v>
      </c>
      <c r="J15" s="201">
        <v>0</v>
      </c>
      <c r="K15" s="201">
        <v>320</v>
      </c>
      <c r="L15" s="201">
        <v>0</v>
      </c>
      <c r="M15" s="201">
        <v>0</v>
      </c>
      <c r="N15" s="201">
        <v>0</v>
      </c>
      <c r="O15" s="201">
        <v>620.04</v>
      </c>
      <c r="P15" s="201">
        <v>0</v>
      </c>
    </row>
    <row r="16" spans="1:17">
      <c r="A16" t="s">
        <v>58</v>
      </c>
      <c r="C16" s="24">
        <v>35</v>
      </c>
      <c r="D16" s="24">
        <v>0</v>
      </c>
      <c r="E16" s="24">
        <v>0</v>
      </c>
      <c r="F16" s="24">
        <v>0</v>
      </c>
      <c r="G16" s="201">
        <v>290</v>
      </c>
      <c r="H16" s="201">
        <v>0</v>
      </c>
      <c r="I16" s="201">
        <v>0</v>
      </c>
      <c r="J16" s="201">
        <v>0</v>
      </c>
      <c r="K16" s="201">
        <v>320</v>
      </c>
      <c r="L16" s="201">
        <v>0</v>
      </c>
      <c r="M16" s="201">
        <v>0</v>
      </c>
      <c r="N16" s="201">
        <v>0</v>
      </c>
      <c r="O16" s="201">
        <v>620.04</v>
      </c>
      <c r="P16" s="201">
        <v>0</v>
      </c>
    </row>
    <row r="17" spans="1:16">
      <c r="A17" t="s">
        <v>59</v>
      </c>
      <c r="C17" s="24">
        <v>35</v>
      </c>
      <c r="D17" s="24">
        <v>0</v>
      </c>
      <c r="E17" s="24">
        <v>0</v>
      </c>
      <c r="F17" s="24">
        <v>0</v>
      </c>
      <c r="G17" s="201">
        <v>290</v>
      </c>
      <c r="H17" s="201">
        <v>0</v>
      </c>
      <c r="I17" s="201">
        <v>0</v>
      </c>
      <c r="J17" s="201">
        <v>0</v>
      </c>
      <c r="K17" s="201">
        <v>320</v>
      </c>
      <c r="L17" s="201">
        <v>0</v>
      </c>
      <c r="M17" s="201">
        <v>0</v>
      </c>
      <c r="N17" s="201">
        <v>0</v>
      </c>
      <c r="O17" s="201">
        <v>620.04</v>
      </c>
      <c r="P17" s="201">
        <v>0</v>
      </c>
    </row>
    <row r="18" spans="1:16">
      <c r="A18" t="s">
        <v>60</v>
      </c>
      <c r="C18" s="24">
        <v>35</v>
      </c>
      <c r="D18" s="24">
        <v>0</v>
      </c>
      <c r="E18" s="24">
        <v>0</v>
      </c>
      <c r="F18" s="24">
        <v>0</v>
      </c>
      <c r="G18" s="201">
        <v>290</v>
      </c>
      <c r="H18" s="201">
        <v>0</v>
      </c>
      <c r="I18" s="201">
        <v>0</v>
      </c>
      <c r="J18" s="201">
        <v>0</v>
      </c>
      <c r="K18" s="201">
        <v>320</v>
      </c>
      <c r="L18" s="201">
        <v>0</v>
      </c>
      <c r="M18" s="201">
        <v>0</v>
      </c>
      <c r="N18" s="201">
        <v>0</v>
      </c>
      <c r="O18" s="201">
        <v>620.04</v>
      </c>
      <c r="P18" s="201">
        <v>0</v>
      </c>
    </row>
    <row r="19" spans="1:16">
      <c r="A19" t="s">
        <v>61</v>
      </c>
      <c r="C19" s="24">
        <v>35</v>
      </c>
      <c r="D19" s="24">
        <v>0</v>
      </c>
      <c r="E19" s="24">
        <v>0</v>
      </c>
      <c r="F19" s="24">
        <v>0</v>
      </c>
      <c r="G19" s="201">
        <v>290</v>
      </c>
      <c r="H19" s="201">
        <v>0</v>
      </c>
      <c r="I19" s="201">
        <v>0</v>
      </c>
      <c r="J19" s="201">
        <v>0</v>
      </c>
      <c r="K19" s="201">
        <v>320</v>
      </c>
      <c r="L19" s="201">
        <v>0</v>
      </c>
      <c r="M19" s="201">
        <v>0</v>
      </c>
      <c r="N19" s="201">
        <v>0</v>
      </c>
      <c r="O19" s="201">
        <v>620.04</v>
      </c>
      <c r="P19" s="201">
        <v>0</v>
      </c>
    </row>
    <row r="20" spans="1:16">
      <c r="A20" t="s">
        <v>62</v>
      </c>
      <c r="C20" s="24">
        <v>35</v>
      </c>
      <c r="D20" s="24">
        <v>0</v>
      </c>
      <c r="E20" s="24">
        <v>0</v>
      </c>
      <c r="F20" s="24">
        <v>0</v>
      </c>
      <c r="G20" s="201">
        <v>290</v>
      </c>
      <c r="H20" s="201">
        <v>0</v>
      </c>
      <c r="I20" s="201">
        <v>0</v>
      </c>
      <c r="J20" s="201">
        <v>0</v>
      </c>
      <c r="K20" s="201">
        <v>320</v>
      </c>
      <c r="L20" s="201">
        <v>0</v>
      </c>
      <c r="M20" s="201">
        <v>0</v>
      </c>
      <c r="N20" s="201">
        <v>0</v>
      </c>
      <c r="O20" s="201">
        <v>620.04</v>
      </c>
      <c r="P20" s="201">
        <v>0</v>
      </c>
    </row>
    <row r="21" spans="1:16">
      <c r="A21" t="s">
        <v>63</v>
      </c>
      <c r="C21" s="24">
        <v>36</v>
      </c>
      <c r="D21" s="24">
        <v>0</v>
      </c>
      <c r="E21" s="24">
        <v>0</v>
      </c>
      <c r="F21" s="24">
        <v>0</v>
      </c>
      <c r="G21" s="201">
        <v>290</v>
      </c>
      <c r="H21" s="201">
        <v>0</v>
      </c>
      <c r="I21" s="201">
        <v>0</v>
      </c>
      <c r="J21" s="201">
        <v>0</v>
      </c>
      <c r="K21" s="201">
        <v>320</v>
      </c>
      <c r="L21" s="201">
        <v>0</v>
      </c>
      <c r="M21" s="201">
        <v>0</v>
      </c>
      <c r="N21" s="201">
        <v>0</v>
      </c>
      <c r="O21" s="201">
        <v>620.04</v>
      </c>
      <c r="P21" s="201">
        <v>0</v>
      </c>
    </row>
    <row r="22" spans="1:16">
      <c r="A22" t="s">
        <v>64</v>
      </c>
      <c r="C22" s="24">
        <v>36</v>
      </c>
      <c r="D22" s="24">
        <v>0</v>
      </c>
      <c r="E22" s="24">
        <v>0</v>
      </c>
      <c r="F22" s="24">
        <v>0</v>
      </c>
      <c r="G22" s="201">
        <v>290</v>
      </c>
      <c r="H22" s="201">
        <v>0</v>
      </c>
      <c r="I22" s="201">
        <v>0</v>
      </c>
      <c r="J22" s="201">
        <v>0</v>
      </c>
      <c r="K22" s="201">
        <v>320</v>
      </c>
      <c r="L22" s="201">
        <v>0</v>
      </c>
      <c r="M22" s="201">
        <v>0</v>
      </c>
      <c r="N22" s="201">
        <v>0</v>
      </c>
      <c r="O22" s="201">
        <v>620.04</v>
      </c>
      <c r="P22" s="201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201">
        <v>290</v>
      </c>
      <c r="H23" s="201">
        <v>0</v>
      </c>
      <c r="I23" s="201">
        <v>0</v>
      </c>
      <c r="J23" s="201">
        <v>0</v>
      </c>
      <c r="K23" s="201">
        <v>320</v>
      </c>
      <c r="L23" s="201">
        <v>0</v>
      </c>
      <c r="M23" s="201">
        <v>0</v>
      </c>
      <c r="N23" s="201">
        <v>0</v>
      </c>
      <c r="O23" s="201">
        <v>620.04</v>
      </c>
      <c r="P23" s="201">
        <v>0</v>
      </c>
    </row>
    <row r="24" spans="1:16">
      <c r="A24" t="s">
        <v>66</v>
      </c>
      <c r="C24" s="24">
        <v>37</v>
      </c>
      <c r="D24" s="24">
        <v>0</v>
      </c>
      <c r="E24" s="24">
        <v>0</v>
      </c>
      <c r="F24" s="24">
        <v>0</v>
      </c>
      <c r="G24" s="201">
        <v>290</v>
      </c>
      <c r="H24" s="201">
        <v>0</v>
      </c>
      <c r="I24" s="201">
        <v>0</v>
      </c>
      <c r="J24" s="201">
        <v>0</v>
      </c>
      <c r="K24" s="201">
        <v>320</v>
      </c>
      <c r="L24" s="201">
        <v>0</v>
      </c>
      <c r="M24" s="201">
        <v>0</v>
      </c>
      <c r="N24" s="201">
        <v>0</v>
      </c>
      <c r="O24" s="201">
        <v>620.04</v>
      </c>
      <c r="P24" s="201">
        <v>0</v>
      </c>
    </row>
    <row r="25" spans="1:16">
      <c r="A25" t="s">
        <v>67</v>
      </c>
      <c r="C25" s="24">
        <v>37</v>
      </c>
      <c r="D25" s="24">
        <v>0</v>
      </c>
      <c r="E25" s="24">
        <v>0</v>
      </c>
      <c r="F25" s="24">
        <v>0</v>
      </c>
      <c r="G25" s="201">
        <v>290</v>
      </c>
      <c r="H25" s="201">
        <v>0</v>
      </c>
      <c r="I25" s="201">
        <v>0</v>
      </c>
      <c r="J25" s="201">
        <v>0</v>
      </c>
      <c r="K25" s="201">
        <v>320</v>
      </c>
      <c r="L25" s="201">
        <v>0</v>
      </c>
      <c r="M25" s="201">
        <v>0</v>
      </c>
      <c r="N25" s="201">
        <v>0</v>
      </c>
      <c r="O25" s="201">
        <v>620.04</v>
      </c>
      <c r="P25" s="201">
        <v>0</v>
      </c>
    </row>
    <row r="26" spans="1:16">
      <c r="A26" t="s">
        <v>68</v>
      </c>
      <c r="C26" s="24">
        <v>37</v>
      </c>
      <c r="D26" s="24">
        <v>0</v>
      </c>
      <c r="E26" s="24">
        <v>0</v>
      </c>
      <c r="F26" s="24">
        <v>0</v>
      </c>
      <c r="G26" s="201">
        <v>290</v>
      </c>
      <c r="H26" s="201">
        <v>0</v>
      </c>
      <c r="I26" s="201">
        <v>0</v>
      </c>
      <c r="J26" s="201">
        <v>0</v>
      </c>
      <c r="K26" s="201">
        <v>320</v>
      </c>
      <c r="L26" s="201">
        <v>0</v>
      </c>
      <c r="M26" s="201">
        <v>0</v>
      </c>
      <c r="N26" s="201">
        <v>0</v>
      </c>
      <c r="O26" s="201">
        <v>620.04</v>
      </c>
      <c r="P26" s="201">
        <v>0</v>
      </c>
    </row>
    <row r="27" spans="1:16">
      <c r="A27" t="s">
        <v>69</v>
      </c>
      <c r="C27" s="24">
        <v>37</v>
      </c>
      <c r="D27" s="24">
        <v>0</v>
      </c>
      <c r="E27" s="24">
        <v>0</v>
      </c>
      <c r="F27" s="24">
        <v>0</v>
      </c>
      <c r="G27" s="201">
        <v>290</v>
      </c>
      <c r="H27" s="201">
        <v>0</v>
      </c>
      <c r="I27" s="201">
        <v>0</v>
      </c>
      <c r="J27" s="201">
        <v>0</v>
      </c>
      <c r="K27" s="201">
        <v>320</v>
      </c>
      <c r="L27" s="201">
        <v>0</v>
      </c>
      <c r="M27" s="201">
        <v>0</v>
      </c>
      <c r="N27" s="201">
        <v>0</v>
      </c>
      <c r="O27" s="201">
        <v>620.04</v>
      </c>
      <c r="P27" s="201">
        <v>0</v>
      </c>
    </row>
    <row r="28" spans="1:16">
      <c r="A28" t="s">
        <v>70</v>
      </c>
      <c r="C28" s="24">
        <v>37</v>
      </c>
      <c r="D28" s="24">
        <v>0</v>
      </c>
      <c r="E28" s="24">
        <v>0</v>
      </c>
      <c r="F28" s="24">
        <v>0</v>
      </c>
      <c r="G28" s="201">
        <v>290</v>
      </c>
      <c r="H28" s="201">
        <v>0</v>
      </c>
      <c r="I28" s="201">
        <v>0</v>
      </c>
      <c r="J28" s="201">
        <v>0</v>
      </c>
      <c r="K28" s="201">
        <v>320</v>
      </c>
      <c r="L28" s="201">
        <v>0</v>
      </c>
      <c r="M28" s="201">
        <v>0</v>
      </c>
      <c r="N28" s="201">
        <v>0</v>
      </c>
      <c r="O28" s="201">
        <v>620.04</v>
      </c>
      <c r="P28" s="201">
        <v>0</v>
      </c>
    </row>
    <row r="29" spans="1:16">
      <c r="A29" t="s">
        <v>71</v>
      </c>
      <c r="C29" s="24">
        <v>37</v>
      </c>
      <c r="D29" s="24">
        <v>0</v>
      </c>
      <c r="E29" s="24">
        <v>0</v>
      </c>
      <c r="F29" s="24">
        <v>0</v>
      </c>
      <c r="G29" s="201">
        <v>290</v>
      </c>
      <c r="H29" s="201">
        <v>0</v>
      </c>
      <c r="I29" s="201">
        <v>0</v>
      </c>
      <c r="J29" s="201">
        <v>0</v>
      </c>
      <c r="K29" s="201">
        <v>320</v>
      </c>
      <c r="L29" s="201">
        <v>0</v>
      </c>
      <c r="M29" s="201">
        <v>0</v>
      </c>
      <c r="N29" s="201">
        <v>0</v>
      </c>
      <c r="O29" s="201">
        <v>620.04</v>
      </c>
      <c r="P29" s="201">
        <v>0</v>
      </c>
    </row>
    <row r="30" spans="1:16">
      <c r="A30" t="s">
        <v>72</v>
      </c>
      <c r="C30" s="24">
        <v>37</v>
      </c>
      <c r="D30" s="24">
        <v>0</v>
      </c>
      <c r="E30" s="24">
        <v>0</v>
      </c>
      <c r="F30" s="24">
        <v>0</v>
      </c>
      <c r="G30" s="201">
        <v>290</v>
      </c>
      <c r="H30" s="201">
        <v>0</v>
      </c>
      <c r="I30" s="201">
        <v>0</v>
      </c>
      <c r="J30" s="201">
        <v>0</v>
      </c>
      <c r="K30" s="201">
        <v>320</v>
      </c>
      <c r="L30" s="201">
        <v>0</v>
      </c>
      <c r="M30" s="201">
        <v>0</v>
      </c>
      <c r="N30" s="201">
        <v>0</v>
      </c>
      <c r="O30" s="201">
        <v>620.04</v>
      </c>
      <c r="P30" s="201">
        <v>0</v>
      </c>
    </row>
    <row r="31" spans="1:16">
      <c r="A31" t="s">
        <v>73</v>
      </c>
      <c r="C31" s="24">
        <v>36</v>
      </c>
      <c r="D31" s="24">
        <v>0</v>
      </c>
      <c r="E31" s="24">
        <v>0</v>
      </c>
      <c r="F31" s="24">
        <v>0</v>
      </c>
      <c r="G31" s="201">
        <v>290</v>
      </c>
      <c r="H31" s="201">
        <v>0</v>
      </c>
      <c r="I31" s="201">
        <v>0</v>
      </c>
      <c r="J31" s="201">
        <v>0</v>
      </c>
      <c r="K31" s="201">
        <v>320</v>
      </c>
      <c r="L31" s="201">
        <v>0</v>
      </c>
      <c r="M31" s="201">
        <v>0</v>
      </c>
      <c r="N31" s="201">
        <v>0</v>
      </c>
      <c r="O31" s="201">
        <v>620.04</v>
      </c>
      <c r="P31" s="201">
        <v>0</v>
      </c>
    </row>
    <row r="32" spans="1:16">
      <c r="A32" t="s">
        <v>74</v>
      </c>
      <c r="C32" s="24">
        <v>36</v>
      </c>
      <c r="D32" s="24">
        <v>0</v>
      </c>
      <c r="E32" s="24">
        <v>0</v>
      </c>
      <c r="F32" s="24">
        <v>0</v>
      </c>
      <c r="G32" s="201">
        <v>290</v>
      </c>
      <c r="H32" s="201">
        <v>0</v>
      </c>
      <c r="I32" s="201">
        <v>0</v>
      </c>
      <c r="J32" s="201">
        <v>0</v>
      </c>
      <c r="K32" s="201">
        <v>320</v>
      </c>
      <c r="L32" s="201">
        <v>0</v>
      </c>
      <c r="M32" s="201">
        <v>0</v>
      </c>
      <c r="N32" s="201">
        <v>0</v>
      </c>
      <c r="O32" s="201">
        <v>620.04</v>
      </c>
      <c r="P32" s="201">
        <v>0</v>
      </c>
    </row>
    <row r="33" spans="1:16">
      <c r="A33" t="s">
        <v>75</v>
      </c>
      <c r="C33" s="24">
        <v>36</v>
      </c>
      <c r="D33" s="24">
        <v>0</v>
      </c>
      <c r="E33" s="24">
        <v>0</v>
      </c>
      <c r="F33" s="24">
        <v>0</v>
      </c>
      <c r="G33" s="201">
        <v>290</v>
      </c>
      <c r="H33" s="201">
        <v>0</v>
      </c>
      <c r="I33" s="201">
        <v>0</v>
      </c>
      <c r="J33" s="201">
        <v>0</v>
      </c>
      <c r="K33" s="201">
        <v>320</v>
      </c>
      <c r="L33" s="201">
        <v>0</v>
      </c>
      <c r="M33" s="201">
        <v>0</v>
      </c>
      <c r="N33" s="201">
        <v>0</v>
      </c>
      <c r="O33" s="201">
        <v>620.04</v>
      </c>
      <c r="P33" s="201">
        <v>0</v>
      </c>
    </row>
    <row r="34" spans="1:16">
      <c r="A34" t="s">
        <v>76</v>
      </c>
      <c r="C34" s="24">
        <v>36</v>
      </c>
      <c r="D34" s="24">
        <v>0</v>
      </c>
      <c r="E34" s="24">
        <v>0</v>
      </c>
      <c r="F34" s="24">
        <v>0</v>
      </c>
      <c r="G34" s="201">
        <v>290</v>
      </c>
      <c r="H34" s="201">
        <v>0</v>
      </c>
      <c r="I34" s="201">
        <v>0</v>
      </c>
      <c r="J34" s="201">
        <v>0</v>
      </c>
      <c r="K34" s="201">
        <v>320</v>
      </c>
      <c r="L34" s="201">
        <v>0</v>
      </c>
      <c r="M34" s="201">
        <v>0</v>
      </c>
      <c r="N34" s="201">
        <v>0</v>
      </c>
      <c r="O34" s="201">
        <v>620.04</v>
      </c>
      <c r="P34" s="201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201">
        <v>290</v>
      </c>
      <c r="H35" s="201">
        <v>0</v>
      </c>
      <c r="I35" s="201">
        <v>0</v>
      </c>
      <c r="J35" s="201">
        <v>0</v>
      </c>
      <c r="K35" s="201">
        <v>320</v>
      </c>
      <c r="L35" s="201">
        <v>0</v>
      </c>
      <c r="M35" s="201">
        <v>0</v>
      </c>
      <c r="N35" s="201">
        <v>0</v>
      </c>
      <c r="O35" s="201">
        <v>620.04</v>
      </c>
      <c r="P35" s="201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201">
        <v>290</v>
      </c>
      <c r="H36" s="201">
        <v>0</v>
      </c>
      <c r="I36" s="201">
        <v>0</v>
      </c>
      <c r="J36" s="201">
        <v>0</v>
      </c>
      <c r="K36" s="201">
        <v>320</v>
      </c>
      <c r="L36" s="201">
        <v>0</v>
      </c>
      <c r="M36" s="201">
        <v>0</v>
      </c>
      <c r="N36" s="201">
        <v>0</v>
      </c>
      <c r="O36" s="201">
        <v>620.04</v>
      </c>
      <c r="P36" s="201">
        <v>0</v>
      </c>
    </row>
    <row r="37" spans="1:16">
      <c r="A37" t="s">
        <v>79</v>
      </c>
      <c r="C37" s="24">
        <v>37</v>
      </c>
      <c r="D37" s="24">
        <v>0</v>
      </c>
      <c r="E37" s="24">
        <v>0</v>
      </c>
      <c r="F37" s="24">
        <v>0</v>
      </c>
      <c r="G37" s="201">
        <v>290</v>
      </c>
      <c r="H37" s="201">
        <v>0</v>
      </c>
      <c r="I37" s="201">
        <v>0</v>
      </c>
      <c r="J37" s="201">
        <v>0</v>
      </c>
      <c r="K37" s="201">
        <v>320</v>
      </c>
      <c r="L37" s="201">
        <v>0</v>
      </c>
      <c r="M37" s="201">
        <v>0</v>
      </c>
      <c r="N37" s="201">
        <v>0</v>
      </c>
      <c r="O37" s="201">
        <v>620.04</v>
      </c>
      <c r="P37" s="201">
        <v>0</v>
      </c>
    </row>
    <row r="38" spans="1:16">
      <c r="A38" t="s">
        <v>80</v>
      </c>
      <c r="C38" s="24">
        <v>37</v>
      </c>
      <c r="D38" s="24">
        <v>0</v>
      </c>
      <c r="E38" s="24">
        <v>0</v>
      </c>
      <c r="F38" s="24">
        <v>0</v>
      </c>
      <c r="G38" s="201">
        <v>290</v>
      </c>
      <c r="H38" s="201">
        <v>0</v>
      </c>
      <c r="I38" s="201">
        <v>0</v>
      </c>
      <c r="J38" s="201">
        <v>0</v>
      </c>
      <c r="K38" s="201">
        <v>320</v>
      </c>
      <c r="L38" s="201">
        <v>0</v>
      </c>
      <c r="M38" s="201">
        <v>0</v>
      </c>
      <c r="N38" s="201">
        <v>0</v>
      </c>
      <c r="O38" s="201">
        <v>620.04</v>
      </c>
      <c r="P38" s="201">
        <v>0</v>
      </c>
    </row>
    <row r="39" spans="1:16">
      <c r="A39" t="s">
        <v>81</v>
      </c>
      <c r="C39" s="24">
        <v>36</v>
      </c>
      <c r="D39" s="24">
        <v>0</v>
      </c>
      <c r="E39" s="24">
        <v>0</v>
      </c>
      <c r="F39" s="24">
        <v>0</v>
      </c>
      <c r="G39" s="201">
        <v>290</v>
      </c>
      <c r="H39" s="201">
        <v>0</v>
      </c>
      <c r="I39" s="201">
        <v>0</v>
      </c>
      <c r="J39" s="201">
        <v>0</v>
      </c>
      <c r="K39" s="201">
        <v>320</v>
      </c>
      <c r="L39" s="201">
        <v>0</v>
      </c>
      <c r="M39" s="201">
        <v>0</v>
      </c>
      <c r="N39" s="201">
        <v>0</v>
      </c>
      <c r="O39" s="201">
        <v>620.04</v>
      </c>
      <c r="P39" s="201">
        <v>0</v>
      </c>
    </row>
    <row r="40" spans="1:16">
      <c r="A40" t="s">
        <v>82</v>
      </c>
      <c r="C40" s="24">
        <v>36</v>
      </c>
      <c r="D40" s="24">
        <v>0</v>
      </c>
      <c r="E40" s="24">
        <v>0</v>
      </c>
      <c r="F40" s="24">
        <v>0</v>
      </c>
      <c r="G40" s="201">
        <v>290</v>
      </c>
      <c r="H40" s="201">
        <v>0</v>
      </c>
      <c r="I40" s="201">
        <v>0</v>
      </c>
      <c r="J40" s="201">
        <v>0</v>
      </c>
      <c r="K40" s="201">
        <v>320</v>
      </c>
      <c r="L40" s="201">
        <v>0</v>
      </c>
      <c r="M40" s="201">
        <v>0</v>
      </c>
      <c r="N40" s="201">
        <v>0</v>
      </c>
      <c r="O40" s="201">
        <v>620.04</v>
      </c>
      <c r="P40" s="201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201">
        <v>290</v>
      </c>
      <c r="H41" s="201">
        <v>0</v>
      </c>
      <c r="I41" s="201">
        <v>0</v>
      </c>
      <c r="J41" s="201">
        <v>0</v>
      </c>
      <c r="K41" s="201">
        <v>320</v>
      </c>
      <c r="L41" s="201">
        <v>0</v>
      </c>
      <c r="M41" s="201">
        <v>0</v>
      </c>
      <c r="N41" s="201">
        <v>0</v>
      </c>
      <c r="O41" s="201">
        <v>620.04</v>
      </c>
      <c r="P41" s="201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201">
        <v>290</v>
      </c>
      <c r="H42" s="201">
        <v>0</v>
      </c>
      <c r="I42" s="201">
        <v>0</v>
      </c>
      <c r="J42" s="201">
        <v>0</v>
      </c>
      <c r="K42" s="201">
        <v>320</v>
      </c>
      <c r="L42" s="201">
        <v>0</v>
      </c>
      <c r="M42" s="201">
        <v>0</v>
      </c>
      <c r="N42" s="201">
        <v>0</v>
      </c>
      <c r="O42" s="201">
        <v>620.04</v>
      </c>
      <c r="P42" s="201">
        <v>0</v>
      </c>
    </row>
    <row r="43" spans="1:16">
      <c r="A43" t="s">
        <v>85</v>
      </c>
      <c r="C43" s="24">
        <v>36</v>
      </c>
      <c r="D43" s="24">
        <v>0</v>
      </c>
      <c r="E43" s="24">
        <v>0</v>
      </c>
      <c r="F43" s="24">
        <v>0</v>
      </c>
      <c r="G43" s="201">
        <v>290</v>
      </c>
      <c r="H43" s="201">
        <v>0</v>
      </c>
      <c r="I43" s="201">
        <v>0</v>
      </c>
      <c r="J43" s="201">
        <v>0</v>
      </c>
      <c r="K43" s="201">
        <v>320</v>
      </c>
      <c r="L43" s="201">
        <v>0</v>
      </c>
      <c r="M43" s="201">
        <v>0</v>
      </c>
      <c r="N43" s="201">
        <v>0</v>
      </c>
      <c r="O43" s="201">
        <v>620.92999999999995</v>
      </c>
      <c r="P43" s="201">
        <v>0</v>
      </c>
    </row>
    <row r="44" spans="1:16">
      <c r="A44" t="s">
        <v>86</v>
      </c>
      <c r="C44" s="24">
        <v>35</v>
      </c>
      <c r="D44" s="24">
        <v>0</v>
      </c>
      <c r="E44" s="24">
        <v>0</v>
      </c>
      <c r="F44" s="24">
        <v>0</v>
      </c>
      <c r="G44" s="201">
        <v>290</v>
      </c>
      <c r="H44" s="201">
        <v>0</v>
      </c>
      <c r="I44" s="201">
        <v>0</v>
      </c>
      <c r="J44" s="201">
        <v>0</v>
      </c>
      <c r="K44" s="201">
        <v>320</v>
      </c>
      <c r="L44" s="201">
        <v>0</v>
      </c>
      <c r="M44" s="201">
        <v>0</v>
      </c>
      <c r="N44" s="201">
        <v>0</v>
      </c>
      <c r="O44" s="201">
        <v>620.92999999999995</v>
      </c>
      <c r="P44" s="201">
        <v>0</v>
      </c>
    </row>
    <row r="45" spans="1:16">
      <c r="A45" t="s">
        <v>87</v>
      </c>
      <c r="C45" s="24">
        <v>35</v>
      </c>
      <c r="D45" s="24">
        <v>0</v>
      </c>
      <c r="E45" s="24">
        <v>0</v>
      </c>
      <c r="F45" s="24">
        <v>0</v>
      </c>
      <c r="G45" s="201">
        <v>290</v>
      </c>
      <c r="H45" s="201">
        <v>0</v>
      </c>
      <c r="I45" s="201">
        <v>0</v>
      </c>
      <c r="J45" s="201">
        <v>0</v>
      </c>
      <c r="K45" s="201">
        <v>320</v>
      </c>
      <c r="L45" s="201">
        <v>0</v>
      </c>
      <c r="M45" s="201">
        <v>0</v>
      </c>
      <c r="N45" s="201">
        <v>0</v>
      </c>
      <c r="O45" s="201">
        <v>620.92999999999995</v>
      </c>
      <c r="P45" s="201">
        <v>0</v>
      </c>
    </row>
    <row r="46" spans="1:16">
      <c r="A46" t="s">
        <v>88</v>
      </c>
      <c r="C46" s="24">
        <v>35</v>
      </c>
      <c r="D46" s="24">
        <v>0</v>
      </c>
      <c r="E46" s="24">
        <v>0</v>
      </c>
      <c r="F46" s="24">
        <v>0</v>
      </c>
      <c r="G46" s="201">
        <v>290</v>
      </c>
      <c r="H46" s="201">
        <v>0</v>
      </c>
      <c r="I46" s="201">
        <v>0</v>
      </c>
      <c r="J46" s="201">
        <v>0</v>
      </c>
      <c r="K46" s="201">
        <v>320</v>
      </c>
      <c r="L46" s="201">
        <v>0</v>
      </c>
      <c r="M46" s="201">
        <v>0</v>
      </c>
      <c r="N46" s="201">
        <v>0</v>
      </c>
      <c r="O46" s="201">
        <v>620.92999999999995</v>
      </c>
      <c r="P46" s="201">
        <v>0</v>
      </c>
    </row>
    <row r="47" spans="1:16">
      <c r="A47" t="s">
        <v>89</v>
      </c>
      <c r="C47" s="24">
        <v>35</v>
      </c>
      <c r="D47" s="24">
        <v>0</v>
      </c>
      <c r="E47" s="24">
        <v>0</v>
      </c>
      <c r="F47" s="24">
        <v>0</v>
      </c>
      <c r="G47" s="201">
        <v>290</v>
      </c>
      <c r="H47" s="201">
        <v>0</v>
      </c>
      <c r="I47" s="201">
        <v>0</v>
      </c>
      <c r="J47" s="201">
        <v>0</v>
      </c>
      <c r="K47" s="201">
        <v>320</v>
      </c>
      <c r="L47" s="201">
        <v>0</v>
      </c>
      <c r="M47" s="201">
        <v>0</v>
      </c>
      <c r="N47" s="201">
        <v>0</v>
      </c>
      <c r="O47" s="201">
        <v>620.92999999999995</v>
      </c>
      <c r="P47" s="201">
        <v>0</v>
      </c>
    </row>
    <row r="48" spans="1:16">
      <c r="A48" t="s">
        <v>90</v>
      </c>
      <c r="C48" s="24">
        <v>35</v>
      </c>
      <c r="D48" s="24">
        <v>0</v>
      </c>
      <c r="E48" s="24">
        <v>0</v>
      </c>
      <c r="F48" s="24">
        <v>0</v>
      </c>
      <c r="G48" s="201">
        <v>290</v>
      </c>
      <c r="H48" s="201">
        <v>0</v>
      </c>
      <c r="I48" s="201">
        <v>0</v>
      </c>
      <c r="J48" s="201">
        <v>0</v>
      </c>
      <c r="K48" s="201">
        <v>320</v>
      </c>
      <c r="L48" s="201">
        <v>0</v>
      </c>
      <c r="M48" s="201">
        <v>0</v>
      </c>
      <c r="N48" s="201">
        <v>0</v>
      </c>
      <c r="O48" s="201">
        <v>620.92999999999995</v>
      </c>
      <c r="P48" s="201">
        <v>0</v>
      </c>
    </row>
    <row r="49" spans="1:16">
      <c r="A49" t="s">
        <v>91</v>
      </c>
      <c r="C49" s="24">
        <v>35</v>
      </c>
      <c r="D49" s="24">
        <v>0</v>
      </c>
      <c r="E49" s="24">
        <v>0</v>
      </c>
      <c r="F49" s="24">
        <v>0</v>
      </c>
      <c r="G49" s="201">
        <v>290</v>
      </c>
      <c r="H49" s="201">
        <v>0</v>
      </c>
      <c r="I49" s="201">
        <v>0</v>
      </c>
      <c r="J49" s="201">
        <v>0</v>
      </c>
      <c r="K49" s="201">
        <v>320</v>
      </c>
      <c r="L49" s="201">
        <v>0</v>
      </c>
      <c r="M49" s="201">
        <v>0</v>
      </c>
      <c r="N49" s="201">
        <v>0</v>
      </c>
      <c r="O49" s="201">
        <v>620.92999999999995</v>
      </c>
      <c r="P49" s="201">
        <v>0</v>
      </c>
    </row>
    <row r="50" spans="1:16">
      <c r="A50" t="s">
        <v>92</v>
      </c>
      <c r="C50" s="24">
        <v>35</v>
      </c>
      <c r="D50" s="24">
        <v>0</v>
      </c>
      <c r="E50" s="24">
        <v>0</v>
      </c>
      <c r="F50" s="24">
        <v>0</v>
      </c>
      <c r="G50" s="201">
        <v>290</v>
      </c>
      <c r="H50" s="201">
        <v>0</v>
      </c>
      <c r="I50" s="201">
        <v>0</v>
      </c>
      <c r="J50" s="201">
        <v>0</v>
      </c>
      <c r="K50" s="201">
        <v>320</v>
      </c>
      <c r="L50" s="201">
        <v>0</v>
      </c>
      <c r="M50" s="201">
        <v>0</v>
      </c>
      <c r="N50" s="201">
        <v>0</v>
      </c>
      <c r="O50" s="201">
        <v>620.92999999999995</v>
      </c>
      <c r="P50" s="201">
        <v>0</v>
      </c>
    </row>
    <row r="51" spans="1:16">
      <c r="A51" t="s">
        <v>93</v>
      </c>
      <c r="C51" s="24">
        <v>35</v>
      </c>
      <c r="D51" s="24">
        <v>0</v>
      </c>
      <c r="E51" s="24">
        <v>0</v>
      </c>
      <c r="F51" s="24">
        <v>0</v>
      </c>
      <c r="G51" s="201">
        <v>290</v>
      </c>
      <c r="H51" s="201">
        <v>0</v>
      </c>
      <c r="I51" s="201">
        <v>0</v>
      </c>
      <c r="J51" s="201">
        <v>0</v>
      </c>
      <c r="K51" s="201">
        <v>320</v>
      </c>
      <c r="L51" s="201">
        <v>0</v>
      </c>
      <c r="M51" s="201">
        <v>0</v>
      </c>
      <c r="N51" s="201">
        <v>0</v>
      </c>
      <c r="O51" s="201">
        <v>620.80999999999995</v>
      </c>
      <c r="P51" s="201">
        <v>0</v>
      </c>
    </row>
    <row r="52" spans="1:16">
      <c r="A52" t="s">
        <v>94</v>
      </c>
      <c r="C52" s="24">
        <v>35</v>
      </c>
      <c r="D52" s="24">
        <v>0</v>
      </c>
      <c r="E52" s="24">
        <v>0</v>
      </c>
      <c r="F52" s="24">
        <v>0</v>
      </c>
      <c r="G52" s="201">
        <v>290</v>
      </c>
      <c r="H52" s="201">
        <v>0</v>
      </c>
      <c r="I52" s="201">
        <v>0</v>
      </c>
      <c r="J52" s="201">
        <v>0</v>
      </c>
      <c r="K52" s="201">
        <v>320</v>
      </c>
      <c r="L52" s="201">
        <v>0</v>
      </c>
      <c r="M52" s="201">
        <v>0</v>
      </c>
      <c r="N52" s="201">
        <v>0</v>
      </c>
      <c r="O52" s="201">
        <v>620.80999999999995</v>
      </c>
      <c r="P52" s="201">
        <v>0</v>
      </c>
    </row>
    <row r="53" spans="1:16">
      <c r="A53" t="s">
        <v>95</v>
      </c>
      <c r="C53" s="24">
        <v>35</v>
      </c>
      <c r="D53" s="24">
        <v>0</v>
      </c>
      <c r="E53" s="24">
        <v>0</v>
      </c>
      <c r="F53" s="24">
        <v>0</v>
      </c>
      <c r="G53" s="201">
        <v>290</v>
      </c>
      <c r="H53" s="201">
        <v>0</v>
      </c>
      <c r="I53" s="201">
        <v>0</v>
      </c>
      <c r="J53" s="201">
        <v>0</v>
      </c>
      <c r="K53" s="201">
        <v>320</v>
      </c>
      <c r="L53" s="201">
        <v>0</v>
      </c>
      <c r="M53" s="201">
        <v>0</v>
      </c>
      <c r="N53" s="201">
        <v>0</v>
      </c>
      <c r="O53" s="201">
        <v>620.80999999999995</v>
      </c>
      <c r="P53" s="201">
        <v>0</v>
      </c>
    </row>
    <row r="54" spans="1:16">
      <c r="A54" t="s">
        <v>96</v>
      </c>
      <c r="C54" s="24">
        <v>35</v>
      </c>
      <c r="D54" s="24">
        <v>0</v>
      </c>
      <c r="E54" s="24">
        <v>0</v>
      </c>
      <c r="F54" s="24">
        <v>0</v>
      </c>
      <c r="G54" s="201">
        <v>290</v>
      </c>
      <c r="H54" s="201">
        <v>0</v>
      </c>
      <c r="I54" s="201">
        <v>0</v>
      </c>
      <c r="J54" s="201">
        <v>0</v>
      </c>
      <c r="K54" s="201">
        <v>320</v>
      </c>
      <c r="L54" s="201">
        <v>0</v>
      </c>
      <c r="M54" s="201">
        <v>0</v>
      </c>
      <c r="N54" s="201">
        <v>0</v>
      </c>
      <c r="O54" s="201">
        <v>620.80999999999995</v>
      </c>
      <c r="P54" s="201">
        <v>0</v>
      </c>
    </row>
    <row r="55" spans="1:16">
      <c r="A55" t="s">
        <v>97</v>
      </c>
      <c r="C55" s="24">
        <v>35</v>
      </c>
      <c r="D55" s="24">
        <v>0</v>
      </c>
      <c r="E55" s="24">
        <v>0</v>
      </c>
      <c r="F55" s="24">
        <v>0</v>
      </c>
      <c r="G55" s="201">
        <v>290</v>
      </c>
      <c r="H55" s="201">
        <v>0</v>
      </c>
      <c r="I55" s="201">
        <v>0</v>
      </c>
      <c r="J55" s="201">
        <v>0</v>
      </c>
      <c r="K55" s="201">
        <v>320</v>
      </c>
      <c r="L55" s="201">
        <v>0</v>
      </c>
      <c r="M55" s="201">
        <v>0</v>
      </c>
      <c r="N55" s="201">
        <v>0</v>
      </c>
      <c r="O55" s="201">
        <v>625</v>
      </c>
      <c r="P55" s="201">
        <v>0</v>
      </c>
    </row>
    <row r="56" spans="1:16">
      <c r="A56" t="s">
        <v>98</v>
      </c>
      <c r="C56" s="24">
        <v>35</v>
      </c>
      <c r="D56" s="24">
        <v>0</v>
      </c>
      <c r="E56" s="24">
        <v>0</v>
      </c>
      <c r="F56" s="24">
        <v>0</v>
      </c>
      <c r="G56" s="201">
        <v>290</v>
      </c>
      <c r="H56" s="201">
        <v>0</v>
      </c>
      <c r="I56" s="201">
        <v>0</v>
      </c>
      <c r="J56" s="201">
        <v>0</v>
      </c>
      <c r="K56" s="201">
        <v>320</v>
      </c>
      <c r="L56" s="201">
        <v>0</v>
      </c>
      <c r="M56" s="201">
        <v>0</v>
      </c>
      <c r="N56" s="201">
        <v>0</v>
      </c>
      <c r="O56" s="201">
        <v>625</v>
      </c>
      <c r="P56" s="201">
        <v>0</v>
      </c>
    </row>
    <row r="57" spans="1:16">
      <c r="A57" t="s">
        <v>99</v>
      </c>
      <c r="C57" s="24">
        <v>35</v>
      </c>
      <c r="D57" s="24">
        <v>0</v>
      </c>
      <c r="E57" s="24">
        <v>0</v>
      </c>
      <c r="F57" s="24">
        <v>0</v>
      </c>
      <c r="G57" s="201">
        <v>290</v>
      </c>
      <c r="H57" s="201">
        <v>0</v>
      </c>
      <c r="I57" s="201">
        <v>0</v>
      </c>
      <c r="J57" s="201">
        <v>0</v>
      </c>
      <c r="K57" s="201">
        <v>320</v>
      </c>
      <c r="L57" s="201">
        <v>0</v>
      </c>
      <c r="M57" s="201">
        <v>0</v>
      </c>
      <c r="N57" s="201">
        <v>0</v>
      </c>
      <c r="O57" s="201">
        <v>625</v>
      </c>
      <c r="P57" s="201">
        <v>0</v>
      </c>
    </row>
    <row r="58" spans="1:16">
      <c r="A58" t="s">
        <v>100</v>
      </c>
      <c r="C58" s="24">
        <v>35</v>
      </c>
      <c r="D58" s="24">
        <v>0</v>
      </c>
      <c r="E58" s="24">
        <v>0</v>
      </c>
      <c r="F58" s="24">
        <v>0</v>
      </c>
      <c r="G58" s="201">
        <v>290</v>
      </c>
      <c r="H58" s="201">
        <v>0</v>
      </c>
      <c r="I58" s="201">
        <v>0</v>
      </c>
      <c r="J58" s="201">
        <v>0</v>
      </c>
      <c r="K58" s="201">
        <v>320</v>
      </c>
      <c r="L58" s="201">
        <v>0</v>
      </c>
      <c r="M58" s="201">
        <v>0</v>
      </c>
      <c r="N58" s="201">
        <v>0</v>
      </c>
      <c r="O58" s="201">
        <v>625</v>
      </c>
      <c r="P58" s="201">
        <v>0</v>
      </c>
    </row>
    <row r="59" spans="1:16">
      <c r="A59" t="s">
        <v>101</v>
      </c>
      <c r="C59" s="24">
        <v>35</v>
      </c>
      <c r="D59" s="24">
        <v>0</v>
      </c>
      <c r="E59" s="24">
        <v>0</v>
      </c>
      <c r="F59" s="24">
        <v>0</v>
      </c>
      <c r="G59" s="201">
        <v>290</v>
      </c>
      <c r="H59" s="201">
        <v>0</v>
      </c>
      <c r="I59" s="201">
        <v>0</v>
      </c>
      <c r="J59" s="201">
        <v>0</v>
      </c>
      <c r="K59" s="201">
        <v>320</v>
      </c>
      <c r="L59" s="201">
        <v>0</v>
      </c>
      <c r="M59" s="201">
        <v>0</v>
      </c>
      <c r="N59" s="201">
        <v>0</v>
      </c>
      <c r="O59" s="201">
        <v>625</v>
      </c>
      <c r="P59" s="201">
        <v>0</v>
      </c>
    </row>
    <row r="60" spans="1:16">
      <c r="A60" t="s">
        <v>102</v>
      </c>
      <c r="C60" s="24">
        <v>35</v>
      </c>
      <c r="D60" s="24">
        <v>0</v>
      </c>
      <c r="E60" s="24">
        <v>0</v>
      </c>
      <c r="F60" s="24">
        <v>0</v>
      </c>
      <c r="G60" s="201">
        <v>290</v>
      </c>
      <c r="H60" s="201">
        <v>0</v>
      </c>
      <c r="I60" s="201">
        <v>0</v>
      </c>
      <c r="J60" s="201">
        <v>0</v>
      </c>
      <c r="K60" s="201">
        <v>320</v>
      </c>
      <c r="L60" s="201">
        <v>0</v>
      </c>
      <c r="M60" s="201">
        <v>0</v>
      </c>
      <c r="N60" s="201">
        <v>0</v>
      </c>
      <c r="O60" s="201">
        <v>625</v>
      </c>
      <c r="P60" s="201">
        <v>0</v>
      </c>
    </row>
    <row r="61" spans="1:16">
      <c r="A61" t="s">
        <v>103</v>
      </c>
      <c r="C61" s="24">
        <v>33</v>
      </c>
      <c r="D61" s="24">
        <v>0</v>
      </c>
      <c r="E61" s="24">
        <v>0</v>
      </c>
      <c r="F61" s="24">
        <v>0</v>
      </c>
      <c r="G61" s="201">
        <v>290</v>
      </c>
      <c r="H61" s="201">
        <v>0</v>
      </c>
      <c r="I61" s="201">
        <v>0</v>
      </c>
      <c r="J61" s="201">
        <v>0</v>
      </c>
      <c r="K61" s="201">
        <v>320</v>
      </c>
      <c r="L61" s="201">
        <v>0</v>
      </c>
      <c r="M61" s="201">
        <v>0</v>
      </c>
      <c r="N61" s="201">
        <v>0</v>
      </c>
      <c r="O61" s="201">
        <v>625</v>
      </c>
      <c r="P61" s="201">
        <v>0</v>
      </c>
    </row>
    <row r="62" spans="1:16">
      <c r="A62" t="s">
        <v>104</v>
      </c>
      <c r="C62" s="24">
        <v>33</v>
      </c>
      <c r="D62" s="24">
        <v>0</v>
      </c>
      <c r="E62" s="24">
        <v>0</v>
      </c>
      <c r="F62" s="24">
        <v>0</v>
      </c>
      <c r="G62" s="201">
        <v>290</v>
      </c>
      <c r="H62" s="201">
        <v>0</v>
      </c>
      <c r="I62" s="201">
        <v>0</v>
      </c>
      <c r="J62" s="201">
        <v>0</v>
      </c>
      <c r="K62" s="201">
        <v>320</v>
      </c>
      <c r="L62" s="201">
        <v>0</v>
      </c>
      <c r="M62" s="201">
        <v>0</v>
      </c>
      <c r="N62" s="201">
        <v>0</v>
      </c>
      <c r="O62" s="201">
        <v>625</v>
      </c>
      <c r="P62" s="201">
        <v>0</v>
      </c>
    </row>
    <row r="63" spans="1:16">
      <c r="A63" t="s">
        <v>105</v>
      </c>
      <c r="C63" s="24">
        <v>33</v>
      </c>
      <c r="D63" s="24">
        <v>0</v>
      </c>
      <c r="E63" s="24">
        <v>0</v>
      </c>
      <c r="F63" s="24">
        <v>0</v>
      </c>
      <c r="G63" s="201">
        <v>290</v>
      </c>
      <c r="H63" s="201">
        <v>0</v>
      </c>
      <c r="I63" s="201">
        <v>0</v>
      </c>
      <c r="J63" s="201">
        <v>0</v>
      </c>
      <c r="K63" s="201">
        <v>320</v>
      </c>
      <c r="L63" s="201">
        <v>0</v>
      </c>
      <c r="M63" s="201">
        <v>0</v>
      </c>
      <c r="N63" s="201">
        <v>0</v>
      </c>
      <c r="O63" s="201">
        <v>625</v>
      </c>
      <c r="P63" s="201">
        <v>0</v>
      </c>
    </row>
    <row r="64" spans="1:16">
      <c r="A64" t="s">
        <v>106</v>
      </c>
      <c r="C64" s="24">
        <v>33</v>
      </c>
      <c r="D64" s="24">
        <v>0</v>
      </c>
      <c r="E64" s="24">
        <v>0</v>
      </c>
      <c r="F64" s="24">
        <v>0</v>
      </c>
      <c r="G64" s="201">
        <v>290</v>
      </c>
      <c r="H64" s="201">
        <v>0</v>
      </c>
      <c r="I64" s="201">
        <v>0</v>
      </c>
      <c r="J64" s="201">
        <v>0</v>
      </c>
      <c r="K64" s="201">
        <v>320</v>
      </c>
      <c r="L64" s="201">
        <v>0</v>
      </c>
      <c r="M64" s="201">
        <v>0</v>
      </c>
      <c r="N64" s="201">
        <v>0</v>
      </c>
      <c r="O64" s="201">
        <v>625</v>
      </c>
      <c r="P64" s="201">
        <v>0</v>
      </c>
    </row>
    <row r="65" spans="1:16">
      <c r="A65" t="s">
        <v>107</v>
      </c>
      <c r="C65" s="24">
        <v>33</v>
      </c>
      <c r="D65" s="24">
        <v>0</v>
      </c>
      <c r="E65" s="24">
        <v>0</v>
      </c>
      <c r="F65" s="24">
        <v>0</v>
      </c>
      <c r="G65" s="201">
        <v>290</v>
      </c>
      <c r="H65" s="201">
        <v>0</v>
      </c>
      <c r="I65" s="201">
        <v>0</v>
      </c>
      <c r="J65" s="201">
        <v>0</v>
      </c>
      <c r="K65" s="201">
        <v>320</v>
      </c>
      <c r="L65" s="201">
        <v>0</v>
      </c>
      <c r="M65" s="201">
        <v>0</v>
      </c>
      <c r="N65" s="201">
        <v>0</v>
      </c>
      <c r="O65" s="201">
        <v>625</v>
      </c>
      <c r="P65" s="201">
        <v>0</v>
      </c>
    </row>
    <row r="66" spans="1:16">
      <c r="A66" t="s">
        <v>108</v>
      </c>
      <c r="C66" s="24">
        <v>33</v>
      </c>
      <c r="D66" s="24">
        <v>0</v>
      </c>
      <c r="E66" s="24">
        <v>0</v>
      </c>
      <c r="F66" s="24">
        <v>0</v>
      </c>
      <c r="G66" s="201">
        <v>290</v>
      </c>
      <c r="H66" s="201">
        <v>0</v>
      </c>
      <c r="I66" s="201">
        <v>0</v>
      </c>
      <c r="J66" s="201">
        <v>0</v>
      </c>
      <c r="K66" s="201">
        <v>320</v>
      </c>
      <c r="L66" s="201">
        <v>0</v>
      </c>
      <c r="M66" s="201">
        <v>0</v>
      </c>
      <c r="N66" s="201">
        <v>0</v>
      </c>
      <c r="O66" s="201">
        <v>625</v>
      </c>
      <c r="P66" s="201">
        <v>0</v>
      </c>
    </row>
    <row r="67" spans="1:16">
      <c r="A67" t="s">
        <v>109</v>
      </c>
      <c r="C67" s="24">
        <v>33</v>
      </c>
      <c r="D67" s="24">
        <v>0</v>
      </c>
      <c r="E67" s="24">
        <v>0</v>
      </c>
      <c r="F67" s="24">
        <v>0</v>
      </c>
      <c r="G67" s="201">
        <v>290</v>
      </c>
      <c r="H67" s="201">
        <v>0</v>
      </c>
      <c r="I67" s="201">
        <v>0</v>
      </c>
      <c r="J67" s="201">
        <v>0</v>
      </c>
      <c r="K67" s="201">
        <v>320</v>
      </c>
      <c r="L67" s="201">
        <v>0</v>
      </c>
      <c r="M67" s="201">
        <v>0</v>
      </c>
      <c r="N67" s="201">
        <v>0</v>
      </c>
      <c r="O67" s="201">
        <v>625</v>
      </c>
      <c r="P67" s="201">
        <v>0</v>
      </c>
    </row>
    <row r="68" spans="1:16">
      <c r="A68" t="s">
        <v>110</v>
      </c>
      <c r="C68" s="24">
        <v>33</v>
      </c>
      <c r="D68" s="24">
        <v>0</v>
      </c>
      <c r="E68" s="24">
        <v>0</v>
      </c>
      <c r="F68" s="24">
        <v>0</v>
      </c>
      <c r="G68" s="201">
        <v>290</v>
      </c>
      <c r="H68" s="201">
        <v>0</v>
      </c>
      <c r="I68" s="201">
        <v>0</v>
      </c>
      <c r="J68" s="201">
        <v>0</v>
      </c>
      <c r="K68" s="201">
        <v>320</v>
      </c>
      <c r="L68" s="201">
        <v>0</v>
      </c>
      <c r="M68" s="201">
        <v>0</v>
      </c>
      <c r="N68" s="201">
        <v>0</v>
      </c>
      <c r="O68" s="201">
        <v>625</v>
      </c>
      <c r="P68" s="201">
        <v>0</v>
      </c>
    </row>
    <row r="69" spans="1:16">
      <c r="A69" t="s">
        <v>111</v>
      </c>
      <c r="C69" s="24">
        <v>33</v>
      </c>
      <c r="D69" s="24">
        <v>0</v>
      </c>
      <c r="E69" s="24">
        <v>0</v>
      </c>
      <c r="F69" s="24">
        <v>0</v>
      </c>
      <c r="G69" s="201">
        <v>290</v>
      </c>
      <c r="H69" s="201">
        <v>0</v>
      </c>
      <c r="I69" s="201">
        <v>0</v>
      </c>
      <c r="J69" s="201">
        <v>0</v>
      </c>
      <c r="K69" s="201">
        <v>320</v>
      </c>
      <c r="L69" s="201">
        <v>0</v>
      </c>
      <c r="M69" s="201">
        <v>0</v>
      </c>
      <c r="N69" s="201">
        <v>0</v>
      </c>
      <c r="O69" s="201">
        <v>625</v>
      </c>
      <c r="P69" s="201">
        <v>0</v>
      </c>
    </row>
    <row r="70" spans="1:16">
      <c r="A70" t="s">
        <v>112</v>
      </c>
      <c r="C70" s="24">
        <v>33</v>
      </c>
      <c r="D70" s="24">
        <v>0</v>
      </c>
      <c r="E70" s="24">
        <v>0</v>
      </c>
      <c r="F70" s="24">
        <v>0</v>
      </c>
      <c r="G70" s="201">
        <v>290</v>
      </c>
      <c r="H70" s="201">
        <v>0</v>
      </c>
      <c r="I70" s="201">
        <v>0</v>
      </c>
      <c r="J70" s="201">
        <v>0</v>
      </c>
      <c r="K70" s="201">
        <v>320</v>
      </c>
      <c r="L70" s="201">
        <v>0</v>
      </c>
      <c r="M70" s="201">
        <v>0</v>
      </c>
      <c r="N70" s="201">
        <v>0</v>
      </c>
      <c r="O70" s="201">
        <v>625</v>
      </c>
      <c r="P70" s="201">
        <v>0</v>
      </c>
    </row>
    <row r="71" spans="1:16">
      <c r="A71" t="s">
        <v>113</v>
      </c>
      <c r="C71" s="24">
        <v>33</v>
      </c>
      <c r="D71" s="24">
        <v>0</v>
      </c>
      <c r="E71" s="24">
        <v>0</v>
      </c>
      <c r="F71" s="24">
        <v>0</v>
      </c>
      <c r="G71" s="201">
        <v>290</v>
      </c>
      <c r="H71" s="201">
        <v>0</v>
      </c>
      <c r="I71" s="201">
        <v>0</v>
      </c>
      <c r="J71" s="201">
        <v>0</v>
      </c>
      <c r="K71" s="201">
        <v>320</v>
      </c>
      <c r="L71" s="201">
        <v>0</v>
      </c>
      <c r="M71" s="201">
        <v>0</v>
      </c>
      <c r="N71" s="201">
        <v>0</v>
      </c>
      <c r="O71" s="201">
        <v>625</v>
      </c>
      <c r="P71" s="201">
        <v>0</v>
      </c>
    </row>
    <row r="72" spans="1:16">
      <c r="A72" t="s">
        <v>114</v>
      </c>
      <c r="C72" s="24">
        <v>0</v>
      </c>
      <c r="D72" s="24">
        <v>25</v>
      </c>
      <c r="E72" s="24">
        <v>0</v>
      </c>
      <c r="F72" s="24">
        <v>0</v>
      </c>
      <c r="G72" s="201">
        <v>290</v>
      </c>
      <c r="H72" s="201">
        <v>0</v>
      </c>
      <c r="I72" s="201">
        <v>0</v>
      </c>
      <c r="J72" s="201">
        <v>0</v>
      </c>
      <c r="K72" s="201">
        <v>320</v>
      </c>
      <c r="L72" s="201">
        <v>0</v>
      </c>
      <c r="M72" s="201">
        <v>0</v>
      </c>
      <c r="N72" s="201">
        <v>0</v>
      </c>
      <c r="O72" s="201">
        <v>625</v>
      </c>
      <c r="P72" s="201">
        <v>0</v>
      </c>
    </row>
    <row r="73" spans="1:16">
      <c r="A73" t="s">
        <v>115</v>
      </c>
      <c r="C73" s="24">
        <v>0</v>
      </c>
      <c r="D73" s="24">
        <v>25</v>
      </c>
      <c r="E73" s="24">
        <v>0</v>
      </c>
      <c r="F73" s="24">
        <v>0</v>
      </c>
      <c r="G73" s="201">
        <v>290</v>
      </c>
      <c r="H73" s="201">
        <v>0</v>
      </c>
      <c r="I73" s="201">
        <v>0</v>
      </c>
      <c r="J73" s="201">
        <v>0</v>
      </c>
      <c r="K73" s="201">
        <v>320</v>
      </c>
      <c r="L73" s="201">
        <v>0</v>
      </c>
      <c r="M73" s="201">
        <v>0</v>
      </c>
      <c r="N73" s="201">
        <v>0</v>
      </c>
      <c r="O73" s="201">
        <v>625</v>
      </c>
      <c r="P73" s="201">
        <v>0</v>
      </c>
    </row>
    <row r="74" spans="1:16">
      <c r="A74" t="s">
        <v>116</v>
      </c>
      <c r="C74" s="24">
        <v>0</v>
      </c>
      <c r="D74" s="24">
        <v>25</v>
      </c>
      <c r="E74" s="24">
        <v>0</v>
      </c>
      <c r="F74" s="24">
        <v>0</v>
      </c>
      <c r="G74" s="201">
        <v>290</v>
      </c>
      <c r="H74" s="201">
        <v>0</v>
      </c>
      <c r="I74" s="201">
        <v>0</v>
      </c>
      <c r="J74" s="201">
        <v>0</v>
      </c>
      <c r="K74" s="201">
        <v>320</v>
      </c>
      <c r="L74" s="201">
        <v>0</v>
      </c>
      <c r="M74" s="201">
        <v>0</v>
      </c>
      <c r="N74" s="201">
        <v>0</v>
      </c>
      <c r="O74" s="201">
        <v>625</v>
      </c>
      <c r="P74" s="201">
        <v>0</v>
      </c>
    </row>
    <row r="75" spans="1:16">
      <c r="A75" t="s">
        <v>117</v>
      </c>
      <c r="C75" s="24">
        <v>0</v>
      </c>
      <c r="D75" s="24">
        <v>25</v>
      </c>
      <c r="E75" s="24">
        <v>0</v>
      </c>
      <c r="F75" s="24">
        <v>0</v>
      </c>
      <c r="G75" s="201">
        <v>290</v>
      </c>
      <c r="H75" s="201">
        <v>0</v>
      </c>
      <c r="I75" s="201">
        <v>0</v>
      </c>
      <c r="J75" s="201">
        <v>0</v>
      </c>
      <c r="K75" s="201">
        <v>320</v>
      </c>
      <c r="L75" s="201">
        <v>0</v>
      </c>
      <c r="M75" s="201">
        <v>0</v>
      </c>
      <c r="N75" s="201">
        <v>0</v>
      </c>
      <c r="O75" s="201">
        <v>625</v>
      </c>
      <c r="P75" s="201">
        <v>0</v>
      </c>
    </row>
    <row r="76" spans="1:16">
      <c r="A76" t="s">
        <v>118</v>
      </c>
      <c r="C76" s="24">
        <v>0</v>
      </c>
      <c r="D76" s="24">
        <v>25</v>
      </c>
      <c r="E76" s="24">
        <v>0</v>
      </c>
      <c r="F76" s="24">
        <v>0</v>
      </c>
      <c r="G76" s="201">
        <v>290</v>
      </c>
      <c r="H76" s="201">
        <v>0</v>
      </c>
      <c r="I76" s="201">
        <v>0</v>
      </c>
      <c r="J76" s="201">
        <v>0</v>
      </c>
      <c r="K76" s="201">
        <v>320</v>
      </c>
      <c r="L76" s="201">
        <v>0</v>
      </c>
      <c r="M76" s="201">
        <v>0</v>
      </c>
      <c r="N76" s="201">
        <v>0</v>
      </c>
      <c r="O76" s="201">
        <v>625</v>
      </c>
      <c r="P76" s="201">
        <v>0</v>
      </c>
    </row>
    <row r="77" spans="1:16">
      <c r="A77" t="s">
        <v>119</v>
      </c>
      <c r="C77" s="24">
        <v>36</v>
      </c>
      <c r="D77" s="24">
        <v>0</v>
      </c>
      <c r="E77" s="24">
        <v>0</v>
      </c>
      <c r="F77" s="24">
        <v>0</v>
      </c>
      <c r="G77" s="201">
        <v>290</v>
      </c>
      <c r="H77" s="201">
        <v>0</v>
      </c>
      <c r="I77" s="201">
        <v>0</v>
      </c>
      <c r="J77" s="201">
        <v>0</v>
      </c>
      <c r="K77" s="201">
        <v>320</v>
      </c>
      <c r="L77" s="201">
        <v>0</v>
      </c>
      <c r="M77" s="201">
        <v>0</v>
      </c>
      <c r="N77" s="201">
        <v>0</v>
      </c>
      <c r="O77" s="201">
        <v>561.4</v>
      </c>
      <c r="P77" s="201">
        <v>0</v>
      </c>
    </row>
    <row r="78" spans="1:16">
      <c r="A78" t="s">
        <v>120</v>
      </c>
      <c r="C78" s="24">
        <v>36</v>
      </c>
      <c r="D78" s="24">
        <v>0</v>
      </c>
      <c r="E78" s="24">
        <v>0</v>
      </c>
      <c r="F78" s="24">
        <v>0</v>
      </c>
      <c r="G78" s="201">
        <v>290</v>
      </c>
      <c r="H78" s="201">
        <v>0</v>
      </c>
      <c r="I78" s="201">
        <v>0</v>
      </c>
      <c r="J78" s="201">
        <v>0</v>
      </c>
      <c r="K78" s="201">
        <v>320</v>
      </c>
      <c r="L78" s="201">
        <v>0</v>
      </c>
      <c r="M78" s="201">
        <v>0</v>
      </c>
      <c r="N78" s="201">
        <v>0</v>
      </c>
      <c r="O78" s="201">
        <v>561.4</v>
      </c>
      <c r="P78" s="201">
        <v>0</v>
      </c>
    </row>
    <row r="79" spans="1:16">
      <c r="A79" t="s">
        <v>121</v>
      </c>
      <c r="C79" s="24">
        <v>36</v>
      </c>
      <c r="D79" s="24">
        <v>0</v>
      </c>
      <c r="E79" s="24">
        <v>0</v>
      </c>
      <c r="F79" s="24">
        <v>0</v>
      </c>
      <c r="G79" s="201">
        <v>290</v>
      </c>
      <c r="H79" s="201">
        <v>0</v>
      </c>
      <c r="I79" s="201">
        <v>0</v>
      </c>
      <c r="J79" s="201">
        <v>0</v>
      </c>
      <c r="K79" s="201">
        <v>320</v>
      </c>
      <c r="L79" s="201">
        <v>0</v>
      </c>
      <c r="M79" s="201">
        <v>0</v>
      </c>
      <c r="N79" s="201">
        <v>0</v>
      </c>
      <c r="O79" s="201">
        <v>529</v>
      </c>
      <c r="P79" s="201">
        <v>0</v>
      </c>
    </row>
    <row r="80" spans="1:16">
      <c r="A80" t="s">
        <v>122</v>
      </c>
      <c r="C80" s="24">
        <v>36</v>
      </c>
      <c r="D80" s="24">
        <v>0</v>
      </c>
      <c r="E80" s="24">
        <v>0</v>
      </c>
      <c r="F80" s="24">
        <v>0</v>
      </c>
      <c r="G80" s="201">
        <v>290</v>
      </c>
      <c r="H80" s="201">
        <v>0</v>
      </c>
      <c r="I80" s="201">
        <v>0</v>
      </c>
      <c r="J80" s="201">
        <v>0</v>
      </c>
      <c r="K80" s="201">
        <v>320</v>
      </c>
      <c r="L80" s="201">
        <v>0</v>
      </c>
      <c r="M80" s="201">
        <v>0</v>
      </c>
      <c r="N80" s="201">
        <v>0</v>
      </c>
      <c r="O80" s="201">
        <v>529</v>
      </c>
      <c r="P80" s="201">
        <v>0</v>
      </c>
    </row>
    <row r="81" spans="1:16">
      <c r="A81" t="s">
        <v>123</v>
      </c>
      <c r="C81" s="24">
        <v>36</v>
      </c>
      <c r="D81" s="24">
        <v>0</v>
      </c>
      <c r="E81" s="24">
        <v>0</v>
      </c>
      <c r="F81" s="24">
        <v>0</v>
      </c>
      <c r="G81" s="201">
        <v>290</v>
      </c>
      <c r="H81" s="201">
        <v>0</v>
      </c>
      <c r="I81" s="201">
        <v>0</v>
      </c>
      <c r="J81" s="201">
        <v>0</v>
      </c>
      <c r="K81" s="201">
        <v>320</v>
      </c>
      <c r="L81" s="201">
        <v>0</v>
      </c>
      <c r="M81" s="201">
        <v>0</v>
      </c>
      <c r="N81" s="201">
        <v>0</v>
      </c>
      <c r="O81" s="201">
        <v>529</v>
      </c>
      <c r="P81" s="201">
        <v>0</v>
      </c>
    </row>
    <row r="82" spans="1:16">
      <c r="A82" t="s">
        <v>124</v>
      </c>
      <c r="C82" s="24">
        <v>36</v>
      </c>
      <c r="D82" s="24">
        <v>0</v>
      </c>
      <c r="E82" s="24">
        <v>0</v>
      </c>
      <c r="F82" s="24">
        <v>0</v>
      </c>
      <c r="G82" s="201">
        <v>290</v>
      </c>
      <c r="H82" s="201">
        <v>0</v>
      </c>
      <c r="I82" s="201">
        <v>0</v>
      </c>
      <c r="J82" s="201">
        <v>0</v>
      </c>
      <c r="K82" s="201">
        <v>320</v>
      </c>
      <c r="L82" s="201">
        <v>0</v>
      </c>
      <c r="M82" s="201">
        <v>0</v>
      </c>
      <c r="N82" s="201">
        <v>0</v>
      </c>
      <c r="O82" s="201">
        <v>529</v>
      </c>
      <c r="P82" s="201">
        <v>0</v>
      </c>
    </row>
    <row r="83" spans="1:16">
      <c r="A83" t="s">
        <v>125</v>
      </c>
      <c r="C83" s="24">
        <v>36</v>
      </c>
      <c r="D83" s="24">
        <v>0</v>
      </c>
      <c r="E83" s="24">
        <v>0</v>
      </c>
      <c r="F83" s="24">
        <v>0</v>
      </c>
      <c r="G83" s="201">
        <v>290</v>
      </c>
      <c r="H83" s="201">
        <v>0</v>
      </c>
      <c r="I83" s="201">
        <v>0</v>
      </c>
      <c r="J83" s="201">
        <v>0</v>
      </c>
      <c r="K83" s="201">
        <v>320</v>
      </c>
      <c r="L83" s="201">
        <v>0</v>
      </c>
      <c r="M83" s="201">
        <v>0</v>
      </c>
      <c r="N83" s="201">
        <v>0</v>
      </c>
      <c r="O83" s="201">
        <v>457</v>
      </c>
      <c r="P83" s="201">
        <v>0</v>
      </c>
    </row>
    <row r="84" spans="1:16">
      <c r="A84" t="s">
        <v>126</v>
      </c>
      <c r="C84" s="24">
        <v>36</v>
      </c>
      <c r="D84" s="24">
        <v>0</v>
      </c>
      <c r="E84" s="24">
        <v>0</v>
      </c>
      <c r="F84" s="24">
        <v>0</v>
      </c>
      <c r="G84" s="201">
        <v>290</v>
      </c>
      <c r="H84" s="201">
        <v>0</v>
      </c>
      <c r="I84" s="201">
        <v>0</v>
      </c>
      <c r="J84" s="201">
        <v>0</v>
      </c>
      <c r="K84" s="201">
        <v>320</v>
      </c>
      <c r="L84" s="201">
        <v>0</v>
      </c>
      <c r="M84" s="201">
        <v>0</v>
      </c>
      <c r="N84" s="201">
        <v>0</v>
      </c>
      <c r="O84" s="201">
        <v>457</v>
      </c>
      <c r="P84" s="201">
        <v>0</v>
      </c>
    </row>
    <row r="85" spans="1:16">
      <c r="A85" t="s">
        <v>127</v>
      </c>
      <c r="C85" s="24">
        <v>37</v>
      </c>
      <c r="D85" s="24">
        <v>0</v>
      </c>
      <c r="E85" s="24">
        <v>0</v>
      </c>
      <c r="F85" s="24">
        <v>0</v>
      </c>
      <c r="G85" s="201">
        <v>290</v>
      </c>
      <c r="H85" s="201">
        <v>0</v>
      </c>
      <c r="I85" s="201">
        <v>0</v>
      </c>
      <c r="J85" s="201">
        <v>0</v>
      </c>
      <c r="K85" s="201">
        <v>320</v>
      </c>
      <c r="L85" s="201">
        <v>0</v>
      </c>
      <c r="M85" s="201">
        <v>0</v>
      </c>
      <c r="N85" s="201">
        <v>0</v>
      </c>
      <c r="O85" s="201">
        <v>457</v>
      </c>
      <c r="P85" s="201">
        <v>0</v>
      </c>
    </row>
    <row r="86" spans="1:16">
      <c r="A86" t="s">
        <v>128</v>
      </c>
      <c r="C86" s="24">
        <v>37</v>
      </c>
      <c r="D86" s="24">
        <v>0</v>
      </c>
      <c r="E86" s="24">
        <v>0</v>
      </c>
      <c r="F86" s="24">
        <v>0</v>
      </c>
      <c r="G86" s="201">
        <v>290</v>
      </c>
      <c r="H86" s="201">
        <v>0</v>
      </c>
      <c r="I86" s="201">
        <v>0</v>
      </c>
      <c r="J86" s="201">
        <v>0</v>
      </c>
      <c r="K86" s="201">
        <v>320</v>
      </c>
      <c r="L86" s="201">
        <v>0</v>
      </c>
      <c r="M86" s="201">
        <v>0</v>
      </c>
      <c r="N86" s="201">
        <v>0</v>
      </c>
      <c r="O86" s="201">
        <v>457</v>
      </c>
      <c r="P86" s="201">
        <v>0</v>
      </c>
    </row>
    <row r="87" spans="1:16">
      <c r="A87" t="s">
        <v>129</v>
      </c>
      <c r="C87" s="24">
        <v>37</v>
      </c>
      <c r="D87" s="24">
        <v>0</v>
      </c>
      <c r="E87" s="24">
        <v>0</v>
      </c>
      <c r="F87" s="24">
        <v>0</v>
      </c>
      <c r="G87" s="201">
        <v>290</v>
      </c>
      <c r="H87" s="201">
        <v>0</v>
      </c>
      <c r="I87" s="201">
        <v>0</v>
      </c>
      <c r="J87" s="201">
        <v>0</v>
      </c>
      <c r="K87" s="201">
        <v>320</v>
      </c>
      <c r="L87" s="201">
        <v>0</v>
      </c>
      <c r="M87" s="201">
        <v>0</v>
      </c>
      <c r="N87" s="201">
        <v>0</v>
      </c>
      <c r="O87" s="201">
        <v>457</v>
      </c>
      <c r="P87" s="201">
        <v>0</v>
      </c>
    </row>
    <row r="88" spans="1:16">
      <c r="A88" t="s">
        <v>130</v>
      </c>
      <c r="C88" s="24">
        <v>37</v>
      </c>
      <c r="D88" s="24">
        <v>0</v>
      </c>
      <c r="E88" s="24">
        <v>0</v>
      </c>
      <c r="F88" s="24">
        <v>0</v>
      </c>
      <c r="G88" s="201">
        <v>290</v>
      </c>
      <c r="H88" s="201">
        <v>0</v>
      </c>
      <c r="I88" s="201">
        <v>0</v>
      </c>
      <c r="J88" s="201">
        <v>0</v>
      </c>
      <c r="K88" s="201">
        <v>320</v>
      </c>
      <c r="L88" s="201">
        <v>0</v>
      </c>
      <c r="M88" s="201">
        <v>0</v>
      </c>
      <c r="N88" s="201">
        <v>0</v>
      </c>
      <c r="O88" s="201">
        <v>530.92999999999995</v>
      </c>
      <c r="P88" s="201">
        <v>0</v>
      </c>
    </row>
    <row r="89" spans="1:16">
      <c r="A89" t="s">
        <v>131</v>
      </c>
      <c r="C89" s="24">
        <v>37</v>
      </c>
      <c r="D89" s="24">
        <v>0</v>
      </c>
      <c r="E89" s="24">
        <v>0</v>
      </c>
      <c r="F89" s="24">
        <v>0</v>
      </c>
      <c r="G89" s="201">
        <v>290</v>
      </c>
      <c r="H89" s="201">
        <v>0</v>
      </c>
      <c r="I89" s="201">
        <v>0</v>
      </c>
      <c r="J89" s="201">
        <v>0</v>
      </c>
      <c r="K89" s="201">
        <v>320</v>
      </c>
      <c r="L89" s="201">
        <v>0</v>
      </c>
      <c r="M89" s="201">
        <v>0</v>
      </c>
      <c r="N89" s="201">
        <v>0</v>
      </c>
      <c r="O89" s="201">
        <v>560.92999999999995</v>
      </c>
      <c r="P89" s="201">
        <v>0</v>
      </c>
    </row>
    <row r="90" spans="1:16">
      <c r="A90" t="s">
        <v>132</v>
      </c>
      <c r="C90" s="24">
        <v>37</v>
      </c>
      <c r="D90" s="24">
        <v>0</v>
      </c>
      <c r="E90" s="24">
        <v>0</v>
      </c>
      <c r="F90" s="24">
        <v>0</v>
      </c>
      <c r="G90" s="201">
        <v>290</v>
      </c>
      <c r="H90" s="201">
        <v>0</v>
      </c>
      <c r="I90" s="201">
        <v>0</v>
      </c>
      <c r="J90" s="201">
        <v>0</v>
      </c>
      <c r="K90" s="201">
        <v>320</v>
      </c>
      <c r="L90" s="201">
        <v>0</v>
      </c>
      <c r="M90" s="201">
        <v>0</v>
      </c>
      <c r="N90" s="201">
        <v>0</v>
      </c>
      <c r="O90" s="201">
        <v>580</v>
      </c>
      <c r="P90" s="201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201">
        <v>290</v>
      </c>
      <c r="H91" s="201">
        <v>0</v>
      </c>
      <c r="I91" s="201">
        <v>0</v>
      </c>
      <c r="J91" s="201">
        <v>0</v>
      </c>
      <c r="K91" s="201">
        <v>320</v>
      </c>
      <c r="L91" s="201">
        <v>0</v>
      </c>
      <c r="M91" s="201">
        <v>0</v>
      </c>
      <c r="N91" s="201">
        <v>0</v>
      </c>
      <c r="O91" s="201">
        <v>580</v>
      </c>
      <c r="P91" s="201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201">
        <v>290</v>
      </c>
      <c r="H92" s="201">
        <v>0</v>
      </c>
      <c r="I92" s="201">
        <v>0</v>
      </c>
      <c r="J92" s="201">
        <v>0</v>
      </c>
      <c r="K92" s="201">
        <v>320</v>
      </c>
      <c r="L92" s="201">
        <v>0</v>
      </c>
      <c r="M92" s="201">
        <v>0</v>
      </c>
      <c r="N92" s="201">
        <v>0</v>
      </c>
      <c r="O92" s="201">
        <v>580</v>
      </c>
      <c r="P92" s="201">
        <v>0</v>
      </c>
    </row>
    <row r="93" spans="1:16">
      <c r="A93" t="s">
        <v>135</v>
      </c>
      <c r="C93" s="24">
        <v>37</v>
      </c>
      <c r="D93" s="24">
        <v>0</v>
      </c>
      <c r="E93" s="24">
        <v>0</v>
      </c>
      <c r="F93" s="24">
        <v>0</v>
      </c>
      <c r="G93" s="201">
        <v>290</v>
      </c>
      <c r="H93" s="201">
        <v>0</v>
      </c>
      <c r="I93" s="201">
        <v>0</v>
      </c>
      <c r="J93" s="201">
        <v>0</v>
      </c>
      <c r="K93" s="201">
        <v>320</v>
      </c>
      <c r="L93" s="201">
        <v>0</v>
      </c>
      <c r="M93" s="201">
        <v>0</v>
      </c>
      <c r="N93" s="201">
        <v>0</v>
      </c>
      <c r="O93" s="201">
        <v>530.92999999999995</v>
      </c>
      <c r="P93" s="201">
        <v>0</v>
      </c>
    </row>
    <row r="94" spans="1:16">
      <c r="A94" t="s">
        <v>136</v>
      </c>
      <c r="C94" s="24">
        <v>37</v>
      </c>
      <c r="D94" s="24">
        <v>0</v>
      </c>
      <c r="E94" s="24">
        <v>0</v>
      </c>
      <c r="F94" s="24">
        <v>0</v>
      </c>
      <c r="G94" s="201">
        <v>290</v>
      </c>
      <c r="H94" s="201">
        <v>0</v>
      </c>
      <c r="I94" s="201">
        <v>0</v>
      </c>
      <c r="J94" s="201">
        <v>0</v>
      </c>
      <c r="K94" s="201">
        <v>320</v>
      </c>
      <c r="L94" s="201">
        <v>0</v>
      </c>
      <c r="M94" s="201">
        <v>0</v>
      </c>
      <c r="N94" s="201">
        <v>0</v>
      </c>
      <c r="O94" s="201">
        <v>580</v>
      </c>
      <c r="P94" s="201">
        <v>0</v>
      </c>
    </row>
    <row r="95" spans="1:16">
      <c r="A95" t="s">
        <v>137</v>
      </c>
      <c r="C95" s="24">
        <v>37</v>
      </c>
      <c r="D95" s="24">
        <v>0</v>
      </c>
      <c r="E95" s="24">
        <v>0</v>
      </c>
      <c r="F95" s="24">
        <v>0</v>
      </c>
      <c r="G95" s="201">
        <v>290</v>
      </c>
      <c r="H95" s="201">
        <v>0</v>
      </c>
      <c r="I95" s="201">
        <v>0</v>
      </c>
      <c r="J95" s="201">
        <v>0</v>
      </c>
      <c r="K95" s="201">
        <v>320</v>
      </c>
      <c r="L95" s="201">
        <v>0</v>
      </c>
      <c r="M95" s="201">
        <v>0</v>
      </c>
      <c r="N95" s="201">
        <v>0</v>
      </c>
      <c r="O95" s="201">
        <v>580</v>
      </c>
      <c r="P95" s="201">
        <v>0</v>
      </c>
    </row>
    <row r="96" spans="1:16">
      <c r="A96" t="s">
        <v>138</v>
      </c>
      <c r="C96" s="24">
        <v>37</v>
      </c>
      <c r="D96" s="24">
        <v>0</v>
      </c>
      <c r="E96" s="24">
        <v>0</v>
      </c>
      <c r="F96" s="24">
        <v>0</v>
      </c>
      <c r="G96" s="201">
        <v>290</v>
      </c>
      <c r="H96" s="201">
        <v>0</v>
      </c>
      <c r="I96" s="201">
        <v>0</v>
      </c>
      <c r="J96" s="201">
        <v>0</v>
      </c>
      <c r="K96" s="201">
        <v>320</v>
      </c>
      <c r="L96" s="201">
        <v>0</v>
      </c>
      <c r="M96" s="201">
        <v>0</v>
      </c>
      <c r="N96" s="201">
        <v>0</v>
      </c>
      <c r="O96" s="201">
        <v>580</v>
      </c>
      <c r="P96" s="201">
        <v>0</v>
      </c>
    </row>
    <row r="97" spans="1:17">
      <c r="A97" t="s">
        <v>139</v>
      </c>
      <c r="C97" s="24">
        <v>37</v>
      </c>
      <c r="D97" s="24">
        <v>0</v>
      </c>
      <c r="E97" s="24">
        <v>0</v>
      </c>
      <c r="F97" s="24">
        <v>0</v>
      </c>
      <c r="G97" s="201">
        <v>290</v>
      </c>
      <c r="H97" s="201">
        <v>0</v>
      </c>
      <c r="I97" s="201">
        <v>0</v>
      </c>
      <c r="J97" s="201">
        <v>0</v>
      </c>
      <c r="K97" s="201">
        <v>320</v>
      </c>
      <c r="L97" s="201">
        <v>0</v>
      </c>
      <c r="M97" s="201">
        <v>0</v>
      </c>
      <c r="N97" s="201">
        <v>0</v>
      </c>
      <c r="O97" s="201">
        <v>580</v>
      </c>
      <c r="P97" s="201">
        <v>0</v>
      </c>
    </row>
    <row r="98" spans="1:17">
      <c r="A98" t="s">
        <v>140</v>
      </c>
      <c r="C98" s="24">
        <v>37</v>
      </c>
      <c r="D98" s="24">
        <v>0</v>
      </c>
      <c r="E98" s="24">
        <v>0</v>
      </c>
      <c r="F98" s="24">
        <v>0</v>
      </c>
      <c r="G98" s="201">
        <v>290</v>
      </c>
      <c r="H98" s="201">
        <v>0</v>
      </c>
      <c r="I98" s="201">
        <v>0</v>
      </c>
      <c r="J98" s="201">
        <v>0</v>
      </c>
      <c r="K98" s="201">
        <v>320</v>
      </c>
      <c r="L98" s="201">
        <v>0</v>
      </c>
      <c r="M98" s="201">
        <v>0</v>
      </c>
      <c r="N98" s="201">
        <v>0</v>
      </c>
      <c r="O98" s="201">
        <v>580</v>
      </c>
      <c r="P98" s="201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0.8095</v>
      </c>
      <c r="D99" s="114">
        <f t="shared" si="0"/>
        <v>3.125E-2</v>
      </c>
      <c r="E99" s="114">
        <f t="shared" si="0"/>
        <v>0</v>
      </c>
      <c r="F99" s="114">
        <f t="shared" si="0"/>
        <v>0</v>
      </c>
      <c r="G99" s="114">
        <f t="shared" si="0"/>
        <v>6.96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7.68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14.614422500000007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30.77</v>
      </c>
      <c r="H3" s="201">
        <v>0</v>
      </c>
      <c r="I3" s="201">
        <v>0</v>
      </c>
      <c r="J3" s="201">
        <v>0</v>
      </c>
      <c r="K3" s="201">
        <v>17.399999999999999</v>
      </c>
      <c r="L3" s="201">
        <v>0.61</v>
      </c>
      <c r="M3" s="201">
        <v>2.25</v>
      </c>
      <c r="N3" s="201">
        <v>1.87</v>
      </c>
      <c r="O3" s="201">
        <v>2.61</v>
      </c>
      <c r="P3" s="201">
        <v>0.97</v>
      </c>
      <c r="Q3" s="201">
        <v>0.34</v>
      </c>
      <c r="R3" s="201">
        <v>0.67</v>
      </c>
      <c r="S3" s="201">
        <v>0.41</v>
      </c>
      <c r="T3" s="201">
        <v>0.05</v>
      </c>
      <c r="U3" s="201">
        <v>2.1</v>
      </c>
      <c r="V3" s="201">
        <v>0.31</v>
      </c>
      <c r="W3" s="201">
        <v>0.66</v>
      </c>
      <c r="X3" s="201">
        <v>2.21</v>
      </c>
      <c r="Y3" s="201">
        <v>0</v>
      </c>
      <c r="Z3" s="201">
        <v>4.17</v>
      </c>
      <c r="AA3" s="201">
        <v>1.35</v>
      </c>
      <c r="AB3" s="201">
        <v>0</v>
      </c>
      <c r="AC3" s="201">
        <v>2.29</v>
      </c>
      <c r="AD3" s="201">
        <v>0</v>
      </c>
      <c r="AE3" s="201">
        <v>0</v>
      </c>
      <c r="AF3" s="201">
        <v>0</v>
      </c>
      <c r="AG3" s="201">
        <v>-0.34</v>
      </c>
      <c r="AH3" s="201">
        <v>0</v>
      </c>
      <c r="AI3" s="201">
        <v>0</v>
      </c>
      <c r="AJ3" s="201">
        <v>0</v>
      </c>
      <c r="AK3" s="201">
        <v>-0.35</v>
      </c>
      <c r="AL3" s="201">
        <v>0</v>
      </c>
      <c r="AM3" s="201">
        <v>0</v>
      </c>
      <c r="AN3" s="201">
        <v>0</v>
      </c>
      <c r="AO3" s="201">
        <v>-220</v>
      </c>
      <c r="AP3" s="201">
        <v>0</v>
      </c>
      <c r="AQ3" s="201">
        <v>0</v>
      </c>
      <c r="AR3" s="201">
        <v>22.4</v>
      </c>
      <c r="AS3" s="201">
        <v>0</v>
      </c>
      <c r="AT3" s="201">
        <v>0</v>
      </c>
      <c r="AU3" s="201">
        <v>0.27</v>
      </c>
      <c r="AV3" s="201">
        <v>0.28000000000000003</v>
      </c>
      <c r="AW3" s="201">
        <v>0.17</v>
      </c>
      <c r="AX3" s="201">
        <v>0.11</v>
      </c>
      <c r="AY3" s="201">
        <v>0.17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34.619999999999997</v>
      </c>
      <c r="H4" s="201">
        <v>0</v>
      </c>
      <c r="I4" s="201">
        <v>0</v>
      </c>
      <c r="J4" s="201">
        <v>24.19</v>
      </c>
      <c r="K4" s="201">
        <v>17.399999999999999</v>
      </c>
      <c r="L4" s="201">
        <v>0.61</v>
      </c>
      <c r="M4" s="201">
        <v>2.25</v>
      </c>
      <c r="N4" s="201">
        <v>1.87</v>
      </c>
      <c r="O4" s="201">
        <v>2.61</v>
      </c>
      <c r="P4" s="201">
        <v>0.97</v>
      </c>
      <c r="Q4" s="201">
        <v>0.34</v>
      </c>
      <c r="R4" s="201">
        <v>0.67</v>
      </c>
      <c r="S4" s="201">
        <v>0.41</v>
      </c>
      <c r="T4" s="201">
        <v>0.05</v>
      </c>
      <c r="U4" s="201">
        <v>2.1</v>
      </c>
      <c r="V4" s="201">
        <v>0.31</v>
      </c>
      <c r="W4" s="201">
        <v>0.66</v>
      </c>
      <c r="X4" s="201">
        <v>2.21</v>
      </c>
      <c r="Y4" s="201">
        <v>0</v>
      </c>
      <c r="Z4" s="201">
        <v>4.17</v>
      </c>
      <c r="AA4" s="201">
        <v>1.35</v>
      </c>
      <c r="AB4" s="201">
        <v>0</v>
      </c>
      <c r="AC4" s="201">
        <v>2.29</v>
      </c>
      <c r="AD4" s="201">
        <v>0</v>
      </c>
      <c r="AE4" s="201">
        <v>0</v>
      </c>
      <c r="AF4" s="201">
        <v>0</v>
      </c>
      <c r="AG4" s="201">
        <v>-0.34</v>
      </c>
      <c r="AH4" s="201">
        <v>0</v>
      </c>
      <c r="AI4" s="201">
        <v>0</v>
      </c>
      <c r="AJ4" s="201">
        <v>0</v>
      </c>
      <c r="AK4" s="201">
        <v>-0.35</v>
      </c>
      <c r="AL4" s="201">
        <v>0</v>
      </c>
      <c r="AM4" s="201">
        <v>0</v>
      </c>
      <c r="AN4" s="201">
        <v>0</v>
      </c>
      <c r="AO4" s="201">
        <v>-190</v>
      </c>
      <c r="AP4" s="201">
        <v>0</v>
      </c>
      <c r="AQ4" s="201">
        <v>0</v>
      </c>
      <c r="AR4" s="201">
        <v>22.4</v>
      </c>
      <c r="AS4" s="201">
        <v>0</v>
      </c>
      <c r="AT4" s="201">
        <v>0</v>
      </c>
      <c r="AU4" s="201">
        <v>0.27</v>
      </c>
      <c r="AV4" s="201">
        <v>0.28000000000000003</v>
      </c>
      <c r="AW4" s="201">
        <v>0.17</v>
      </c>
      <c r="AX4" s="201">
        <v>0.11</v>
      </c>
      <c r="AY4" s="201">
        <v>0.17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34.619999999999997</v>
      </c>
      <c r="H5" s="201">
        <v>0</v>
      </c>
      <c r="I5" s="201">
        <v>0</v>
      </c>
      <c r="J5" s="201">
        <v>32.72</v>
      </c>
      <c r="K5" s="201">
        <v>17.399999999999999</v>
      </c>
      <c r="L5" s="201">
        <v>0.61</v>
      </c>
      <c r="M5" s="201">
        <v>2.25</v>
      </c>
      <c r="N5" s="201">
        <v>1.87</v>
      </c>
      <c r="O5" s="201">
        <v>2.61</v>
      </c>
      <c r="P5" s="201">
        <v>0.97</v>
      </c>
      <c r="Q5" s="201">
        <v>0.34</v>
      </c>
      <c r="R5" s="201">
        <v>0.67</v>
      </c>
      <c r="S5" s="201">
        <v>0.41</v>
      </c>
      <c r="T5" s="201">
        <v>0.05</v>
      </c>
      <c r="U5" s="201">
        <v>2.1</v>
      </c>
      <c r="V5" s="201">
        <v>0.31</v>
      </c>
      <c r="W5" s="201">
        <v>0.66</v>
      </c>
      <c r="X5" s="201">
        <v>2.21</v>
      </c>
      <c r="Y5" s="201">
        <v>0</v>
      </c>
      <c r="Z5" s="201">
        <v>4.17</v>
      </c>
      <c r="AA5" s="201">
        <v>1.35</v>
      </c>
      <c r="AB5" s="201">
        <v>0</v>
      </c>
      <c r="AC5" s="201">
        <v>2.29</v>
      </c>
      <c r="AD5" s="201">
        <v>0</v>
      </c>
      <c r="AE5" s="201">
        <v>0</v>
      </c>
      <c r="AF5" s="201">
        <v>0</v>
      </c>
      <c r="AG5" s="201">
        <v>-0.34</v>
      </c>
      <c r="AH5" s="201">
        <v>0</v>
      </c>
      <c r="AI5" s="201">
        <v>0</v>
      </c>
      <c r="AJ5" s="201">
        <v>0</v>
      </c>
      <c r="AK5" s="201">
        <v>-0.35</v>
      </c>
      <c r="AL5" s="201">
        <v>0</v>
      </c>
      <c r="AM5" s="201">
        <v>0</v>
      </c>
      <c r="AN5" s="201">
        <v>0</v>
      </c>
      <c r="AO5" s="201">
        <v>-120.93</v>
      </c>
      <c r="AP5" s="201">
        <v>0</v>
      </c>
      <c r="AQ5" s="201">
        <v>0</v>
      </c>
      <c r="AR5" s="201">
        <v>22.4</v>
      </c>
      <c r="AS5" s="201">
        <v>0</v>
      </c>
      <c r="AT5" s="201">
        <v>0</v>
      </c>
      <c r="AU5" s="201">
        <v>0.27</v>
      </c>
      <c r="AV5" s="201">
        <v>0.28000000000000003</v>
      </c>
      <c r="AW5" s="201">
        <v>0.17</v>
      </c>
      <c r="AX5" s="201">
        <v>0.11</v>
      </c>
      <c r="AY5" s="201">
        <v>0.17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34.619999999999997</v>
      </c>
      <c r="H6" s="201">
        <v>0</v>
      </c>
      <c r="I6" s="201">
        <v>0</v>
      </c>
      <c r="J6" s="201">
        <v>32.72</v>
      </c>
      <c r="K6" s="201">
        <v>17.399999999999999</v>
      </c>
      <c r="L6" s="201">
        <v>0.61</v>
      </c>
      <c r="M6" s="201">
        <v>2.25</v>
      </c>
      <c r="N6" s="201">
        <v>1.87</v>
      </c>
      <c r="O6" s="201">
        <v>2.61</v>
      </c>
      <c r="P6" s="201">
        <v>0.97</v>
      </c>
      <c r="Q6" s="201">
        <v>0.34</v>
      </c>
      <c r="R6" s="201">
        <v>0.67</v>
      </c>
      <c r="S6" s="201">
        <v>0.41</v>
      </c>
      <c r="T6" s="201">
        <v>0.05</v>
      </c>
      <c r="U6" s="201">
        <v>2.1</v>
      </c>
      <c r="V6" s="201">
        <v>0.31</v>
      </c>
      <c r="W6" s="201">
        <v>0.66</v>
      </c>
      <c r="X6" s="201">
        <v>2.21</v>
      </c>
      <c r="Y6" s="201">
        <v>0</v>
      </c>
      <c r="Z6" s="201">
        <v>4.17</v>
      </c>
      <c r="AA6" s="201">
        <v>1.35</v>
      </c>
      <c r="AB6" s="201">
        <v>0</v>
      </c>
      <c r="AC6" s="201">
        <v>2.9</v>
      </c>
      <c r="AD6" s="201">
        <v>0</v>
      </c>
      <c r="AE6" s="201">
        <v>0</v>
      </c>
      <c r="AF6" s="201">
        <v>0</v>
      </c>
      <c r="AG6" s="201">
        <v>-0.34</v>
      </c>
      <c r="AH6" s="201">
        <v>0</v>
      </c>
      <c r="AI6" s="201">
        <v>0</v>
      </c>
      <c r="AJ6" s="201">
        <v>0</v>
      </c>
      <c r="AK6" s="201">
        <v>-0.35</v>
      </c>
      <c r="AL6" s="201">
        <v>0</v>
      </c>
      <c r="AM6" s="201">
        <v>0</v>
      </c>
      <c r="AN6" s="201">
        <v>0</v>
      </c>
      <c r="AO6" s="201">
        <v>-91.93</v>
      </c>
      <c r="AP6" s="201">
        <v>0</v>
      </c>
      <c r="AQ6" s="201">
        <v>0</v>
      </c>
      <c r="AR6" s="201">
        <v>22.4</v>
      </c>
      <c r="AS6" s="201">
        <v>0</v>
      </c>
      <c r="AT6" s="201">
        <v>0</v>
      </c>
      <c r="AU6" s="201">
        <v>0.27</v>
      </c>
      <c r="AV6" s="201">
        <v>0.28000000000000003</v>
      </c>
      <c r="AW6" s="201">
        <v>0.17</v>
      </c>
      <c r="AX6" s="201">
        <v>0.11</v>
      </c>
      <c r="AY6" s="201">
        <v>0.17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34.619999999999997</v>
      </c>
      <c r="H7" s="201">
        <v>0</v>
      </c>
      <c r="I7" s="201">
        <v>0</v>
      </c>
      <c r="J7" s="201">
        <v>32.72</v>
      </c>
      <c r="K7" s="201">
        <v>17.399999999999999</v>
      </c>
      <c r="L7" s="201">
        <v>0.61</v>
      </c>
      <c r="M7" s="201">
        <v>2.25</v>
      </c>
      <c r="N7" s="201">
        <v>1.87</v>
      </c>
      <c r="O7" s="201">
        <v>2.61</v>
      </c>
      <c r="P7" s="201">
        <v>0.97</v>
      </c>
      <c r="Q7" s="201">
        <v>0.34</v>
      </c>
      <c r="R7" s="201">
        <v>0.67</v>
      </c>
      <c r="S7" s="201">
        <v>0.41</v>
      </c>
      <c r="T7" s="201">
        <v>0.05</v>
      </c>
      <c r="U7" s="201">
        <v>2.1</v>
      </c>
      <c r="V7" s="201">
        <v>0.31</v>
      </c>
      <c r="W7" s="201">
        <v>0.66</v>
      </c>
      <c r="X7" s="201">
        <v>2.21</v>
      </c>
      <c r="Y7" s="201">
        <v>0</v>
      </c>
      <c r="Z7" s="201">
        <v>4.17</v>
      </c>
      <c r="AA7" s="201">
        <v>1.35</v>
      </c>
      <c r="AB7" s="201">
        <v>0</v>
      </c>
      <c r="AC7" s="201">
        <v>3.9</v>
      </c>
      <c r="AD7" s="201">
        <v>0</v>
      </c>
      <c r="AE7" s="201">
        <v>0</v>
      </c>
      <c r="AF7" s="201">
        <v>0</v>
      </c>
      <c r="AG7" s="201">
        <v>-0.34</v>
      </c>
      <c r="AH7" s="201">
        <v>0</v>
      </c>
      <c r="AI7" s="201">
        <v>0</v>
      </c>
      <c r="AJ7" s="201">
        <v>0</v>
      </c>
      <c r="AK7" s="201">
        <v>-0.35</v>
      </c>
      <c r="AL7" s="201">
        <v>0</v>
      </c>
      <c r="AM7" s="201">
        <v>0</v>
      </c>
      <c r="AN7" s="201">
        <v>0</v>
      </c>
      <c r="AO7" s="201">
        <v>-96</v>
      </c>
      <c r="AP7" s="201">
        <v>0</v>
      </c>
      <c r="AQ7" s="201">
        <v>0</v>
      </c>
      <c r="AR7" s="201">
        <v>22.4</v>
      </c>
      <c r="AS7" s="201">
        <v>0</v>
      </c>
      <c r="AT7" s="201">
        <v>0</v>
      </c>
      <c r="AU7" s="201">
        <v>0.27</v>
      </c>
      <c r="AV7" s="201">
        <v>0.28000000000000003</v>
      </c>
      <c r="AW7" s="201">
        <v>0.17</v>
      </c>
      <c r="AX7" s="201">
        <v>0.11</v>
      </c>
      <c r="AY7" s="201">
        <v>0.17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34.619999999999997</v>
      </c>
      <c r="H8" s="201">
        <v>0</v>
      </c>
      <c r="I8" s="201">
        <v>0</v>
      </c>
      <c r="J8" s="201">
        <v>32.72</v>
      </c>
      <c r="K8" s="201">
        <v>17.399999999999999</v>
      </c>
      <c r="L8" s="201">
        <v>0.61</v>
      </c>
      <c r="M8" s="201">
        <v>2.25</v>
      </c>
      <c r="N8" s="201">
        <v>1.87</v>
      </c>
      <c r="O8" s="201">
        <v>2.61</v>
      </c>
      <c r="P8" s="201">
        <v>0.97</v>
      </c>
      <c r="Q8" s="201">
        <v>0.34</v>
      </c>
      <c r="R8" s="201">
        <v>0.67</v>
      </c>
      <c r="S8" s="201">
        <v>0.41</v>
      </c>
      <c r="T8" s="201">
        <v>0.05</v>
      </c>
      <c r="U8" s="201">
        <v>2.1</v>
      </c>
      <c r="V8" s="201">
        <v>0.31</v>
      </c>
      <c r="W8" s="201">
        <v>0.66</v>
      </c>
      <c r="X8" s="201">
        <v>2.21</v>
      </c>
      <c r="Y8" s="201">
        <v>0</v>
      </c>
      <c r="Z8" s="201">
        <v>4.17</v>
      </c>
      <c r="AA8" s="201">
        <v>1.35</v>
      </c>
      <c r="AB8" s="201">
        <v>0</v>
      </c>
      <c r="AC8" s="201">
        <v>3.9</v>
      </c>
      <c r="AD8" s="201">
        <v>0</v>
      </c>
      <c r="AE8" s="201">
        <v>0</v>
      </c>
      <c r="AF8" s="201">
        <v>0</v>
      </c>
      <c r="AG8" s="201">
        <v>-0.34</v>
      </c>
      <c r="AH8" s="201">
        <v>0</v>
      </c>
      <c r="AI8" s="201">
        <v>0</v>
      </c>
      <c r="AJ8" s="201">
        <v>0</v>
      </c>
      <c r="AK8" s="201">
        <v>-0.35</v>
      </c>
      <c r="AL8" s="201">
        <v>0</v>
      </c>
      <c r="AM8" s="201">
        <v>0</v>
      </c>
      <c r="AN8" s="201">
        <v>0</v>
      </c>
      <c r="AO8" s="201">
        <v>-96</v>
      </c>
      <c r="AP8" s="201">
        <v>0</v>
      </c>
      <c r="AQ8" s="201">
        <v>0</v>
      </c>
      <c r="AR8" s="201">
        <v>22.4</v>
      </c>
      <c r="AS8" s="201">
        <v>0</v>
      </c>
      <c r="AT8" s="201">
        <v>0</v>
      </c>
      <c r="AU8" s="201">
        <v>0.27</v>
      </c>
      <c r="AV8" s="201">
        <v>0.28000000000000003</v>
      </c>
      <c r="AW8" s="201">
        <v>0.17</v>
      </c>
      <c r="AX8" s="201">
        <v>0.11</v>
      </c>
      <c r="AY8" s="201">
        <v>0.17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34.619999999999997</v>
      </c>
      <c r="H9" s="201">
        <v>0</v>
      </c>
      <c r="I9" s="201">
        <v>0</v>
      </c>
      <c r="J9" s="201">
        <v>32.72</v>
      </c>
      <c r="K9" s="201">
        <v>76.16</v>
      </c>
      <c r="L9" s="201">
        <v>12.05</v>
      </c>
      <c r="M9" s="201">
        <v>2.25</v>
      </c>
      <c r="N9" s="201">
        <v>1.87</v>
      </c>
      <c r="O9" s="201">
        <v>2.61</v>
      </c>
      <c r="P9" s="201">
        <v>0.97</v>
      </c>
      <c r="Q9" s="201">
        <v>0.34</v>
      </c>
      <c r="R9" s="201">
        <v>0.67</v>
      </c>
      <c r="S9" s="201">
        <v>0.41</v>
      </c>
      <c r="T9" s="201">
        <v>0.05</v>
      </c>
      <c r="U9" s="201">
        <v>2.1</v>
      </c>
      <c r="V9" s="201">
        <v>0.31</v>
      </c>
      <c r="W9" s="201">
        <v>0.66</v>
      </c>
      <c r="X9" s="201">
        <v>2.21</v>
      </c>
      <c r="Y9" s="201">
        <v>0</v>
      </c>
      <c r="Z9" s="201">
        <v>4.17</v>
      </c>
      <c r="AA9" s="201">
        <v>1.35</v>
      </c>
      <c r="AB9" s="201">
        <v>0</v>
      </c>
      <c r="AC9" s="201">
        <v>3.9</v>
      </c>
      <c r="AD9" s="201">
        <v>0</v>
      </c>
      <c r="AE9" s="201">
        <v>0</v>
      </c>
      <c r="AF9" s="201">
        <v>0</v>
      </c>
      <c r="AG9" s="201">
        <v>-0.34</v>
      </c>
      <c r="AH9" s="201">
        <v>0</v>
      </c>
      <c r="AI9" s="201">
        <v>0</v>
      </c>
      <c r="AJ9" s="201">
        <v>0</v>
      </c>
      <c r="AK9" s="201">
        <v>-0.35</v>
      </c>
      <c r="AL9" s="201">
        <v>0</v>
      </c>
      <c r="AM9" s="201">
        <v>0</v>
      </c>
      <c r="AN9" s="201">
        <v>0</v>
      </c>
      <c r="AO9" s="201">
        <v>-96</v>
      </c>
      <c r="AP9" s="201">
        <v>0</v>
      </c>
      <c r="AQ9" s="201">
        <v>0</v>
      </c>
      <c r="AR9" s="201">
        <v>22.4</v>
      </c>
      <c r="AS9" s="201">
        <v>0</v>
      </c>
      <c r="AT9" s="201">
        <v>0</v>
      </c>
      <c r="AU9" s="201">
        <v>0.27</v>
      </c>
      <c r="AV9" s="201">
        <v>0.28000000000000003</v>
      </c>
      <c r="AW9" s="201">
        <v>0.17</v>
      </c>
      <c r="AX9" s="201">
        <v>0.11</v>
      </c>
      <c r="AY9" s="201">
        <v>0.17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34.619999999999997</v>
      </c>
      <c r="H10" s="201">
        <v>0</v>
      </c>
      <c r="I10" s="201">
        <v>0</v>
      </c>
      <c r="J10" s="201">
        <v>32.72</v>
      </c>
      <c r="K10" s="201">
        <v>69.39</v>
      </c>
      <c r="L10" s="201">
        <v>12.05</v>
      </c>
      <c r="M10" s="201">
        <v>2.25</v>
      </c>
      <c r="N10" s="201">
        <v>1.87</v>
      </c>
      <c r="O10" s="201">
        <v>2.61</v>
      </c>
      <c r="P10" s="201">
        <v>0.97</v>
      </c>
      <c r="Q10" s="201">
        <v>0.34</v>
      </c>
      <c r="R10" s="201">
        <v>0.67</v>
      </c>
      <c r="S10" s="201">
        <v>0.41</v>
      </c>
      <c r="T10" s="201">
        <v>0.05</v>
      </c>
      <c r="U10" s="201">
        <v>2.1</v>
      </c>
      <c r="V10" s="201">
        <v>0.31</v>
      </c>
      <c r="W10" s="201">
        <v>0.66</v>
      </c>
      <c r="X10" s="201">
        <v>2.21</v>
      </c>
      <c r="Y10" s="201">
        <v>0</v>
      </c>
      <c r="Z10" s="201">
        <v>4.17</v>
      </c>
      <c r="AA10" s="201">
        <v>1.35</v>
      </c>
      <c r="AB10" s="201">
        <v>0</v>
      </c>
      <c r="AC10" s="201">
        <v>3.9</v>
      </c>
      <c r="AD10" s="201">
        <v>0</v>
      </c>
      <c r="AE10" s="201">
        <v>0</v>
      </c>
      <c r="AF10" s="201">
        <v>0</v>
      </c>
      <c r="AG10" s="201">
        <v>-0.34</v>
      </c>
      <c r="AH10" s="201">
        <v>0</v>
      </c>
      <c r="AI10" s="201">
        <v>0</v>
      </c>
      <c r="AJ10" s="201">
        <v>0</v>
      </c>
      <c r="AK10" s="201">
        <v>-0.35</v>
      </c>
      <c r="AL10" s="201">
        <v>0</v>
      </c>
      <c r="AM10" s="201">
        <v>0</v>
      </c>
      <c r="AN10" s="201">
        <v>0</v>
      </c>
      <c r="AO10" s="201">
        <v>-96</v>
      </c>
      <c r="AP10" s="201">
        <v>0</v>
      </c>
      <c r="AQ10" s="201">
        <v>0</v>
      </c>
      <c r="AR10" s="201">
        <v>22.4</v>
      </c>
      <c r="AS10" s="201">
        <v>0</v>
      </c>
      <c r="AT10" s="201">
        <v>0</v>
      </c>
      <c r="AU10" s="201">
        <v>0.27</v>
      </c>
      <c r="AV10" s="201">
        <v>0.28000000000000003</v>
      </c>
      <c r="AW10" s="201">
        <v>0.17</v>
      </c>
      <c r="AX10" s="201">
        <v>0.11</v>
      </c>
      <c r="AY10" s="201">
        <v>0.17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34.619999999999997</v>
      </c>
      <c r="H11" s="201">
        <v>0</v>
      </c>
      <c r="I11" s="201">
        <v>0</v>
      </c>
      <c r="J11" s="201">
        <v>32.72</v>
      </c>
      <c r="K11" s="201">
        <v>93.54</v>
      </c>
      <c r="L11" s="201">
        <v>12.05</v>
      </c>
      <c r="M11" s="201">
        <v>2.25</v>
      </c>
      <c r="N11" s="201">
        <v>1.87</v>
      </c>
      <c r="O11" s="201">
        <v>2.61</v>
      </c>
      <c r="P11" s="201">
        <v>0.97</v>
      </c>
      <c r="Q11" s="201">
        <v>0.34</v>
      </c>
      <c r="R11" s="201">
        <v>0.67</v>
      </c>
      <c r="S11" s="201">
        <v>0.41</v>
      </c>
      <c r="T11" s="201">
        <v>0.05</v>
      </c>
      <c r="U11" s="201">
        <v>2.1</v>
      </c>
      <c r="V11" s="201">
        <v>0.31</v>
      </c>
      <c r="W11" s="201">
        <v>0.66</v>
      </c>
      <c r="X11" s="201">
        <v>2.21</v>
      </c>
      <c r="Y11" s="201">
        <v>0</v>
      </c>
      <c r="Z11" s="201">
        <v>4.17</v>
      </c>
      <c r="AA11" s="201">
        <v>1.35</v>
      </c>
      <c r="AB11" s="201">
        <v>0</v>
      </c>
      <c r="AC11" s="201">
        <v>3.9</v>
      </c>
      <c r="AD11" s="201">
        <v>0</v>
      </c>
      <c r="AE11" s="201">
        <v>0</v>
      </c>
      <c r="AF11" s="201">
        <v>0</v>
      </c>
      <c r="AG11" s="201">
        <v>-0.34</v>
      </c>
      <c r="AH11" s="201">
        <v>0</v>
      </c>
      <c r="AI11" s="201">
        <v>0</v>
      </c>
      <c r="AJ11" s="201">
        <v>0</v>
      </c>
      <c r="AK11" s="201">
        <v>-0.35</v>
      </c>
      <c r="AL11" s="201">
        <v>0</v>
      </c>
      <c r="AM11" s="201">
        <v>0</v>
      </c>
      <c r="AN11" s="201">
        <v>0</v>
      </c>
      <c r="AO11" s="201">
        <v>-100</v>
      </c>
      <c r="AP11" s="201">
        <v>0</v>
      </c>
      <c r="AQ11" s="201">
        <v>0</v>
      </c>
      <c r="AR11" s="201">
        <v>22.57</v>
      </c>
      <c r="AS11" s="201">
        <v>0</v>
      </c>
      <c r="AT11" s="201">
        <v>0</v>
      </c>
      <c r="AU11" s="201">
        <v>0.27</v>
      </c>
      <c r="AV11" s="201">
        <v>0.28000000000000003</v>
      </c>
      <c r="AW11" s="201">
        <v>0.17</v>
      </c>
      <c r="AX11" s="201">
        <v>0.11</v>
      </c>
      <c r="AY11" s="201">
        <v>0.17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34.619999999999997</v>
      </c>
      <c r="H12" s="201">
        <v>0</v>
      </c>
      <c r="I12" s="201">
        <v>0</v>
      </c>
      <c r="J12" s="201">
        <v>32.72</v>
      </c>
      <c r="K12" s="201">
        <v>113.83</v>
      </c>
      <c r="L12" s="201">
        <v>12.05</v>
      </c>
      <c r="M12" s="201">
        <v>2.25</v>
      </c>
      <c r="N12" s="201">
        <v>1.87</v>
      </c>
      <c r="O12" s="201">
        <v>2.61</v>
      </c>
      <c r="P12" s="201">
        <v>0.97</v>
      </c>
      <c r="Q12" s="201">
        <v>0.34</v>
      </c>
      <c r="R12" s="201">
        <v>0.67</v>
      </c>
      <c r="S12" s="201">
        <v>0.41</v>
      </c>
      <c r="T12" s="201">
        <v>0.05</v>
      </c>
      <c r="U12" s="201">
        <v>2.1</v>
      </c>
      <c r="V12" s="201">
        <v>0.31</v>
      </c>
      <c r="W12" s="201">
        <v>0.66</v>
      </c>
      <c r="X12" s="201">
        <v>2.21</v>
      </c>
      <c r="Y12" s="201">
        <v>0</v>
      </c>
      <c r="Z12" s="201">
        <v>4.17</v>
      </c>
      <c r="AA12" s="201">
        <v>1.35</v>
      </c>
      <c r="AB12" s="201">
        <v>0</v>
      </c>
      <c r="AC12" s="201">
        <v>3.9</v>
      </c>
      <c r="AD12" s="201">
        <v>0</v>
      </c>
      <c r="AE12" s="201">
        <v>0</v>
      </c>
      <c r="AF12" s="201">
        <v>0</v>
      </c>
      <c r="AG12" s="201">
        <v>-0.34</v>
      </c>
      <c r="AH12" s="201">
        <v>0</v>
      </c>
      <c r="AI12" s="201">
        <v>0</v>
      </c>
      <c r="AJ12" s="201">
        <v>0</v>
      </c>
      <c r="AK12" s="201">
        <v>-0.35</v>
      </c>
      <c r="AL12" s="201">
        <v>0</v>
      </c>
      <c r="AM12" s="201">
        <v>0</v>
      </c>
      <c r="AN12" s="201">
        <v>0</v>
      </c>
      <c r="AO12" s="201">
        <v>-100</v>
      </c>
      <c r="AP12" s="201">
        <v>0</v>
      </c>
      <c r="AQ12" s="201">
        <v>0</v>
      </c>
      <c r="AR12" s="201">
        <v>22.57</v>
      </c>
      <c r="AS12" s="201">
        <v>0</v>
      </c>
      <c r="AT12" s="201">
        <v>0</v>
      </c>
      <c r="AU12" s="201">
        <v>0.27</v>
      </c>
      <c r="AV12" s="201">
        <v>0.28000000000000003</v>
      </c>
      <c r="AW12" s="201">
        <v>0.17</v>
      </c>
      <c r="AX12" s="201">
        <v>0.11</v>
      </c>
      <c r="AY12" s="201">
        <v>0.17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34.619999999999997</v>
      </c>
      <c r="H13" s="201">
        <v>0</v>
      </c>
      <c r="I13" s="201">
        <v>0</v>
      </c>
      <c r="J13" s="201">
        <v>32.72</v>
      </c>
      <c r="K13" s="201">
        <v>132.18</v>
      </c>
      <c r="L13" s="201">
        <v>12.05</v>
      </c>
      <c r="M13" s="201">
        <v>2.25</v>
      </c>
      <c r="N13" s="201">
        <v>1.87</v>
      </c>
      <c r="O13" s="201">
        <v>2.61</v>
      </c>
      <c r="P13" s="201">
        <v>0.97</v>
      </c>
      <c r="Q13" s="201">
        <v>0.34</v>
      </c>
      <c r="R13" s="201">
        <v>0.67</v>
      </c>
      <c r="S13" s="201">
        <v>0.41</v>
      </c>
      <c r="T13" s="201">
        <v>0.05</v>
      </c>
      <c r="U13" s="201">
        <v>2.1</v>
      </c>
      <c r="V13" s="201">
        <v>0.31</v>
      </c>
      <c r="W13" s="201">
        <v>0.66</v>
      </c>
      <c r="X13" s="201">
        <v>2.21</v>
      </c>
      <c r="Y13" s="201">
        <v>0</v>
      </c>
      <c r="Z13" s="201">
        <v>4.17</v>
      </c>
      <c r="AA13" s="201">
        <v>1.35</v>
      </c>
      <c r="AB13" s="201">
        <v>0</v>
      </c>
      <c r="AC13" s="201">
        <v>3.9</v>
      </c>
      <c r="AD13" s="201">
        <v>0</v>
      </c>
      <c r="AE13" s="201">
        <v>0</v>
      </c>
      <c r="AF13" s="201">
        <v>0</v>
      </c>
      <c r="AG13" s="201">
        <v>-0.34</v>
      </c>
      <c r="AH13" s="201">
        <v>0</v>
      </c>
      <c r="AI13" s="201">
        <v>0</v>
      </c>
      <c r="AJ13" s="201">
        <v>0</v>
      </c>
      <c r="AK13" s="201">
        <v>-0.35</v>
      </c>
      <c r="AL13" s="201">
        <v>0</v>
      </c>
      <c r="AM13" s="201">
        <v>0</v>
      </c>
      <c r="AN13" s="201">
        <v>0</v>
      </c>
      <c r="AO13" s="201">
        <v>-100</v>
      </c>
      <c r="AP13" s="201">
        <v>0</v>
      </c>
      <c r="AQ13" s="201">
        <v>0</v>
      </c>
      <c r="AR13" s="201">
        <v>22.57</v>
      </c>
      <c r="AS13" s="201">
        <v>0</v>
      </c>
      <c r="AT13" s="201">
        <v>0</v>
      </c>
      <c r="AU13" s="201">
        <v>0.27</v>
      </c>
      <c r="AV13" s="201">
        <v>0.28000000000000003</v>
      </c>
      <c r="AW13" s="201">
        <v>0.17</v>
      </c>
      <c r="AX13" s="201">
        <v>0.11</v>
      </c>
      <c r="AY13" s="201">
        <v>0.17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34.619999999999997</v>
      </c>
      <c r="H14" s="201">
        <v>0</v>
      </c>
      <c r="I14" s="201">
        <v>0</v>
      </c>
      <c r="J14" s="201">
        <v>32.72</v>
      </c>
      <c r="K14" s="201">
        <v>135.08000000000001</v>
      </c>
      <c r="L14" s="201">
        <v>12.05</v>
      </c>
      <c r="M14" s="201">
        <v>2.25</v>
      </c>
      <c r="N14" s="201">
        <v>1.87</v>
      </c>
      <c r="O14" s="201">
        <v>2.61</v>
      </c>
      <c r="P14" s="201">
        <v>0.97</v>
      </c>
      <c r="Q14" s="201">
        <v>0.34</v>
      </c>
      <c r="R14" s="201">
        <v>0.67</v>
      </c>
      <c r="S14" s="201">
        <v>0.41</v>
      </c>
      <c r="T14" s="201">
        <v>0.05</v>
      </c>
      <c r="U14" s="201">
        <v>2.1</v>
      </c>
      <c r="V14" s="201">
        <v>0.31</v>
      </c>
      <c r="W14" s="201">
        <v>0.66</v>
      </c>
      <c r="X14" s="201">
        <v>2.21</v>
      </c>
      <c r="Y14" s="201">
        <v>0</v>
      </c>
      <c r="Z14" s="201">
        <v>4.17</v>
      </c>
      <c r="AA14" s="201">
        <v>1.35</v>
      </c>
      <c r="AB14" s="201">
        <v>0</v>
      </c>
      <c r="AC14" s="201">
        <v>3.9</v>
      </c>
      <c r="AD14" s="201">
        <v>0</v>
      </c>
      <c r="AE14" s="201">
        <v>0</v>
      </c>
      <c r="AF14" s="201">
        <v>0</v>
      </c>
      <c r="AG14" s="201">
        <v>-0.34</v>
      </c>
      <c r="AH14" s="201">
        <v>0</v>
      </c>
      <c r="AI14" s="201">
        <v>0</v>
      </c>
      <c r="AJ14" s="201">
        <v>0</v>
      </c>
      <c r="AK14" s="201">
        <v>-0.35</v>
      </c>
      <c r="AL14" s="201">
        <v>0</v>
      </c>
      <c r="AM14" s="201">
        <v>0</v>
      </c>
      <c r="AN14" s="201">
        <v>0</v>
      </c>
      <c r="AO14" s="201">
        <v>-100</v>
      </c>
      <c r="AP14" s="201">
        <v>0</v>
      </c>
      <c r="AQ14" s="201">
        <v>0</v>
      </c>
      <c r="AR14" s="201">
        <v>22.57</v>
      </c>
      <c r="AS14" s="201">
        <v>0</v>
      </c>
      <c r="AT14" s="201">
        <v>0</v>
      </c>
      <c r="AU14" s="201">
        <v>0.27</v>
      </c>
      <c r="AV14" s="201">
        <v>0.28000000000000003</v>
      </c>
      <c r="AW14" s="201">
        <v>0.17</v>
      </c>
      <c r="AX14" s="201">
        <v>0.11</v>
      </c>
      <c r="AY14" s="201">
        <v>0.17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34.619999999999997</v>
      </c>
      <c r="H15" s="201">
        <v>0</v>
      </c>
      <c r="I15" s="201">
        <v>0</v>
      </c>
      <c r="J15" s="201">
        <v>33.33</v>
      </c>
      <c r="K15" s="201">
        <v>202.52</v>
      </c>
      <c r="L15" s="201">
        <v>12.05</v>
      </c>
      <c r="M15" s="201">
        <v>2.25</v>
      </c>
      <c r="N15" s="201">
        <v>1.87</v>
      </c>
      <c r="O15" s="201">
        <v>2.61</v>
      </c>
      <c r="P15" s="201">
        <v>0.97</v>
      </c>
      <c r="Q15" s="201">
        <v>0.34</v>
      </c>
      <c r="R15" s="201">
        <v>0.67</v>
      </c>
      <c r="S15" s="201">
        <v>0.41</v>
      </c>
      <c r="T15" s="201">
        <v>0.05</v>
      </c>
      <c r="U15" s="201">
        <v>2.1</v>
      </c>
      <c r="V15" s="201">
        <v>0.31</v>
      </c>
      <c r="W15" s="201">
        <v>0.66</v>
      </c>
      <c r="X15" s="201">
        <v>2.21</v>
      </c>
      <c r="Y15" s="201">
        <v>0</v>
      </c>
      <c r="Z15" s="201">
        <v>4.17</v>
      </c>
      <c r="AA15" s="201">
        <v>1.35</v>
      </c>
      <c r="AB15" s="201">
        <v>0</v>
      </c>
      <c r="AC15" s="201">
        <v>3.9</v>
      </c>
      <c r="AD15" s="201">
        <v>0</v>
      </c>
      <c r="AE15" s="201">
        <v>0</v>
      </c>
      <c r="AF15" s="201">
        <v>0</v>
      </c>
      <c r="AG15" s="201">
        <v>-0.34</v>
      </c>
      <c r="AH15" s="201">
        <v>0</v>
      </c>
      <c r="AI15" s="201">
        <v>0</v>
      </c>
      <c r="AJ15" s="201">
        <v>0</v>
      </c>
      <c r="AK15" s="201">
        <v>-35</v>
      </c>
      <c r="AL15" s="201">
        <v>0</v>
      </c>
      <c r="AM15" s="201">
        <v>0</v>
      </c>
      <c r="AN15" s="201">
        <v>0</v>
      </c>
      <c r="AO15" s="201">
        <v>-96</v>
      </c>
      <c r="AP15" s="201">
        <v>0</v>
      </c>
      <c r="AQ15" s="201">
        <v>0</v>
      </c>
      <c r="AR15" s="201">
        <v>22.57</v>
      </c>
      <c r="AS15" s="201">
        <v>0</v>
      </c>
      <c r="AT15" s="201">
        <v>0</v>
      </c>
      <c r="AU15" s="201">
        <v>0.27</v>
      </c>
      <c r="AV15" s="201">
        <v>0.28000000000000003</v>
      </c>
      <c r="AW15" s="201">
        <v>0.17</v>
      </c>
      <c r="AX15" s="201">
        <v>0.11</v>
      </c>
      <c r="AY15" s="201">
        <v>0.17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34.619999999999997</v>
      </c>
      <c r="H16" s="201">
        <v>0</v>
      </c>
      <c r="I16" s="201">
        <v>0</v>
      </c>
      <c r="J16" s="201">
        <v>33.33</v>
      </c>
      <c r="K16" s="201">
        <v>239.41</v>
      </c>
      <c r="L16" s="201">
        <v>12.05</v>
      </c>
      <c r="M16" s="201">
        <v>2.25</v>
      </c>
      <c r="N16" s="201">
        <v>1.87</v>
      </c>
      <c r="O16" s="201">
        <v>2.61</v>
      </c>
      <c r="P16" s="201">
        <v>0.97</v>
      </c>
      <c r="Q16" s="201">
        <v>0.34</v>
      </c>
      <c r="R16" s="201">
        <v>0.67</v>
      </c>
      <c r="S16" s="201">
        <v>0.41</v>
      </c>
      <c r="T16" s="201">
        <v>0.05</v>
      </c>
      <c r="U16" s="201">
        <v>2.1</v>
      </c>
      <c r="V16" s="201">
        <v>0.31</v>
      </c>
      <c r="W16" s="201">
        <v>0.66</v>
      </c>
      <c r="X16" s="201">
        <v>2.21</v>
      </c>
      <c r="Y16" s="201">
        <v>0</v>
      </c>
      <c r="Z16" s="201">
        <v>4.17</v>
      </c>
      <c r="AA16" s="201">
        <v>3.07</v>
      </c>
      <c r="AB16" s="201">
        <v>0</v>
      </c>
      <c r="AC16" s="201">
        <v>3.9</v>
      </c>
      <c r="AD16" s="201">
        <v>0</v>
      </c>
      <c r="AE16" s="201">
        <v>0</v>
      </c>
      <c r="AF16" s="201">
        <v>0</v>
      </c>
      <c r="AG16" s="201">
        <v>-0.34</v>
      </c>
      <c r="AH16" s="201">
        <v>0</v>
      </c>
      <c r="AI16" s="201">
        <v>0</v>
      </c>
      <c r="AJ16" s="201">
        <v>0</v>
      </c>
      <c r="AK16" s="201">
        <v>-35</v>
      </c>
      <c r="AL16" s="201">
        <v>0</v>
      </c>
      <c r="AM16" s="201">
        <v>0</v>
      </c>
      <c r="AN16" s="201">
        <v>0</v>
      </c>
      <c r="AO16" s="201">
        <v>-96</v>
      </c>
      <c r="AP16" s="201">
        <v>0</v>
      </c>
      <c r="AQ16" s="201">
        <v>0</v>
      </c>
      <c r="AR16" s="201">
        <v>22.57</v>
      </c>
      <c r="AS16" s="201">
        <v>0</v>
      </c>
      <c r="AT16" s="201">
        <v>0</v>
      </c>
      <c r="AU16" s="201">
        <v>0.27</v>
      </c>
      <c r="AV16" s="201">
        <v>0.28000000000000003</v>
      </c>
      <c r="AW16" s="201">
        <v>0.17</v>
      </c>
      <c r="AX16" s="201">
        <v>0.11</v>
      </c>
      <c r="AY16" s="201">
        <v>0.17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34.619999999999997</v>
      </c>
      <c r="H17" s="201">
        <v>0</v>
      </c>
      <c r="I17" s="201">
        <v>0</v>
      </c>
      <c r="J17" s="201">
        <v>33.33</v>
      </c>
      <c r="K17" s="201">
        <v>239.41</v>
      </c>
      <c r="L17" s="201">
        <v>12.05</v>
      </c>
      <c r="M17" s="201">
        <v>2.25</v>
      </c>
      <c r="N17" s="201">
        <v>1.87</v>
      </c>
      <c r="O17" s="201">
        <v>2.61</v>
      </c>
      <c r="P17" s="201">
        <v>0.97</v>
      </c>
      <c r="Q17" s="201">
        <v>4.68</v>
      </c>
      <c r="R17" s="201">
        <v>9.2899999999999991</v>
      </c>
      <c r="S17" s="201">
        <v>5.72</v>
      </c>
      <c r="T17" s="201">
        <v>0.69</v>
      </c>
      <c r="U17" s="201">
        <v>2.1</v>
      </c>
      <c r="V17" s="201">
        <v>0.31</v>
      </c>
      <c r="W17" s="201">
        <v>0.66</v>
      </c>
      <c r="X17" s="201">
        <v>2.21</v>
      </c>
      <c r="Y17" s="201">
        <v>0</v>
      </c>
      <c r="Z17" s="201">
        <v>35.700000000000003</v>
      </c>
      <c r="AA17" s="201">
        <v>25.13</v>
      </c>
      <c r="AB17" s="201">
        <v>0</v>
      </c>
      <c r="AC17" s="201">
        <v>3.9</v>
      </c>
      <c r="AD17" s="201">
        <v>0</v>
      </c>
      <c r="AE17" s="201">
        <v>0</v>
      </c>
      <c r="AF17" s="201">
        <v>0</v>
      </c>
      <c r="AG17" s="201">
        <v>-0.34</v>
      </c>
      <c r="AH17" s="201">
        <v>0</v>
      </c>
      <c r="AI17" s="201">
        <v>0</v>
      </c>
      <c r="AJ17" s="201">
        <v>0</v>
      </c>
      <c r="AK17" s="201">
        <v>-35</v>
      </c>
      <c r="AL17" s="201">
        <v>0</v>
      </c>
      <c r="AM17" s="201">
        <v>0</v>
      </c>
      <c r="AN17" s="201">
        <v>0</v>
      </c>
      <c r="AO17" s="201">
        <v>-96</v>
      </c>
      <c r="AP17" s="201">
        <v>0</v>
      </c>
      <c r="AQ17" s="201">
        <v>0</v>
      </c>
      <c r="AR17" s="201">
        <v>22.57</v>
      </c>
      <c r="AS17" s="201">
        <v>0</v>
      </c>
      <c r="AT17" s="201">
        <v>0</v>
      </c>
      <c r="AU17" s="201">
        <v>0.27</v>
      </c>
      <c r="AV17" s="201">
        <v>0.28000000000000003</v>
      </c>
      <c r="AW17" s="201">
        <v>0.17</v>
      </c>
      <c r="AX17" s="201">
        <v>0.11</v>
      </c>
      <c r="AY17" s="201">
        <v>0.17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34.619999999999997</v>
      </c>
      <c r="H18" s="201">
        <v>0</v>
      </c>
      <c r="I18" s="201">
        <v>0</v>
      </c>
      <c r="J18" s="201">
        <v>33.33</v>
      </c>
      <c r="K18" s="201">
        <v>239.41</v>
      </c>
      <c r="L18" s="201">
        <v>12.05</v>
      </c>
      <c r="M18" s="201">
        <v>2.25</v>
      </c>
      <c r="N18" s="201">
        <v>1.87</v>
      </c>
      <c r="O18" s="201">
        <v>2.61</v>
      </c>
      <c r="P18" s="201">
        <v>0.97</v>
      </c>
      <c r="Q18" s="201">
        <v>4.68</v>
      </c>
      <c r="R18" s="201">
        <v>9.2899999999999991</v>
      </c>
      <c r="S18" s="201">
        <v>5.72</v>
      </c>
      <c r="T18" s="201">
        <v>0.69</v>
      </c>
      <c r="U18" s="201">
        <v>2.1</v>
      </c>
      <c r="V18" s="201">
        <v>4.29</v>
      </c>
      <c r="W18" s="201">
        <v>0.66</v>
      </c>
      <c r="X18" s="201">
        <v>2.21</v>
      </c>
      <c r="Y18" s="201">
        <v>0</v>
      </c>
      <c r="Z18" s="201">
        <v>64.680000000000007</v>
      </c>
      <c r="AA18" s="201">
        <v>25.13</v>
      </c>
      <c r="AB18" s="201">
        <v>0</v>
      </c>
      <c r="AC18" s="201">
        <v>3.9</v>
      </c>
      <c r="AD18" s="201">
        <v>0</v>
      </c>
      <c r="AE18" s="201">
        <v>0</v>
      </c>
      <c r="AF18" s="201">
        <v>0</v>
      </c>
      <c r="AG18" s="201">
        <v>-0.34</v>
      </c>
      <c r="AH18" s="201">
        <v>0</v>
      </c>
      <c r="AI18" s="201">
        <v>0</v>
      </c>
      <c r="AJ18" s="201">
        <v>0</v>
      </c>
      <c r="AK18" s="201">
        <v>-35</v>
      </c>
      <c r="AL18" s="201">
        <v>0</v>
      </c>
      <c r="AM18" s="201">
        <v>0</v>
      </c>
      <c r="AN18" s="201">
        <v>0</v>
      </c>
      <c r="AO18" s="201">
        <v>-96</v>
      </c>
      <c r="AP18" s="201">
        <v>0</v>
      </c>
      <c r="AQ18" s="201">
        <v>0</v>
      </c>
      <c r="AR18" s="201">
        <v>22.57</v>
      </c>
      <c r="AS18" s="201">
        <v>0</v>
      </c>
      <c r="AT18" s="201">
        <v>0</v>
      </c>
      <c r="AU18" s="201">
        <v>4.08</v>
      </c>
      <c r="AV18" s="201">
        <v>0.28000000000000003</v>
      </c>
      <c r="AW18" s="201">
        <v>0.17</v>
      </c>
      <c r="AX18" s="201">
        <v>0.11</v>
      </c>
      <c r="AY18" s="201">
        <v>0.35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34.619999999999997</v>
      </c>
      <c r="H19" s="201">
        <v>0</v>
      </c>
      <c r="I19" s="201">
        <v>0</v>
      </c>
      <c r="J19" s="201">
        <v>33.33</v>
      </c>
      <c r="K19" s="201">
        <v>239.41</v>
      </c>
      <c r="L19" s="201">
        <v>12.05</v>
      </c>
      <c r="M19" s="201">
        <v>2.25</v>
      </c>
      <c r="N19" s="201">
        <v>1.87</v>
      </c>
      <c r="O19" s="201">
        <v>2.61</v>
      </c>
      <c r="P19" s="201">
        <v>0.97</v>
      </c>
      <c r="Q19" s="201">
        <v>4.68</v>
      </c>
      <c r="R19" s="201">
        <v>9.2899999999999991</v>
      </c>
      <c r="S19" s="201">
        <v>5.72</v>
      </c>
      <c r="T19" s="201">
        <v>0.69</v>
      </c>
      <c r="U19" s="201">
        <v>2.1</v>
      </c>
      <c r="V19" s="201">
        <v>4.29</v>
      </c>
      <c r="W19" s="201">
        <v>0.66</v>
      </c>
      <c r="X19" s="201">
        <v>2.21</v>
      </c>
      <c r="Y19" s="201">
        <v>0</v>
      </c>
      <c r="Z19" s="201">
        <v>64.680000000000007</v>
      </c>
      <c r="AA19" s="201">
        <v>25.13</v>
      </c>
      <c r="AB19" s="201">
        <v>0</v>
      </c>
      <c r="AC19" s="201">
        <v>3.9</v>
      </c>
      <c r="AD19" s="201">
        <v>0</v>
      </c>
      <c r="AE19" s="201">
        <v>0</v>
      </c>
      <c r="AF19" s="201">
        <v>0</v>
      </c>
      <c r="AG19" s="201">
        <v>-0.34</v>
      </c>
      <c r="AH19" s="201">
        <v>0</v>
      </c>
      <c r="AI19" s="201">
        <v>0</v>
      </c>
      <c r="AJ19" s="201">
        <v>0</v>
      </c>
      <c r="AK19" s="201">
        <v>-35</v>
      </c>
      <c r="AL19" s="201">
        <v>0</v>
      </c>
      <c r="AM19" s="201">
        <v>0</v>
      </c>
      <c r="AN19" s="201">
        <v>0</v>
      </c>
      <c r="AO19" s="201">
        <v>-96</v>
      </c>
      <c r="AP19" s="201">
        <v>0</v>
      </c>
      <c r="AQ19" s="201">
        <v>0</v>
      </c>
      <c r="AR19" s="201">
        <v>22.69</v>
      </c>
      <c r="AS19" s="201">
        <v>0</v>
      </c>
      <c r="AT19" s="201">
        <v>0</v>
      </c>
      <c r="AU19" s="201">
        <v>4.08</v>
      </c>
      <c r="AV19" s="201">
        <v>0.28000000000000003</v>
      </c>
      <c r="AW19" s="201">
        <v>0.17</v>
      </c>
      <c r="AX19" s="201">
        <v>0.11</v>
      </c>
      <c r="AY19" s="201">
        <v>0.35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34.619999999999997</v>
      </c>
      <c r="H20" s="201">
        <v>0</v>
      </c>
      <c r="I20" s="201">
        <v>0</v>
      </c>
      <c r="J20" s="201">
        <v>33.33</v>
      </c>
      <c r="K20" s="201">
        <v>239.41</v>
      </c>
      <c r="L20" s="201">
        <v>12.05</v>
      </c>
      <c r="M20" s="201">
        <v>2.25</v>
      </c>
      <c r="N20" s="201">
        <v>1.87</v>
      </c>
      <c r="O20" s="201">
        <v>2.61</v>
      </c>
      <c r="P20" s="201">
        <v>0.97</v>
      </c>
      <c r="Q20" s="201">
        <v>4.68</v>
      </c>
      <c r="R20" s="201">
        <v>9.2899999999999991</v>
      </c>
      <c r="S20" s="201">
        <v>5.72</v>
      </c>
      <c r="T20" s="201">
        <v>0.69</v>
      </c>
      <c r="U20" s="201">
        <v>2.1</v>
      </c>
      <c r="V20" s="201">
        <v>4.29</v>
      </c>
      <c r="W20" s="201">
        <v>0.66</v>
      </c>
      <c r="X20" s="201">
        <v>2.21</v>
      </c>
      <c r="Y20" s="201">
        <v>0</v>
      </c>
      <c r="Z20" s="201">
        <v>64.680000000000007</v>
      </c>
      <c r="AA20" s="201">
        <v>25.13</v>
      </c>
      <c r="AB20" s="201">
        <v>0</v>
      </c>
      <c r="AC20" s="201">
        <v>3.9</v>
      </c>
      <c r="AD20" s="201">
        <v>0</v>
      </c>
      <c r="AE20" s="201">
        <v>0</v>
      </c>
      <c r="AF20" s="201">
        <v>0</v>
      </c>
      <c r="AG20" s="201">
        <v>-0.34</v>
      </c>
      <c r="AH20" s="201">
        <v>0</v>
      </c>
      <c r="AI20" s="201">
        <v>0</v>
      </c>
      <c r="AJ20" s="201">
        <v>0</v>
      </c>
      <c r="AK20" s="201">
        <v>-35</v>
      </c>
      <c r="AL20" s="201">
        <v>0</v>
      </c>
      <c r="AM20" s="201">
        <v>0</v>
      </c>
      <c r="AN20" s="201">
        <v>0</v>
      </c>
      <c r="AO20" s="201">
        <v>-96</v>
      </c>
      <c r="AP20" s="201">
        <v>0</v>
      </c>
      <c r="AQ20" s="201">
        <v>0</v>
      </c>
      <c r="AR20" s="201">
        <v>22.69</v>
      </c>
      <c r="AS20" s="201">
        <v>0</v>
      </c>
      <c r="AT20" s="201">
        <v>0</v>
      </c>
      <c r="AU20" s="201">
        <v>4.08</v>
      </c>
      <c r="AV20" s="201">
        <v>0.28000000000000003</v>
      </c>
      <c r="AW20" s="201">
        <v>0.17</v>
      </c>
      <c r="AX20" s="201">
        <v>0.11</v>
      </c>
      <c r="AY20" s="201">
        <v>0.35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34.619999999999997</v>
      </c>
      <c r="H21" s="201">
        <v>0</v>
      </c>
      <c r="I21" s="201">
        <v>0</v>
      </c>
      <c r="J21" s="201">
        <v>33.33</v>
      </c>
      <c r="K21" s="201">
        <v>237.81</v>
      </c>
      <c r="L21" s="201">
        <v>12.05</v>
      </c>
      <c r="M21" s="201">
        <v>2.25</v>
      </c>
      <c r="N21" s="201">
        <v>1.87</v>
      </c>
      <c r="O21" s="201">
        <v>2.61</v>
      </c>
      <c r="P21" s="201">
        <v>0.97</v>
      </c>
      <c r="Q21" s="201">
        <v>4.68</v>
      </c>
      <c r="R21" s="201">
        <v>9.2899999999999991</v>
      </c>
      <c r="S21" s="201">
        <v>5.72</v>
      </c>
      <c r="T21" s="201">
        <v>0.69</v>
      </c>
      <c r="U21" s="201">
        <v>2.1</v>
      </c>
      <c r="V21" s="201">
        <v>4.29</v>
      </c>
      <c r="W21" s="201">
        <v>9.1199999999999992</v>
      </c>
      <c r="X21" s="201">
        <v>30.53</v>
      </c>
      <c r="Y21" s="201">
        <v>0</v>
      </c>
      <c r="Z21" s="201">
        <v>64.680000000000007</v>
      </c>
      <c r="AA21" s="201">
        <v>25.13</v>
      </c>
      <c r="AB21" s="201">
        <v>0</v>
      </c>
      <c r="AC21" s="201">
        <v>2.9</v>
      </c>
      <c r="AD21" s="201">
        <v>0</v>
      </c>
      <c r="AE21" s="201">
        <v>0</v>
      </c>
      <c r="AF21" s="201">
        <v>0</v>
      </c>
      <c r="AG21" s="201">
        <v>-0.34</v>
      </c>
      <c r="AH21" s="201">
        <v>0</v>
      </c>
      <c r="AI21" s="201">
        <v>0</v>
      </c>
      <c r="AJ21" s="201">
        <v>0</v>
      </c>
      <c r="AK21" s="201">
        <v>-35</v>
      </c>
      <c r="AL21" s="201">
        <v>0</v>
      </c>
      <c r="AM21" s="201">
        <v>0</v>
      </c>
      <c r="AN21" s="201">
        <v>0</v>
      </c>
      <c r="AO21" s="201">
        <v>-96</v>
      </c>
      <c r="AP21" s="201">
        <v>0</v>
      </c>
      <c r="AQ21" s="201">
        <v>0</v>
      </c>
      <c r="AR21" s="201">
        <v>22.69</v>
      </c>
      <c r="AS21" s="201">
        <v>0</v>
      </c>
      <c r="AT21" s="201">
        <v>0</v>
      </c>
      <c r="AU21" s="201">
        <v>4.08</v>
      </c>
      <c r="AV21" s="201">
        <v>0.28000000000000003</v>
      </c>
      <c r="AW21" s="201">
        <v>0.17</v>
      </c>
      <c r="AX21" s="201">
        <v>0.11</v>
      </c>
      <c r="AY21" s="201">
        <v>0.35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34.619999999999997</v>
      </c>
      <c r="H22" s="201">
        <v>0</v>
      </c>
      <c r="I22" s="201">
        <v>0</v>
      </c>
      <c r="J22" s="201">
        <v>33.33</v>
      </c>
      <c r="K22" s="201">
        <v>239.41</v>
      </c>
      <c r="L22" s="201">
        <v>12.05</v>
      </c>
      <c r="M22" s="201">
        <v>2.25</v>
      </c>
      <c r="N22" s="201">
        <v>1.87</v>
      </c>
      <c r="O22" s="201">
        <v>2.61</v>
      </c>
      <c r="P22" s="201">
        <v>0.97</v>
      </c>
      <c r="Q22" s="201">
        <v>4.68</v>
      </c>
      <c r="R22" s="201">
        <v>9.2899999999999991</v>
      </c>
      <c r="S22" s="201">
        <v>5.72</v>
      </c>
      <c r="T22" s="201">
        <v>0.69</v>
      </c>
      <c r="U22" s="201">
        <v>2.1</v>
      </c>
      <c r="V22" s="201">
        <v>4.29</v>
      </c>
      <c r="W22" s="201">
        <v>9.1199999999999992</v>
      </c>
      <c r="X22" s="201">
        <v>30.53</v>
      </c>
      <c r="Y22" s="201">
        <v>0</v>
      </c>
      <c r="Z22" s="201">
        <v>64.680000000000007</v>
      </c>
      <c r="AA22" s="201">
        <v>25.13</v>
      </c>
      <c r="AB22" s="201">
        <v>0</v>
      </c>
      <c r="AC22" s="201">
        <v>2.9</v>
      </c>
      <c r="AD22" s="201">
        <v>0</v>
      </c>
      <c r="AE22" s="201">
        <v>0</v>
      </c>
      <c r="AF22" s="201">
        <v>0</v>
      </c>
      <c r="AG22" s="201">
        <v>-0.34</v>
      </c>
      <c r="AH22" s="201">
        <v>0</v>
      </c>
      <c r="AI22" s="201">
        <v>0</v>
      </c>
      <c r="AJ22" s="201">
        <v>0</v>
      </c>
      <c r="AK22" s="201">
        <v>-35</v>
      </c>
      <c r="AL22" s="201">
        <v>0</v>
      </c>
      <c r="AM22" s="201">
        <v>0</v>
      </c>
      <c r="AN22" s="201">
        <v>0</v>
      </c>
      <c r="AO22" s="201">
        <v>-96</v>
      </c>
      <c r="AP22" s="201">
        <v>0</v>
      </c>
      <c r="AQ22" s="201">
        <v>0</v>
      </c>
      <c r="AR22" s="201">
        <v>22.69</v>
      </c>
      <c r="AS22" s="201">
        <v>0</v>
      </c>
      <c r="AT22" s="201">
        <v>0</v>
      </c>
      <c r="AU22" s="201">
        <v>4.08</v>
      </c>
      <c r="AV22" s="201">
        <v>0.28000000000000003</v>
      </c>
      <c r="AW22" s="201">
        <v>0.17</v>
      </c>
      <c r="AX22" s="201">
        <v>0.11</v>
      </c>
      <c r="AY22" s="201">
        <v>0.35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34.619999999999997</v>
      </c>
      <c r="H23" s="201">
        <v>0</v>
      </c>
      <c r="I23" s="201">
        <v>0</v>
      </c>
      <c r="J23" s="201">
        <v>33.33</v>
      </c>
      <c r="K23" s="201">
        <v>239.41</v>
      </c>
      <c r="L23" s="201">
        <v>12.05</v>
      </c>
      <c r="M23" s="201">
        <v>2.25</v>
      </c>
      <c r="N23" s="201">
        <v>1.87</v>
      </c>
      <c r="O23" s="201">
        <v>2.61</v>
      </c>
      <c r="P23" s="201">
        <v>0.97</v>
      </c>
      <c r="Q23" s="201">
        <v>4.68</v>
      </c>
      <c r="R23" s="201">
        <v>9.2899999999999991</v>
      </c>
      <c r="S23" s="201">
        <v>5.72</v>
      </c>
      <c r="T23" s="201">
        <v>0.69</v>
      </c>
      <c r="U23" s="201">
        <v>2.1</v>
      </c>
      <c r="V23" s="201">
        <v>4.29</v>
      </c>
      <c r="W23" s="201">
        <v>9.1199999999999992</v>
      </c>
      <c r="X23" s="201">
        <v>30.53</v>
      </c>
      <c r="Y23" s="201">
        <v>0</v>
      </c>
      <c r="Z23" s="201">
        <v>64.680000000000007</v>
      </c>
      <c r="AA23" s="201">
        <v>25.13</v>
      </c>
      <c r="AB23" s="201">
        <v>0</v>
      </c>
      <c r="AC23" s="201">
        <v>1.94</v>
      </c>
      <c r="AD23" s="201">
        <v>0</v>
      </c>
      <c r="AE23" s="201">
        <v>0</v>
      </c>
      <c r="AF23" s="201">
        <v>0</v>
      </c>
      <c r="AG23" s="201">
        <v>-0.34</v>
      </c>
      <c r="AH23" s="201">
        <v>0</v>
      </c>
      <c r="AI23" s="201">
        <v>0</v>
      </c>
      <c r="AJ23" s="201">
        <v>0</v>
      </c>
      <c r="AK23" s="201">
        <v>-35</v>
      </c>
      <c r="AL23" s="201">
        <v>0</v>
      </c>
      <c r="AM23" s="201">
        <v>0</v>
      </c>
      <c r="AN23" s="201">
        <v>0</v>
      </c>
      <c r="AO23" s="201">
        <v>-96</v>
      </c>
      <c r="AP23" s="201">
        <v>0</v>
      </c>
      <c r="AQ23" s="201">
        <v>0</v>
      </c>
      <c r="AR23" s="201">
        <v>22.69</v>
      </c>
      <c r="AS23" s="201">
        <v>0</v>
      </c>
      <c r="AT23" s="201">
        <v>0</v>
      </c>
      <c r="AU23" s="201">
        <v>4.08</v>
      </c>
      <c r="AV23" s="201">
        <v>0.28000000000000003</v>
      </c>
      <c r="AW23" s="201">
        <v>0.17</v>
      </c>
      <c r="AX23" s="201">
        <v>0.11</v>
      </c>
      <c r="AY23" s="201">
        <v>0.35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34.619999999999997</v>
      </c>
      <c r="H24" s="201">
        <v>0</v>
      </c>
      <c r="I24" s="201">
        <v>0</v>
      </c>
      <c r="J24" s="201">
        <v>33.33</v>
      </c>
      <c r="K24" s="201">
        <v>239.41</v>
      </c>
      <c r="L24" s="201">
        <v>12.05</v>
      </c>
      <c r="M24" s="201">
        <v>2.25</v>
      </c>
      <c r="N24" s="201">
        <v>1.87</v>
      </c>
      <c r="O24" s="201">
        <v>2.61</v>
      </c>
      <c r="P24" s="201">
        <v>0.97</v>
      </c>
      <c r="Q24" s="201">
        <v>4.68</v>
      </c>
      <c r="R24" s="201">
        <v>9.2899999999999991</v>
      </c>
      <c r="S24" s="201">
        <v>5.72</v>
      </c>
      <c r="T24" s="201">
        <v>0.69</v>
      </c>
      <c r="U24" s="201">
        <v>2.1</v>
      </c>
      <c r="V24" s="201">
        <v>4.29</v>
      </c>
      <c r="W24" s="201">
        <v>9.1199999999999992</v>
      </c>
      <c r="X24" s="201">
        <v>30.53</v>
      </c>
      <c r="Y24" s="201">
        <v>0</v>
      </c>
      <c r="Z24" s="201">
        <v>64.680000000000007</v>
      </c>
      <c r="AA24" s="201">
        <v>25.13</v>
      </c>
      <c r="AB24" s="201">
        <v>0</v>
      </c>
      <c r="AC24" s="201">
        <v>1.94</v>
      </c>
      <c r="AD24" s="201">
        <v>0</v>
      </c>
      <c r="AE24" s="201">
        <v>0</v>
      </c>
      <c r="AF24" s="201">
        <v>0</v>
      </c>
      <c r="AG24" s="201">
        <v>-0.34</v>
      </c>
      <c r="AH24" s="201">
        <v>0</v>
      </c>
      <c r="AI24" s="201">
        <v>0</v>
      </c>
      <c r="AJ24" s="201">
        <v>0</v>
      </c>
      <c r="AK24" s="201">
        <v>-35</v>
      </c>
      <c r="AL24" s="201">
        <v>0</v>
      </c>
      <c r="AM24" s="201">
        <v>0</v>
      </c>
      <c r="AN24" s="201">
        <v>0</v>
      </c>
      <c r="AO24" s="201">
        <v>-96</v>
      </c>
      <c r="AP24" s="201">
        <v>0</v>
      </c>
      <c r="AQ24" s="201">
        <v>0</v>
      </c>
      <c r="AR24" s="201">
        <v>22.69</v>
      </c>
      <c r="AS24" s="201">
        <v>0</v>
      </c>
      <c r="AT24" s="201">
        <v>0</v>
      </c>
      <c r="AU24" s="201">
        <v>4.08</v>
      </c>
      <c r="AV24" s="201">
        <v>0.28000000000000003</v>
      </c>
      <c r="AW24" s="201">
        <v>0.17</v>
      </c>
      <c r="AX24" s="201">
        <v>0.11</v>
      </c>
      <c r="AY24" s="201">
        <v>0.35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34.619999999999997</v>
      </c>
      <c r="H25" s="201">
        <v>0</v>
      </c>
      <c r="I25" s="201">
        <v>0</v>
      </c>
      <c r="J25" s="201">
        <v>33.33</v>
      </c>
      <c r="K25" s="201">
        <v>239.41</v>
      </c>
      <c r="L25" s="201">
        <v>12.05</v>
      </c>
      <c r="M25" s="201">
        <v>2.25</v>
      </c>
      <c r="N25" s="201">
        <v>1.87</v>
      </c>
      <c r="O25" s="201">
        <v>2.61</v>
      </c>
      <c r="P25" s="201">
        <v>0.97</v>
      </c>
      <c r="Q25" s="201">
        <v>4.68</v>
      </c>
      <c r="R25" s="201">
        <v>9.2899999999999991</v>
      </c>
      <c r="S25" s="201">
        <v>5.72</v>
      </c>
      <c r="T25" s="201">
        <v>0.69</v>
      </c>
      <c r="U25" s="201">
        <v>2.1</v>
      </c>
      <c r="V25" s="201">
        <v>4.29</v>
      </c>
      <c r="W25" s="201">
        <v>9.1199999999999992</v>
      </c>
      <c r="X25" s="201">
        <v>30.53</v>
      </c>
      <c r="Y25" s="201">
        <v>0</v>
      </c>
      <c r="Z25" s="201">
        <v>64.680000000000007</v>
      </c>
      <c r="AA25" s="201">
        <v>25.13</v>
      </c>
      <c r="AB25" s="201">
        <v>0</v>
      </c>
      <c r="AC25" s="201">
        <v>1.94</v>
      </c>
      <c r="AD25" s="201">
        <v>0</v>
      </c>
      <c r="AE25" s="201">
        <v>0</v>
      </c>
      <c r="AF25" s="201">
        <v>0</v>
      </c>
      <c r="AG25" s="201">
        <v>-0.34</v>
      </c>
      <c r="AH25" s="201">
        <v>0</v>
      </c>
      <c r="AI25" s="201">
        <v>0</v>
      </c>
      <c r="AJ25" s="201">
        <v>0</v>
      </c>
      <c r="AK25" s="201">
        <v>-35</v>
      </c>
      <c r="AL25" s="201">
        <v>0</v>
      </c>
      <c r="AM25" s="201">
        <v>0</v>
      </c>
      <c r="AN25" s="201">
        <v>0</v>
      </c>
      <c r="AO25" s="201">
        <v>-96</v>
      </c>
      <c r="AP25" s="201">
        <v>0</v>
      </c>
      <c r="AQ25" s="201">
        <v>0</v>
      </c>
      <c r="AR25" s="201">
        <v>22.69</v>
      </c>
      <c r="AS25" s="201">
        <v>0</v>
      </c>
      <c r="AT25" s="201">
        <v>0</v>
      </c>
      <c r="AU25" s="201">
        <v>4.08</v>
      </c>
      <c r="AV25" s="201">
        <v>0.28000000000000003</v>
      </c>
      <c r="AW25" s="201">
        <v>0.17</v>
      </c>
      <c r="AX25" s="201">
        <v>0.11</v>
      </c>
      <c r="AY25" s="201">
        <v>0.35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34.619999999999997</v>
      </c>
      <c r="H26" s="201">
        <v>0</v>
      </c>
      <c r="I26" s="201">
        <v>0</v>
      </c>
      <c r="J26" s="201">
        <v>33.33</v>
      </c>
      <c r="K26" s="201">
        <v>239.41</v>
      </c>
      <c r="L26" s="201">
        <v>12.05</v>
      </c>
      <c r="M26" s="201">
        <v>2.25</v>
      </c>
      <c r="N26" s="201">
        <v>1.87</v>
      </c>
      <c r="O26" s="201">
        <v>2.61</v>
      </c>
      <c r="P26" s="201">
        <v>0.97</v>
      </c>
      <c r="Q26" s="201">
        <v>4.68</v>
      </c>
      <c r="R26" s="201">
        <v>9.2899999999999991</v>
      </c>
      <c r="S26" s="201">
        <v>5.72</v>
      </c>
      <c r="T26" s="201">
        <v>0.69</v>
      </c>
      <c r="U26" s="201">
        <v>2.1</v>
      </c>
      <c r="V26" s="201">
        <v>4.29</v>
      </c>
      <c r="W26" s="201">
        <v>9.1199999999999992</v>
      </c>
      <c r="X26" s="201">
        <v>30.53</v>
      </c>
      <c r="Y26" s="201">
        <v>0</v>
      </c>
      <c r="Z26" s="201">
        <v>64.680000000000007</v>
      </c>
      <c r="AA26" s="201">
        <v>25.13</v>
      </c>
      <c r="AB26" s="201">
        <v>0</v>
      </c>
      <c r="AC26" s="201">
        <v>1.94</v>
      </c>
      <c r="AD26" s="201">
        <v>0</v>
      </c>
      <c r="AE26" s="201">
        <v>0</v>
      </c>
      <c r="AF26" s="201">
        <v>0</v>
      </c>
      <c r="AG26" s="201">
        <v>-0.34</v>
      </c>
      <c r="AH26" s="201">
        <v>0</v>
      </c>
      <c r="AI26" s="201">
        <v>0</v>
      </c>
      <c r="AJ26" s="201">
        <v>0</v>
      </c>
      <c r="AK26" s="201">
        <v>-35</v>
      </c>
      <c r="AL26" s="201">
        <v>0</v>
      </c>
      <c r="AM26" s="201">
        <v>0</v>
      </c>
      <c r="AN26" s="201">
        <v>0</v>
      </c>
      <c r="AO26" s="201">
        <v>-96</v>
      </c>
      <c r="AP26" s="201">
        <v>0</v>
      </c>
      <c r="AQ26" s="201">
        <v>0</v>
      </c>
      <c r="AR26" s="201">
        <v>22.69</v>
      </c>
      <c r="AS26" s="201">
        <v>0</v>
      </c>
      <c r="AT26" s="201">
        <v>0</v>
      </c>
      <c r="AU26" s="201">
        <v>4.08</v>
      </c>
      <c r="AV26" s="201">
        <v>0.28000000000000003</v>
      </c>
      <c r="AW26" s="201">
        <v>0.17</v>
      </c>
      <c r="AX26" s="201">
        <v>0.11</v>
      </c>
      <c r="AY26" s="201">
        <v>0.35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34.619999999999997</v>
      </c>
      <c r="H27" s="201">
        <v>0</v>
      </c>
      <c r="I27" s="201">
        <v>0</v>
      </c>
      <c r="J27" s="201">
        <v>32.72</v>
      </c>
      <c r="K27" s="201">
        <v>239.41</v>
      </c>
      <c r="L27" s="201">
        <v>12.05</v>
      </c>
      <c r="M27" s="201">
        <v>2.25</v>
      </c>
      <c r="N27" s="201">
        <v>1.87</v>
      </c>
      <c r="O27" s="201">
        <v>2.61</v>
      </c>
      <c r="P27" s="201">
        <v>0.97</v>
      </c>
      <c r="Q27" s="201">
        <v>4.67</v>
      </c>
      <c r="R27" s="201">
        <v>7.75</v>
      </c>
      <c r="S27" s="201">
        <v>4.46</v>
      </c>
      <c r="T27" s="201">
        <v>0.69</v>
      </c>
      <c r="U27" s="201">
        <v>2.1</v>
      </c>
      <c r="V27" s="201">
        <v>4.29</v>
      </c>
      <c r="W27" s="201">
        <v>9.1199999999999992</v>
      </c>
      <c r="X27" s="201">
        <v>30.53</v>
      </c>
      <c r="Y27" s="201">
        <v>0</v>
      </c>
      <c r="Z27" s="201">
        <v>64.680000000000007</v>
      </c>
      <c r="AA27" s="201">
        <v>25.13</v>
      </c>
      <c r="AB27" s="201">
        <v>0</v>
      </c>
      <c r="AC27" s="201">
        <v>1.94</v>
      </c>
      <c r="AD27" s="201">
        <v>0</v>
      </c>
      <c r="AE27" s="201">
        <v>0</v>
      </c>
      <c r="AF27" s="201">
        <v>0</v>
      </c>
      <c r="AG27" s="201">
        <v>-0.34</v>
      </c>
      <c r="AH27" s="201">
        <v>0</v>
      </c>
      <c r="AI27" s="201">
        <v>0</v>
      </c>
      <c r="AJ27" s="201">
        <v>0</v>
      </c>
      <c r="AK27" s="201">
        <v>-35</v>
      </c>
      <c r="AL27" s="201">
        <v>0</v>
      </c>
      <c r="AM27" s="201">
        <v>0</v>
      </c>
      <c r="AN27" s="201">
        <v>0</v>
      </c>
      <c r="AO27" s="201">
        <v>-96</v>
      </c>
      <c r="AP27" s="201">
        <v>0</v>
      </c>
      <c r="AQ27" s="201">
        <v>0</v>
      </c>
      <c r="AR27" s="201">
        <v>22.52</v>
      </c>
      <c r="AS27" s="201">
        <v>0</v>
      </c>
      <c r="AT27" s="201">
        <v>0</v>
      </c>
      <c r="AU27" s="201">
        <v>4.08</v>
      </c>
      <c r="AV27" s="201">
        <v>0.28000000000000003</v>
      </c>
      <c r="AW27" s="201">
        <v>0.17</v>
      </c>
      <c r="AX27" s="201">
        <v>0.11</v>
      </c>
      <c r="AY27" s="201">
        <v>0.35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34.619999999999997</v>
      </c>
      <c r="H28" s="201">
        <v>0</v>
      </c>
      <c r="I28" s="201">
        <v>0</v>
      </c>
      <c r="J28" s="201">
        <v>32.72</v>
      </c>
      <c r="K28" s="201">
        <v>215.61</v>
      </c>
      <c r="L28" s="201">
        <v>11.96</v>
      </c>
      <c r="M28" s="201">
        <v>2.25</v>
      </c>
      <c r="N28" s="201">
        <v>1.87</v>
      </c>
      <c r="O28" s="201">
        <v>2.61</v>
      </c>
      <c r="P28" s="201">
        <v>0.97</v>
      </c>
      <c r="Q28" s="201">
        <v>4.67</v>
      </c>
      <c r="R28" s="201">
        <v>9.2899999999999991</v>
      </c>
      <c r="S28" s="201">
        <v>5.72</v>
      </c>
      <c r="T28" s="201">
        <v>0.69</v>
      </c>
      <c r="U28" s="201">
        <v>2.1</v>
      </c>
      <c r="V28" s="201">
        <v>4.29</v>
      </c>
      <c r="W28" s="201">
        <v>9.1199999999999992</v>
      </c>
      <c r="X28" s="201">
        <v>30.53</v>
      </c>
      <c r="Y28" s="201">
        <v>0</v>
      </c>
      <c r="Z28" s="201">
        <v>64.680000000000007</v>
      </c>
      <c r="AA28" s="201">
        <v>25.13</v>
      </c>
      <c r="AB28" s="201">
        <v>0</v>
      </c>
      <c r="AC28" s="201">
        <v>1.94</v>
      </c>
      <c r="AD28" s="201">
        <v>0</v>
      </c>
      <c r="AE28" s="201">
        <v>0</v>
      </c>
      <c r="AF28" s="201">
        <v>0</v>
      </c>
      <c r="AG28" s="201">
        <v>-0.34</v>
      </c>
      <c r="AH28" s="201">
        <v>0</v>
      </c>
      <c r="AI28" s="201">
        <v>0</v>
      </c>
      <c r="AJ28" s="201">
        <v>0</v>
      </c>
      <c r="AK28" s="201">
        <v>-35</v>
      </c>
      <c r="AL28" s="201">
        <v>0</v>
      </c>
      <c r="AM28" s="201">
        <v>0</v>
      </c>
      <c r="AN28" s="201">
        <v>0</v>
      </c>
      <c r="AO28" s="201">
        <v>-96</v>
      </c>
      <c r="AP28" s="201">
        <v>0</v>
      </c>
      <c r="AQ28" s="201">
        <v>0</v>
      </c>
      <c r="AR28" s="201">
        <v>22.52</v>
      </c>
      <c r="AS28" s="201">
        <v>0</v>
      </c>
      <c r="AT28" s="201">
        <v>0</v>
      </c>
      <c r="AU28" s="201">
        <v>4.08</v>
      </c>
      <c r="AV28" s="201">
        <v>0.28000000000000003</v>
      </c>
      <c r="AW28" s="201">
        <v>0.17</v>
      </c>
      <c r="AX28" s="201">
        <v>0.11</v>
      </c>
      <c r="AY28" s="201">
        <v>0.35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34.619999999999997</v>
      </c>
      <c r="H29" s="201">
        <v>0</v>
      </c>
      <c r="I29" s="201">
        <v>0</v>
      </c>
      <c r="J29" s="201">
        <v>32.72</v>
      </c>
      <c r="K29" s="201">
        <v>215.61</v>
      </c>
      <c r="L29" s="201">
        <v>11.63</v>
      </c>
      <c r="M29" s="201">
        <v>2.25</v>
      </c>
      <c r="N29" s="201">
        <v>1.87</v>
      </c>
      <c r="O29" s="201">
        <v>2.61</v>
      </c>
      <c r="P29" s="201">
        <v>0.97</v>
      </c>
      <c r="Q29" s="201">
        <v>4.67</v>
      </c>
      <c r="R29" s="201">
        <v>9.2899999999999991</v>
      </c>
      <c r="S29" s="201">
        <v>5.72</v>
      </c>
      <c r="T29" s="201">
        <v>0.69</v>
      </c>
      <c r="U29" s="201">
        <v>2.1</v>
      </c>
      <c r="V29" s="201">
        <v>4.29</v>
      </c>
      <c r="W29" s="201">
        <v>9.1199999999999992</v>
      </c>
      <c r="X29" s="201">
        <v>30.53</v>
      </c>
      <c r="Y29" s="201">
        <v>0</v>
      </c>
      <c r="Z29" s="201">
        <v>64.680000000000007</v>
      </c>
      <c r="AA29" s="201">
        <v>17.02</v>
      </c>
      <c r="AB29" s="201">
        <v>0</v>
      </c>
      <c r="AC29" s="201">
        <v>1.94</v>
      </c>
      <c r="AD29" s="201">
        <v>0</v>
      </c>
      <c r="AE29" s="201">
        <v>0</v>
      </c>
      <c r="AF29" s="201">
        <v>0</v>
      </c>
      <c r="AG29" s="201">
        <v>-0.34</v>
      </c>
      <c r="AH29" s="201">
        <v>0</v>
      </c>
      <c r="AI29" s="201">
        <v>0</v>
      </c>
      <c r="AJ29" s="201">
        <v>0</v>
      </c>
      <c r="AK29" s="201">
        <v>-35</v>
      </c>
      <c r="AL29" s="201">
        <v>0</v>
      </c>
      <c r="AM29" s="201">
        <v>0</v>
      </c>
      <c r="AN29" s="201">
        <v>0</v>
      </c>
      <c r="AO29" s="201">
        <v>-96</v>
      </c>
      <c r="AP29" s="201">
        <v>0</v>
      </c>
      <c r="AQ29" s="201">
        <v>0</v>
      </c>
      <c r="AR29" s="201">
        <v>22.52</v>
      </c>
      <c r="AS29" s="201">
        <v>0</v>
      </c>
      <c r="AT29" s="201">
        <v>0</v>
      </c>
      <c r="AU29" s="201">
        <v>4.08</v>
      </c>
      <c r="AV29" s="201">
        <v>0.28000000000000003</v>
      </c>
      <c r="AW29" s="201">
        <v>0.17</v>
      </c>
      <c r="AX29" s="201">
        <v>0.11</v>
      </c>
      <c r="AY29" s="201">
        <v>0.35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34.619999999999997</v>
      </c>
      <c r="H30" s="201">
        <v>0</v>
      </c>
      <c r="I30" s="201">
        <v>0</v>
      </c>
      <c r="J30" s="201">
        <v>32.72</v>
      </c>
      <c r="K30" s="201">
        <v>215.61</v>
      </c>
      <c r="L30" s="201">
        <v>11.63</v>
      </c>
      <c r="M30" s="201">
        <v>2.25</v>
      </c>
      <c r="N30" s="201">
        <v>1.87</v>
      </c>
      <c r="O30" s="201">
        <v>2.61</v>
      </c>
      <c r="P30" s="201">
        <v>0.97</v>
      </c>
      <c r="Q30" s="201">
        <v>4.67</v>
      </c>
      <c r="R30" s="201">
        <v>9.2899999999999991</v>
      </c>
      <c r="S30" s="201">
        <v>5.72</v>
      </c>
      <c r="T30" s="201">
        <v>0.69</v>
      </c>
      <c r="U30" s="201">
        <v>2.1</v>
      </c>
      <c r="V30" s="201">
        <v>4.29</v>
      </c>
      <c r="W30" s="201">
        <v>9.1199999999999992</v>
      </c>
      <c r="X30" s="201">
        <v>30.53</v>
      </c>
      <c r="Y30" s="201">
        <v>0</v>
      </c>
      <c r="Z30" s="201">
        <v>64.680000000000007</v>
      </c>
      <c r="AA30" s="201">
        <v>17.02</v>
      </c>
      <c r="AB30" s="201">
        <v>0</v>
      </c>
      <c r="AC30" s="201">
        <v>1.94</v>
      </c>
      <c r="AD30" s="201">
        <v>0</v>
      </c>
      <c r="AE30" s="201">
        <v>0</v>
      </c>
      <c r="AF30" s="201">
        <v>0</v>
      </c>
      <c r="AG30" s="201">
        <v>-0.34</v>
      </c>
      <c r="AH30" s="201">
        <v>0</v>
      </c>
      <c r="AI30" s="201">
        <v>0</v>
      </c>
      <c r="AJ30" s="201">
        <v>0</v>
      </c>
      <c r="AK30" s="201">
        <v>-35</v>
      </c>
      <c r="AL30" s="201">
        <v>0</v>
      </c>
      <c r="AM30" s="201">
        <v>0</v>
      </c>
      <c r="AN30" s="201">
        <v>0</v>
      </c>
      <c r="AO30" s="201">
        <v>-96</v>
      </c>
      <c r="AP30" s="201">
        <v>0</v>
      </c>
      <c r="AQ30" s="201">
        <v>0</v>
      </c>
      <c r="AR30" s="201">
        <v>22.52</v>
      </c>
      <c r="AS30" s="201">
        <v>0</v>
      </c>
      <c r="AT30" s="201">
        <v>0</v>
      </c>
      <c r="AU30" s="201">
        <v>4.08</v>
      </c>
      <c r="AV30" s="201">
        <v>0.28000000000000003</v>
      </c>
      <c r="AW30" s="201">
        <v>0.17</v>
      </c>
      <c r="AX30" s="201">
        <v>0.11</v>
      </c>
      <c r="AY30" s="201">
        <v>0.35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34.619999999999997</v>
      </c>
      <c r="H31" s="201">
        <v>0</v>
      </c>
      <c r="I31" s="201">
        <v>0</v>
      </c>
      <c r="J31" s="201">
        <v>32.72</v>
      </c>
      <c r="K31" s="201">
        <v>163.55000000000001</v>
      </c>
      <c r="L31" s="201">
        <v>10.99</v>
      </c>
      <c r="M31" s="201">
        <v>31.41</v>
      </c>
      <c r="N31" s="201">
        <v>24.89</v>
      </c>
      <c r="O31" s="201">
        <v>37.049999999999997</v>
      </c>
      <c r="P31" s="201">
        <v>12.2</v>
      </c>
      <c r="Q31" s="201">
        <v>4.68</v>
      </c>
      <c r="R31" s="201">
        <v>9.2899999999999991</v>
      </c>
      <c r="S31" s="201">
        <v>5.72</v>
      </c>
      <c r="T31" s="201">
        <v>0.69</v>
      </c>
      <c r="U31" s="201">
        <v>2.1</v>
      </c>
      <c r="V31" s="201">
        <v>4.29</v>
      </c>
      <c r="W31" s="201">
        <v>9.1199999999999992</v>
      </c>
      <c r="X31" s="201">
        <v>30.53</v>
      </c>
      <c r="Y31" s="201">
        <v>0</v>
      </c>
      <c r="Z31" s="201">
        <v>2.59</v>
      </c>
      <c r="AA31" s="201">
        <v>21.62</v>
      </c>
      <c r="AB31" s="201">
        <v>0</v>
      </c>
      <c r="AC31" s="201">
        <v>2.9</v>
      </c>
      <c r="AD31" s="201">
        <v>0</v>
      </c>
      <c r="AE31" s="201">
        <v>0</v>
      </c>
      <c r="AF31" s="201">
        <v>0</v>
      </c>
      <c r="AG31" s="201">
        <v>-0.34</v>
      </c>
      <c r="AH31" s="201">
        <v>0</v>
      </c>
      <c r="AI31" s="201">
        <v>0</v>
      </c>
      <c r="AJ31" s="201">
        <v>0</v>
      </c>
      <c r="AK31" s="201">
        <v>-35</v>
      </c>
      <c r="AL31" s="201">
        <v>0</v>
      </c>
      <c r="AM31" s="201">
        <v>0</v>
      </c>
      <c r="AN31" s="201">
        <v>0</v>
      </c>
      <c r="AO31" s="201">
        <v>-96</v>
      </c>
      <c r="AP31" s="201">
        <v>0</v>
      </c>
      <c r="AQ31" s="201">
        <v>0</v>
      </c>
      <c r="AR31" s="201">
        <v>22.52</v>
      </c>
      <c r="AS31" s="201">
        <v>0</v>
      </c>
      <c r="AT31" s="201">
        <v>0</v>
      </c>
      <c r="AU31" s="201">
        <v>4.08</v>
      </c>
      <c r="AV31" s="201">
        <v>0.28000000000000003</v>
      </c>
      <c r="AW31" s="201">
        <v>0.17</v>
      </c>
      <c r="AX31" s="201">
        <v>0.11</v>
      </c>
      <c r="AY31" s="201">
        <v>0.35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34.619999999999997</v>
      </c>
      <c r="H32" s="201">
        <v>0</v>
      </c>
      <c r="I32" s="201">
        <v>0</v>
      </c>
      <c r="J32" s="201">
        <v>32.72</v>
      </c>
      <c r="K32" s="201">
        <v>156.11000000000001</v>
      </c>
      <c r="L32" s="201">
        <v>10.8</v>
      </c>
      <c r="M32" s="201">
        <v>31.41</v>
      </c>
      <c r="N32" s="201">
        <v>24.89</v>
      </c>
      <c r="O32" s="201">
        <v>37.049999999999997</v>
      </c>
      <c r="P32" s="201">
        <v>12.2</v>
      </c>
      <c r="Q32" s="201">
        <v>4.68</v>
      </c>
      <c r="R32" s="201">
        <v>9.2899999999999991</v>
      </c>
      <c r="S32" s="201">
        <v>5.72</v>
      </c>
      <c r="T32" s="201">
        <v>0.69</v>
      </c>
      <c r="U32" s="201">
        <v>2.1</v>
      </c>
      <c r="V32" s="201">
        <v>4.29</v>
      </c>
      <c r="W32" s="201">
        <v>9.1199999999999992</v>
      </c>
      <c r="X32" s="201">
        <v>30.53</v>
      </c>
      <c r="Y32" s="201">
        <v>0</v>
      </c>
      <c r="Z32" s="201">
        <v>2.59</v>
      </c>
      <c r="AA32" s="201">
        <v>21.62</v>
      </c>
      <c r="AB32" s="201">
        <v>0</v>
      </c>
      <c r="AC32" s="201">
        <v>2.9</v>
      </c>
      <c r="AD32" s="201">
        <v>0</v>
      </c>
      <c r="AE32" s="201">
        <v>0</v>
      </c>
      <c r="AF32" s="201">
        <v>0</v>
      </c>
      <c r="AG32" s="201">
        <v>-0.34</v>
      </c>
      <c r="AH32" s="201">
        <v>0</v>
      </c>
      <c r="AI32" s="201">
        <v>0</v>
      </c>
      <c r="AJ32" s="201">
        <v>0</v>
      </c>
      <c r="AK32" s="201">
        <v>-35</v>
      </c>
      <c r="AL32" s="201">
        <v>0</v>
      </c>
      <c r="AM32" s="201">
        <v>0</v>
      </c>
      <c r="AN32" s="201">
        <v>0</v>
      </c>
      <c r="AO32" s="201">
        <v>-96</v>
      </c>
      <c r="AP32" s="201">
        <v>0</v>
      </c>
      <c r="AQ32" s="201">
        <v>0</v>
      </c>
      <c r="AR32" s="201">
        <v>22.52</v>
      </c>
      <c r="AS32" s="201">
        <v>0</v>
      </c>
      <c r="AT32" s="201">
        <v>0</v>
      </c>
      <c r="AU32" s="201">
        <v>4.08</v>
      </c>
      <c r="AV32" s="201">
        <v>0.28000000000000003</v>
      </c>
      <c r="AW32" s="201">
        <v>0.17</v>
      </c>
      <c r="AX32" s="201">
        <v>0.11</v>
      </c>
      <c r="AY32" s="201">
        <v>0.35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34.619999999999997</v>
      </c>
      <c r="H33" s="201">
        <v>0</v>
      </c>
      <c r="I33" s="201">
        <v>0</v>
      </c>
      <c r="J33" s="201">
        <v>32.72</v>
      </c>
      <c r="K33" s="201">
        <v>117.55</v>
      </c>
      <c r="L33" s="201">
        <v>11.84</v>
      </c>
      <c r="M33" s="201">
        <v>31.41</v>
      </c>
      <c r="N33" s="201">
        <v>24.89</v>
      </c>
      <c r="O33" s="201">
        <v>37.049999999999997</v>
      </c>
      <c r="P33" s="201">
        <v>12.2</v>
      </c>
      <c r="Q33" s="201">
        <v>4.55</v>
      </c>
      <c r="R33" s="201">
        <v>9.01</v>
      </c>
      <c r="S33" s="201">
        <v>5.7</v>
      </c>
      <c r="T33" s="201">
        <v>0.66</v>
      </c>
      <c r="U33" s="201">
        <v>2.1</v>
      </c>
      <c r="V33" s="201">
        <v>4.29</v>
      </c>
      <c r="W33" s="201">
        <v>9.1199999999999992</v>
      </c>
      <c r="X33" s="201">
        <v>30.53</v>
      </c>
      <c r="Y33" s="201">
        <v>0</v>
      </c>
      <c r="Z33" s="201">
        <v>3.36</v>
      </c>
      <c r="AA33" s="201">
        <v>14.29</v>
      </c>
      <c r="AB33" s="201">
        <v>0</v>
      </c>
      <c r="AC33" s="201">
        <v>2.9</v>
      </c>
      <c r="AD33" s="201">
        <v>0</v>
      </c>
      <c r="AE33" s="201">
        <v>0</v>
      </c>
      <c r="AF33" s="201">
        <v>0</v>
      </c>
      <c r="AG33" s="201">
        <v>-0.34</v>
      </c>
      <c r="AH33" s="201">
        <v>0</v>
      </c>
      <c r="AI33" s="201">
        <v>0</v>
      </c>
      <c r="AJ33" s="201">
        <v>0</v>
      </c>
      <c r="AK33" s="201">
        <v>-35</v>
      </c>
      <c r="AL33" s="201">
        <v>0</v>
      </c>
      <c r="AM33" s="201">
        <v>0</v>
      </c>
      <c r="AN33" s="201">
        <v>0</v>
      </c>
      <c r="AO33" s="201">
        <v>-96</v>
      </c>
      <c r="AP33" s="201">
        <v>0</v>
      </c>
      <c r="AQ33" s="201">
        <v>0</v>
      </c>
      <c r="AR33" s="201">
        <v>22.52</v>
      </c>
      <c r="AS33" s="201">
        <v>0</v>
      </c>
      <c r="AT33" s="201">
        <v>0</v>
      </c>
      <c r="AU33" s="201">
        <v>4.08</v>
      </c>
      <c r="AV33" s="201">
        <v>0.28000000000000003</v>
      </c>
      <c r="AW33" s="201">
        <v>0.17</v>
      </c>
      <c r="AX33" s="201">
        <v>0.11</v>
      </c>
      <c r="AY33" s="201">
        <v>0.16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34.619999999999997</v>
      </c>
      <c r="H34" s="201">
        <v>0</v>
      </c>
      <c r="I34" s="201">
        <v>0</v>
      </c>
      <c r="J34" s="201">
        <v>32.72</v>
      </c>
      <c r="K34" s="201">
        <v>164.43</v>
      </c>
      <c r="L34" s="201">
        <v>11.84</v>
      </c>
      <c r="M34" s="201">
        <v>31.41</v>
      </c>
      <c r="N34" s="201">
        <v>24.89</v>
      </c>
      <c r="O34" s="201">
        <v>37.049999999999997</v>
      </c>
      <c r="P34" s="201">
        <v>12.2</v>
      </c>
      <c r="Q34" s="201">
        <v>4.55</v>
      </c>
      <c r="R34" s="201">
        <v>9.01</v>
      </c>
      <c r="S34" s="201">
        <v>5.7</v>
      </c>
      <c r="T34" s="201">
        <v>0.66</v>
      </c>
      <c r="U34" s="201">
        <v>2.1</v>
      </c>
      <c r="V34" s="201">
        <v>4.29</v>
      </c>
      <c r="W34" s="201">
        <v>9.1199999999999992</v>
      </c>
      <c r="X34" s="201">
        <v>30.53</v>
      </c>
      <c r="Y34" s="201">
        <v>0</v>
      </c>
      <c r="Z34" s="201">
        <v>3.36</v>
      </c>
      <c r="AA34" s="201">
        <v>14.29</v>
      </c>
      <c r="AB34" s="201">
        <v>0</v>
      </c>
      <c r="AC34" s="201">
        <v>2.9</v>
      </c>
      <c r="AD34" s="201">
        <v>0</v>
      </c>
      <c r="AE34" s="201">
        <v>0</v>
      </c>
      <c r="AF34" s="201">
        <v>0</v>
      </c>
      <c r="AG34" s="201">
        <v>-0.34</v>
      </c>
      <c r="AH34" s="201">
        <v>0</v>
      </c>
      <c r="AI34" s="201">
        <v>0</v>
      </c>
      <c r="AJ34" s="201">
        <v>0</v>
      </c>
      <c r="AK34" s="201">
        <v>-35</v>
      </c>
      <c r="AL34" s="201">
        <v>0</v>
      </c>
      <c r="AM34" s="201">
        <v>0</v>
      </c>
      <c r="AN34" s="201">
        <v>0</v>
      </c>
      <c r="AO34" s="201">
        <v>-96</v>
      </c>
      <c r="AP34" s="201">
        <v>0</v>
      </c>
      <c r="AQ34" s="201">
        <v>0</v>
      </c>
      <c r="AR34" s="201">
        <v>22.52</v>
      </c>
      <c r="AS34" s="201">
        <v>0</v>
      </c>
      <c r="AT34" s="201">
        <v>0</v>
      </c>
      <c r="AU34" s="201">
        <v>4.08</v>
      </c>
      <c r="AV34" s="201">
        <v>0.28000000000000003</v>
      </c>
      <c r="AW34" s="201">
        <v>0.17</v>
      </c>
      <c r="AX34" s="201">
        <v>0.11</v>
      </c>
      <c r="AY34" s="201">
        <v>0.16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34.619999999999997</v>
      </c>
      <c r="H35" s="201">
        <v>0</v>
      </c>
      <c r="I35" s="201">
        <v>0</v>
      </c>
      <c r="J35" s="201">
        <v>32.72</v>
      </c>
      <c r="K35" s="201">
        <v>238.49</v>
      </c>
      <c r="L35" s="201">
        <v>11.84</v>
      </c>
      <c r="M35" s="201">
        <v>31.41</v>
      </c>
      <c r="N35" s="201">
        <v>24.89</v>
      </c>
      <c r="O35" s="201">
        <v>37.049999999999997</v>
      </c>
      <c r="P35" s="201">
        <v>12.2</v>
      </c>
      <c r="Q35" s="201">
        <v>4.55</v>
      </c>
      <c r="R35" s="201">
        <v>9.01</v>
      </c>
      <c r="S35" s="201">
        <v>5.7</v>
      </c>
      <c r="T35" s="201">
        <v>0.66</v>
      </c>
      <c r="U35" s="201">
        <v>2.04</v>
      </c>
      <c r="V35" s="201">
        <v>2.97</v>
      </c>
      <c r="W35" s="201">
        <v>9.1199999999999992</v>
      </c>
      <c r="X35" s="201">
        <v>30.53</v>
      </c>
      <c r="Y35" s="201">
        <v>0</v>
      </c>
      <c r="Z35" s="201">
        <v>3.36</v>
      </c>
      <c r="AA35" s="201">
        <v>14.29</v>
      </c>
      <c r="AB35" s="201">
        <v>0</v>
      </c>
      <c r="AC35" s="201">
        <v>1.94</v>
      </c>
      <c r="AD35" s="201">
        <v>0</v>
      </c>
      <c r="AE35" s="201">
        <v>0</v>
      </c>
      <c r="AF35" s="201">
        <v>0</v>
      </c>
      <c r="AG35" s="201">
        <v>-0.34</v>
      </c>
      <c r="AH35" s="201">
        <v>0</v>
      </c>
      <c r="AI35" s="201">
        <v>0</v>
      </c>
      <c r="AJ35" s="201">
        <v>0</v>
      </c>
      <c r="AK35" s="201">
        <v>-35</v>
      </c>
      <c r="AL35" s="201">
        <v>12.45</v>
      </c>
      <c r="AM35" s="201">
        <v>0</v>
      </c>
      <c r="AN35" s="201">
        <v>0</v>
      </c>
      <c r="AO35" s="201">
        <v>-96</v>
      </c>
      <c r="AP35" s="201">
        <v>0</v>
      </c>
      <c r="AQ35" s="201">
        <v>0</v>
      </c>
      <c r="AR35" s="201">
        <v>22.34</v>
      </c>
      <c r="AS35" s="201">
        <v>0</v>
      </c>
      <c r="AT35" s="201">
        <v>0</v>
      </c>
      <c r="AU35" s="201">
        <v>4.08</v>
      </c>
      <c r="AV35" s="201">
        <v>0.28000000000000003</v>
      </c>
      <c r="AW35" s="201">
        <v>0.17</v>
      </c>
      <c r="AX35" s="201">
        <v>0.11</v>
      </c>
      <c r="AY35" s="201">
        <v>0.16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34.619999999999997</v>
      </c>
      <c r="H36" s="201">
        <v>0</v>
      </c>
      <c r="I36" s="201">
        <v>0</v>
      </c>
      <c r="J36" s="201">
        <v>32.72</v>
      </c>
      <c r="K36" s="201">
        <v>238.49</v>
      </c>
      <c r="L36" s="201">
        <v>11.84</v>
      </c>
      <c r="M36" s="201">
        <v>31.41</v>
      </c>
      <c r="N36" s="201">
        <v>24.89</v>
      </c>
      <c r="O36" s="201">
        <v>37.049999999999997</v>
      </c>
      <c r="P36" s="201">
        <v>12.2</v>
      </c>
      <c r="Q36" s="201">
        <v>4.55</v>
      </c>
      <c r="R36" s="201">
        <v>9.01</v>
      </c>
      <c r="S36" s="201">
        <v>5.7</v>
      </c>
      <c r="T36" s="201">
        <v>0.66</v>
      </c>
      <c r="U36" s="201">
        <v>2.04</v>
      </c>
      <c r="V36" s="201">
        <v>2.97</v>
      </c>
      <c r="W36" s="201">
        <v>9.1199999999999992</v>
      </c>
      <c r="X36" s="201">
        <v>30.53</v>
      </c>
      <c r="Y36" s="201">
        <v>0</v>
      </c>
      <c r="Z36" s="201">
        <v>3.36</v>
      </c>
      <c r="AA36" s="201">
        <v>14.29</v>
      </c>
      <c r="AB36" s="201">
        <v>0</v>
      </c>
      <c r="AC36" s="201">
        <v>1.94</v>
      </c>
      <c r="AD36" s="201">
        <v>0</v>
      </c>
      <c r="AE36" s="201">
        <v>0</v>
      </c>
      <c r="AF36" s="201">
        <v>0</v>
      </c>
      <c r="AG36" s="201">
        <v>-0.34</v>
      </c>
      <c r="AH36" s="201">
        <v>0</v>
      </c>
      <c r="AI36" s="201">
        <v>0</v>
      </c>
      <c r="AJ36" s="201">
        <v>0</v>
      </c>
      <c r="AK36" s="201">
        <v>-35</v>
      </c>
      <c r="AL36" s="201">
        <v>12.45</v>
      </c>
      <c r="AM36" s="201">
        <v>0</v>
      </c>
      <c r="AN36" s="201">
        <v>0</v>
      </c>
      <c r="AO36" s="201">
        <v>-96</v>
      </c>
      <c r="AP36" s="201">
        <v>0</v>
      </c>
      <c r="AQ36" s="201">
        <v>0</v>
      </c>
      <c r="AR36" s="201">
        <v>22.34</v>
      </c>
      <c r="AS36" s="201">
        <v>0</v>
      </c>
      <c r="AT36" s="201">
        <v>0</v>
      </c>
      <c r="AU36" s="201">
        <v>4.08</v>
      </c>
      <c r="AV36" s="201">
        <v>0.28000000000000003</v>
      </c>
      <c r="AW36" s="201">
        <v>0.17</v>
      </c>
      <c r="AX36" s="201">
        <v>0.11</v>
      </c>
      <c r="AY36" s="201">
        <v>0.16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34.619999999999997</v>
      </c>
      <c r="H37" s="201">
        <v>0</v>
      </c>
      <c r="I37" s="201">
        <v>0</v>
      </c>
      <c r="J37" s="201">
        <v>32.72</v>
      </c>
      <c r="K37" s="201">
        <v>238.49</v>
      </c>
      <c r="L37" s="201">
        <v>11.84</v>
      </c>
      <c r="M37" s="201">
        <v>31.41</v>
      </c>
      <c r="N37" s="201">
        <v>24.89</v>
      </c>
      <c r="O37" s="201">
        <v>37.049999999999997</v>
      </c>
      <c r="P37" s="201">
        <v>12.2</v>
      </c>
      <c r="Q37" s="201">
        <v>4.55</v>
      </c>
      <c r="R37" s="201">
        <v>9.01</v>
      </c>
      <c r="S37" s="201">
        <v>5.7</v>
      </c>
      <c r="T37" s="201">
        <v>0.66</v>
      </c>
      <c r="U37" s="201">
        <v>2.04</v>
      </c>
      <c r="V37" s="201">
        <v>4.29</v>
      </c>
      <c r="W37" s="201">
        <v>9.0500000000000007</v>
      </c>
      <c r="X37" s="201">
        <v>30.53</v>
      </c>
      <c r="Y37" s="201">
        <v>0</v>
      </c>
      <c r="Z37" s="201">
        <v>3.36</v>
      </c>
      <c r="AA37" s="201">
        <v>14.29</v>
      </c>
      <c r="AB37" s="201">
        <v>0</v>
      </c>
      <c r="AC37" s="201">
        <v>1.94</v>
      </c>
      <c r="AD37" s="201">
        <v>0</v>
      </c>
      <c r="AE37" s="201">
        <v>0</v>
      </c>
      <c r="AF37" s="201">
        <v>0</v>
      </c>
      <c r="AG37" s="201">
        <v>-0.34</v>
      </c>
      <c r="AH37" s="201">
        <v>0</v>
      </c>
      <c r="AI37" s="201">
        <v>0</v>
      </c>
      <c r="AJ37" s="201">
        <v>0</v>
      </c>
      <c r="AK37" s="201">
        <v>-35</v>
      </c>
      <c r="AL37" s="201">
        <v>0</v>
      </c>
      <c r="AM37" s="201">
        <v>0</v>
      </c>
      <c r="AN37" s="201">
        <v>0</v>
      </c>
      <c r="AO37" s="201">
        <v>-96</v>
      </c>
      <c r="AP37" s="201">
        <v>0</v>
      </c>
      <c r="AQ37" s="201">
        <v>0</v>
      </c>
      <c r="AR37" s="201">
        <v>22.34</v>
      </c>
      <c r="AS37" s="201">
        <v>0</v>
      </c>
      <c r="AT37" s="201">
        <v>0</v>
      </c>
      <c r="AU37" s="201">
        <v>4.08</v>
      </c>
      <c r="AV37" s="201">
        <v>0.28000000000000003</v>
      </c>
      <c r="AW37" s="201">
        <v>0.17</v>
      </c>
      <c r="AX37" s="201">
        <v>0.11</v>
      </c>
      <c r="AY37" s="201">
        <v>0.16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34.619999999999997</v>
      </c>
      <c r="H38" s="201">
        <v>0</v>
      </c>
      <c r="I38" s="201">
        <v>0</v>
      </c>
      <c r="J38" s="201">
        <v>32.72</v>
      </c>
      <c r="K38" s="201">
        <v>238.49</v>
      </c>
      <c r="L38" s="201">
        <v>11.84</v>
      </c>
      <c r="M38" s="201">
        <v>31.41</v>
      </c>
      <c r="N38" s="201">
        <v>24.89</v>
      </c>
      <c r="O38" s="201">
        <v>37.049999999999997</v>
      </c>
      <c r="P38" s="201">
        <v>12.2</v>
      </c>
      <c r="Q38" s="201">
        <v>4.55</v>
      </c>
      <c r="R38" s="201">
        <v>9.01</v>
      </c>
      <c r="S38" s="201">
        <v>5.7</v>
      </c>
      <c r="T38" s="201">
        <v>0.66</v>
      </c>
      <c r="U38" s="201">
        <v>2.04</v>
      </c>
      <c r="V38" s="201">
        <v>4.29</v>
      </c>
      <c r="W38" s="201">
        <v>9.1199999999999992</v>
      </c>
      <c r="X38" s="201">
        <v>30.53</v>
      </c>
      <c r="Y38" s="201">
        <v>0</v>
      </c>
      <c r="Z38" s="201">
        <v>3.36</v>
      </c>
      <c r="AA38" s="201">
        <v>14.29</v>
      </c>
      <c r="AB38" s="201">
        <v>0</v>
      </c>
      <c r="AC38" s="201">
        <v>1.94</v>
      </c>
      <c r="AD38" s="201">
        <v>0</v>
      </c>
      <c r="AE38" s="201">
        <v>0</v>
      </c>
      <c r="AF38" s="201">
        <v>0</v>
      </c>
      <c r="AG38" s="201">
        <v>-0.34</v>
      </c>
      <c r="AH38" s="201">
        <v>0</v>
      </c>
      <c r="AI38" s="201">
        <v>0</v>
      </c>
      <c r="AJ38" s="201">
        <v>0</v>
      </c>
      <c r="AK38" s="201">
        <v>-35</v>
      </c>
      <c r="AL38" s="201">
        <v>0</v>
      </c>
      <c r="AM38" s="201">
        <v>0</v>
      </c>
      <c r="AN38" s="201">
        <v>0</v>
      </c>
      <c r="AO38" s="201">
        <v>-96</v>
      </c>
      <c r="AP38" s="201">
        <v>0</v>
      </c>
      <c r="AQ38" s="201">
        <v>0</v>
      </c>
      <c r="AR38" s="201">
        <v>22.34</v>
      </c>
      <c r="AS38" s="201">
        <v>0</v>
      </c>
      <c r="AT38" s="201">
        <v>0</v>
      </c>
      <c r="AU38" s="201">
        <v>4.08</v>
      </c>
      <c r="AV38" s="201">
        <v>0.28000000000000003</v>
      </c>
      <c r="AW38" s="201">
        <v>0.17</v>
      </c>
      <c r="AX38" s="201">
        <v>0.11</v>
      </c>
      <c r="AY38" s="201">
        <v>0.16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34.619999999999997</v>
      </c>
      <c r="H39" s="201">
        <v>0</v>
      </c>
      <c r="I39" s="201">
        <v>0</v>
      </c>
      <c r="J39" s="201">
        <v>32.119999999999997</v>
      </c>
      <c r="K39" s="201">
        <v>238.42</v>
      </c>
      <c r="L39" s="201">
        <v>11.84</v>
      </c>
      <c r="M39" s="201">
        <v>31.41</v>
      </c>
      <c r="N39" s="201">
        <v>24.89</v>
      </c>
      <c r="O39" s="201">
        <v>37.049999999999997</v>
      </c>
      <c r="P39" s="201">
        <v>12.2</v>
      </c>
      <c r="Q39" s="201">
        <v>4.55</v>
      </c>
      <c r="R39" s="201">
        <v>9.01</v>
      </c>
      <c r="S39" s="201">
        <v>5.7</v>
      </c>
      <c r="T39" s="201">
        <v>0.66</v>
      </c>
      <c r="U39" s="201">
        <v>2.04</v>
      </c>
      <c r="V39" s="201">
        <v>4.29</v>
      </c>
      <c r="W39" s="201">
        <v>8.99</v>
      </c>
      <c r="X39" s="201">
        <v>30.53</v>
      </c>
      <c r="Y39" s="201">
        <v>0</v>
      </c>
      <c r="Z39" s="201">
        <v>3.36</v>
      </c>
      <c r="AA39" s="201">
        <v>14.29</v>
      </c>
      <c r="AB39" s="201">
        <v>0</v>
      </c>
      <c r="AC39" s="201">
        <v>2.9</v>
      </c>
      <c r="AD39" s="201">
        <v>0</v>
      </c>
      <c r="AE39" s="201">
        <v>0</v>
      </c>
      <c r="AF39" s="201">
        <v>0</v>
      </c>
      <c r="AG39" s="201">
        <v>-0.34</v>
      </c>
      <c r="AH39" s="201">
        <v>0</v>
      </c>
      <c r="AI39" s="201">
        <v>0</v>
      </c>
      <c r="AJ39" s="201">
        <v>0</v>
      </c>
      <c r="AK39" s="201">
        <v>-35</v>
      </c>
      <c r="AL39" s="201">
        <v>0</v>
      </c>
      <c r="AM39" s="201">
        <v>0</v>
      </c>
      <c r="AN39" s="201">
        <v>0</v>
      </c>
      <c r="AO39" s="201">
        <v>-96</v>
      </c>
      <c r="AP39" s="201">
        <v>0</v>
      </c>
      <c r="AQ39" s="201">
        <v>0</v>
      </c>
      <c r="AR39" s="201">
        <v>22.34</v>
      </c>
      <c r="AS39" s="201">
        <v>0</v>
      </c>
      <c r="AT39" s="201">
        <v>0</v>
      </c>
      <c r="AU39" s="201">
        <v>4.08</v>
      </c>
      <c r="AV39" s="201">
        <v>0.28000000000000003</v>
      </c>
      <c r="AW39" s="201">
        <v>0.17</v>
      </c>
      <c r="AX39" s="201">
        <v>0.11</v>
      </c>
      <c r="AY39" s="201">
        <v>0.16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34.619999999999997</v>
      </c>
      <c r="H40" s="201">
        <v>0</v>
      </c>
      <c r="I40" s="201">
        <v>0</v>
      </c>
      <c r="J40" s="201">
        <v>32.119999999999997</v>
      </c>
      <c r="K40" s="201">
        <v>238.42</v>
      </c>
      <c r="L40" s="201">
        <v>11.84</v>
      </c>
      <c r="M40" s="201">
        <v>31.41</v>
      </c>
      <c r="N40" s="201">
        <v>24.89</v>
      </c>
      <c r="O40" s="201">
        <v>37.049999999999997</v>
      </c>
      <c r="P40" s="201">
        <v>12.2</v>
      </c>
      <c r="Q40" s="201">
        <v>4.55</v>
      </c>
      <c r="R40" s="201">
        <v>9.01</v>
      </c>
      <c r="S40" s="201">
        <v>5.7</v>
      </c>
      <c r="T40" s="201">
        <v>0.66</v>
      </c>
      <c r="U40" s="201">
        <v>2.04</v>
      </c>
      <c r="V40" s="201">
        <v>4.29</v>
      </c>
      <c r="W40" s="201">
        <v>8.99</v>
      </c>
      <c r="X40" s="201">
        <v>30.53</v>
      </c>
      <c r="Y40" s="201">
        <v>0</v>
      </c>
      <c r="Z40" s="201">
        <v>3.36</v>
      </c>
      <c r="AA40" s="201">
        <v>14.29</v>
      </c>
      <c r="AB40" s="201">
        <v>0</v>
      </c>
      <c r="AC40" s="201">
        <v>2.9</v>
      </c>
      <c r="AD40" s="201">
        <v>0</v>
      </c>
      <c r="AE40" s="201">
        <v>0</v>
      </c>
      <c r="AF40" s="201">
        <v>0</v>
      </c>
      <c r="AG40" s="201">
        <v>-0.34</v>
      </c>
      <c r="AH40" s="201">
        <v>0</v>
      </c>
      <c r="AI40" s="201">
        <v>0</v>
      </c>
      <c r="AJ40" s="201">
        <v>0</v>
      </c>
      <c r="AK40" s="201">
        <v>-35</v>
      </c>
      <c r="AL40" s="201">
        <v>0</v>
      </c>
      <c r="AM40" s="201">
        <v>0</v>
      </c>
      <c r="AN40" s="201">
        <v>0</v>
      </c>
      <c r="AO40" s="201">
        <v>-96</v>
      </c>
      <c r="AP40" s="201">
        <v>0</v>
      </c>
      <c r="AQ40" s="201">
        <v>0</v>
      </c>
      <c r="AR40" s="201">
        <v>22.34</v>
      </c>
      <c r="AS40" s="201">
        <v>0</v>
      </c>
      <c r="AT40" s="201">
        <v>0</v>
      </c>
      <c r="AU40" s="201">
        <v>4.08</v>
      </c>
      <c r="AV40" s="201">
        <v>0.28000000000000003</v>
      </c>
      <c r="AW40" s="201">
        <v>0.17</v>
      </c>
      <c r="AX40" s="201">
        <v>0.11</v>
      </c>
      <c r="AY40" s="201">
        <v>0.16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34.619999999999997</v>
      </c>
      <c r="H41" s="201">
        <v>0</v>
      </c>
      <c r="I41" s="201">
        <v>0</v>
      </c>
      <c r="J41" s="201">
        <v>32.119999999999997</v>
      </c>
      <c r="K41" s="201">
        <v>238.42</v>
      </c>
      <c r="L41" s="201">
        <v>11.84</v>
      </c>
      <c r="M41" s="201">
        <v>31.41</v>
      </c>
      <c r="N41" s="201">
        <v>24.89</v>
      </c>
      <c r="O41" s="201">
        <v>37.049999999999997</v>
      </c>
      <c r="P41" s="201">
        <v>12.2</v>
      </c>
      <c r="Q41" s="201">
        <v>4.55</v>
      </c>
      <c r="R41" s="201">
        <v>9.01</v>
      </c>
      <c r="S41" s="201">
        <v>5.7</v>
      </c>
      <c r="T41" s="201">
        <v>0.66</v>
      </c>
      <c r="U41" s="201">
        <v>2.04</v>
      </c>
      <c r="V41" s="201">
        <v>4.29</v>
      </c>
      <c r="W41" s="201">
        <v>8.99</v>
      </c>
      <c r="X41" s="201">
        <v>30.53</v>
      </c>
      <c r="Y41" s="201">
        <v>0</v>
      </c>
      <c r="Z41" s="201">
        <v>3.36</v>
      </c>
      <c r="AA41" s="201">
        <v>14.29</v>
      </c>
      <c r="AB41" s="201">
        <v>0</v>
      </c>
      <c r="AC41" s="201">
        <v>2.9</v>
      </c>
      <c r="AD41" s="201">
        <v>0</v>
      </c>
      <c r="AE41" s="201">
        <v>0</v>
      </c>
      <c r="AF41" s="201">
        <v>0</v>
      </c>
      <c r="AG41" s="201">
        <v>-0.34</v>
      </c>
      <c r="AH41" s="201">
        <v>0</v>
      </c>
      <c r="AI41" s="201">
        <v>0</v>
      </c>
      <c r="AJ41" s="201">
        <v>0</v>
      </c>
      <c r="AK41" s="201">
        <v>-35</v>
      </c>
      <c r="AL41" s="201">
        <v>0</v>
      </c>
      <c r="AM41" s="201">
        <v>0</v>
      </c>
      <c r="AN41" s="201">
        <v>0</v>
      </c>
      <c r="AO41" s="201">
        <v>-96</v>
      </c>
      <c r="AP41" s="201">
        <v>0</v>
      </c>
      <c r="AQ41" s="201">
        <v>0</v>
      </c>
      <c r="AR41" s="201">
        <v>22.34</v>
      </c>
      <c r="AS41" s="201">
        <v>0</v>
      </c>
      <c r="AT41" s="201">
        <v>0</v>
      </c>
      <c r="AU41" s="201">
        <v>4.08</v>
      </c>
      <c r="AV41" s="201">
        <v>0.28000000000000003</v>
      </c>
      <c r="AW41" s="201">
        <v>0.17</v>
      </c>
      <c r="AX41" s="201">
        <v>0.11</v>
      </c>
      <c r="AY41" s="201">
        <v>0.16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34.619999999999997</v>
      </c>
      <c r="H42" s="201">
        <v>0</v>
      </c>
      <c r="I42" s="201">
        <v>0</v>
      </c>
      <c r="J42" s="201">
        <v>32.119999999999997</v>
      </c>
      <c r="K42" s="201">
        <v>238.42</v>
      </c>
      <c r="L42" s="201">
        <v>11.84</v>
      </c>
      <c r="M42" s="201">
        <v>31.41</v>
      </c>
      <c r="N42" s="201">
        <v>24.89</v>
      </c>
      <c r="O42" s="201">
        <v>37.049999999999997</v>
      </c>
      <c r="P42" s="201">
        <v>12.2</v>
      </c>
      <c r="Q42" s="201">
        <v>4.55</v>
      </c>
      <c r="R42" s="201">
        <v>9.01</v>
      </c>
      <c r="S42" s="201">
        <v>5.7</v>
      </c>
      <c r="T42" s="201">
        <v>0.66</v>
      </c>
      <c r="U42" s="201">
        <v>2.04</v>
      </c>
      <c r="V42" s="201">
        <v>4.29</v>
      </c>
      <c r="W42" s="201">
        <v>8.99</v>
      </c>
      <c r="X42" s="201">
        <v>30.53</v>
      </c>
      <c r="Y42" s="201">
        <v>0</v>
      </c>
      <c r="Z42" s="201">
        <v>3.36</v>
      </c>
      <c r="AA42" s="201">
        <v>14.29</v>
      </c>
      <c r="AB42" s="201">
        <v>0</v>
      </c>
      <c r="AC42" s="201">
        <v>2.9</v>
      </c>
      <c r="AD42" s="201">
        <v>0</v>
      </c>
      <c r="AE42" s="201">
        <v>0</v>
      </c>
      <c r="AF42" s="201">
        <v>0</v>
      </c>
      <c r="AG42" s="201">
        <v>-0.34</v>
      </c>
      <c r="AH42" s="201">
        <v>0</v>
      </c>
      <c r="AI42" s="201">
        <v>0</v>
      </c>
      <c r="AJ42" s="201">
        <v>0</v>
      </c>
      <c r="AK42" s="201">
        <v>-35</v>
      </c>
      <c r="AL42" s="201">
        <v>0</v>
      </c>
      <c r="AM42" s="201">
        <v>0</v>
      </c>
      <c r="AN42" s="201">
        <v>0</v>
      </c>
      <c r="AO42" s="201">
        <v>-96</v>
      </c>
      <c r="AP42" s="201">
        <v>0</v>
      </c>
      <c r="AQ42" s="201">
        <v>0</v>
      </c>
      <c r="AR42" s="201">
        <v>22.34</v>
      </c>
      <c r="AS42" s="201">
        <v>0</v>
      </c>
      <c r="AT42" s="201">
        <v>0</v>
      </c>
      <c r="AU42" s="201">
        <v>4.08</v>
      </c>
      <c r="AV42" s="201">
        <v>0.28000000000000003</v>
      </c>
      <c r="AW42" s="201">
        <v>0.17</v>
      </c>
      <c r="AX42" s="201">
        <v>0.11</v>
      </c>
      <c r="AY42" s="201">
        <v>0.16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34.619999999999997</v>
      </c>
      <c r="H43" s="201">
        <v>0</v>
      </c>
      <c r="I43" s="201">
        <v>0</v>
      </c>
      <c r="J43" s="201">
        <v>32.119999999999997</v>
      </c>
      <c r="K43" s="201">
        <v>238.42</v>
      </c>
      <c r="L43" s="201">
        <v>11.84</v>
      </c>
      <c r="M43" s="201">
        <v>31.41</v>
      </c>
      <c r="N43" s="201">
        <v>24.89</v>
      </c>
      <c r="O43" s="201">
        <v>37.049999999999997</v>
      </c>
      <c r="P43" s="201">
        <v>12.2</v>
      </c>
      <c r="Q43" s="201">
        <v>4.55</v>
      </c>
      <c r="R43" s="201">
        <v>9.01</v>
      </c>
      <c r="S43" s="201">
        <v>5.7</v>
      </c>
      <c r="T43" s="201">
        <v>0.66</v>
      </c>
      <c r="U43" s="201">
        <v>2.04</v>
      </c>
      <c r="V43" s="201">
        <v>4.29</v>
      </c>
      <c r="W43" s="201">
        <v>8.99</v>
      </c>
      <c r="X43" s="201">
        <v>30.53</v>
      </c>
      <c r="Y43" s="201">
        <v>0</v>
      </c>
      <c r="Z43" s="201">
        <v>3.36</v>
      </c>
      <c r="AA43" s="201">
        <v>14.29</v>
      </c>
      <c r="AB43" s="201">
        <v>0</v>
      </c>
      <c r="AC43" s="201">
        <v>2.9</v>
      </c>
      <c r="AD43" s="201">
        <v>0</v>
      </c>
      <c r="AE43" s="201">
        <v>0</v>
      </c>
      <c r="AF43" s="201">
        <v>0</v>
      </c>
      <c r="AG43" s="201">
        <v>-0.34</v>
      </c>
      <c r="AH43" s="201">
        <v>0</v>
      </c>
      <c r="AI43" s="201">
        <v>0</v>
      </c>
      <c r="AJ43" s="201">
        <v>0</v>
      </c>
      <c r="AK43" s="201">
        <v>-35</v>
      </c>
      <c r="AL43" s="201">
        <v>0</v>
      </c>
      <c r="AM43" s="201">
        <v>0</v>
      </c>
      <c r="AN43" s="201">
        <v>0</v>
      </c>
      <c r="AO43" s="201">
        <v>-100</v>
      </c>
      <c r="AP43" s="201">
        <v>0</v>
      </c>
      <c r="AQ43" s="201">
        <v>0</v>
      </c>
      <c r="AR43" s="201">
        <v>22.11</v>
      </c>
      <c r="AS43" s="201">
        <v>0</v>
      </c>
      <c r="AT43" s="201">
        <v>0</v>
      </c>
      <c r="AU43" s="201">
        <v>4.08</v>
      </c>
      <c r="AV43" s="201">
        <v>0.28000000000000003</v>
      </c>
      <c r="AW43" s="201">
        <v>0.17</v>
      </c>
      <c r="AX43" s="201">
        <v>0.11</v>
      </c>
      <c r="AY43" s="201">
        <v>0.16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34.619999999999997</v>
      </c>
      <c r="H44" s="201">
        <v>0</v>
      </c>
      <c r="I44" s="201">
        <v>0</v>
      </c>
      <c r="J44" s="201">
        <v>32.119999999999997</v>
      </c>
      <c r="K44" s="201">
        <v>238.42</v>
      </c>
      <c r="L44" s="201">
        <v>11.84</v>
      </c>
      <c r="M44" s="201">
        <v>31.41</v>
      </c>
      <c r="N44" s="201">
        <v>24.89</v>
      </c>
      <c r="O44" s="201">
        <v>37.049999999999997</v>
      </c>
      <c r="P44" s="201">
        <v>12.2</v>
      </c>
      <c r="Q44" s="201">
        <v>4.55</v>
      </c>
      <c r="R44" s="201">
        <v>9.01</v>
      </c>
      <c r="S44" s="201">
        <v>5.7</v>
      </c>
      <c r="T44" s="201">
        <v>0.66</v>
      </c>
      <c r="U44" s="201">
        <v>2.04</v>
      </c>
      <c r="V44" s="201">
        <v>4.29</v>
      </c>
      <c r="W44" s="201">
        <v>8.99</v>
      </c>
      <c r="X44" s="201">
        <v>30.53</v>
      </c>
      <c r="Y44" s="201">
        <v>0</v>
      </c>
      <c r="Z44" s="201">
        <v>3.36</v>
      </c>
      <c r="AA44" s="201">
        <v>14.29</v>
      </c>
      <c r="AB44" s="201">
        <v>0</v>
      </c>
      <c r="AC44" s="201">
        <v>3.9</v>
      </c>
      <c r="AD44" s="201">
        <v>0</v>
      </c>
      <c r="AE44" s="201">
        <v>0</v>
      </c>
      <c r="AF44" s="201">
        <v>0</v>
      </c>
      <c r="AG44" s="201">
        <v>-0.34</v>
      </c>
      <c r="AH44" s="201">
        <v>0</v>
      </c>
      <c r="AI44" s="201">
        <v>0</v>
      </c>
      <c r="AJ44" s="201">
        <v>0</v>
      </c>
      <c r="AK44" s="201">
        <v>-35</v>
      </c>
      <c r="AL44" s="201">
        <v>0</v>
      </c>
      <c r="AM44" s="201">
        <v>0</v>
      </c>
      <c r="AN44" s="201">
        <v>0</v>
      </c>
      <c r="AO44" s="201">
        <v>-100</v>
      </c>
      <c r="AP44" s="201">
        <v>0</v>
      </c>
      <c r="AQ44" s="201">
        <v>0</v>
      </c>
      <c r="AR44" s="201">
        <v>22.11</v>
      </c>
      <c r="AS44" s="201">
        <v>0</v>
      </c>
      <c r="AT44" s="201">
        <v>0</v>
      </c>
      <c r="AU44" s="201">
        <v>4.08</v>
      </c>
      <c r="AV44" s="201">
        <v>0.28000000000000003</v>
      </c>
      <c r="AW44" s="201">
        <v>0.17</v>
      </c>
      <c r="AX44" s="201">
        <v>0.11</v>
      </c>
      <c r="AY44" s="201">
        <v>0.16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34.619999999999997</v>
      </c>
      <c r="H45" s="201">
        <v>0</v>
      </c>
      <c r="I45" s="201">
        <v>0</v>
      </c>
      <c r="J45" s="201">
        <v>32.119999999999997</v>
      </c>
      <c r="K45" s="201">
        <v>238.42</v>
      </c>
      <c r="L45" s="201">
        <v>11.84</v>
      </c>
      <c r="M45" s="201">
        <v>31.41</v>
      </c>
      <c r="N45" s="201">
        <v>24.89</v>
      </c>
      <c r="O45" s="201">
        <v>37.049999999999997</v>
      </c>
      <c r="P45" s="201">
        <v>12.2</v>
      </c>
      <c r="Q45" s="201">
        <v>4.55</v>
      </c>
      <c r="R45" s="201">
        <v>9.01</v>
      </c>
      <c r="S45" s="201">
        <v>5.7</v>
      </c>
      <c r="T45" s="201">
        <v>0.66</v>
      </c>
      <c r="U45" s="201">
        <v>2.04</v>
      </c>
      <c r="V45" s="201">
        <v>4.29</v>
      </c>
      <c r="W45" s="201">
        <v>9.1199999999999992</v>
      </c>
      <c r="X45" s="201">
        <v>30.53</v>
      </c>
      <c r="Y45" s="201">
        <v>0</v>
      </c>
      <c r="Z45" s="201">
        <v>3.36</v>
      </c>
      <c r="AA45" s="201">
        <v>14.29</v>
      </c>
      <c r="AB45" s="201">
        <v>0</v>
      </c>
      <c r="AC45" s="201">
        <v>3.9</v>
      </c>
      <c r="AD45" s="201">
        <v>0</v>
      </c>
      <c r="AE45" s="201">
        <v>0</v>
      </c>
      <c r="AF45" s="201">
        <v>0</v>
      </c>
      <c r="AG45" s="201">
        <v>-0.34</v>
      </c>
      <c r="AH45" s="201">
        <v>0</v>
      </c>
      <c r="AI45" s="201">
        <v>0</v>
      </c>
      <c r="AJ45" s="201">
        <v>0</v>
      </c>
      <c r="AK45" s="201">
        <v>-35</v>
      </c>
      <c r="AL45" s="201">
        <v>0</v>
      </c>
      <c r="AM45" s="201">
        <v>0</v>
      </c>
      <c r="AN45" s="201">
        <v>0</v>
      </c>
      <c r="AO45" s="201">
        <v>-100</v>
      </c>
      <c r="AP45" s="201">
        <v>0</v>
      </c>
      <c r="AQ45" s="201">
        <v>0</v>
      </c>
      <c r="AR45" s="201">
        <v>22.11</v>
      </c>
      <c r="AS45" s="201">
        <v>0</v>
      </c>
      <c r="AT45" s="201">
        <v>0</v>
      </c>
      <c r="AU45" s="201">
        <v>4.08</v>
      </c>
      <c r="AV45" s="201">
        <v>0.28000000000000003</v>
      </c>
      <c r="AW45" s="201">
        <v>0.17</v>
      </c>
      <c r="AX45" s="201">
        <v>0.11</v>
      </c>
      <c r="AY45" s="201">
        <v>0.16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34.619999999999997</v>
      </c>
      <c r="H46" s="201">
        <v>0</v>
      </c>
      <c r="I46" s="201">
        <v>0</v>
      </c>
      <c r="J46" s="201">
        <v>32.119999999999997</v>
      </c>
      <c r="K46" s="201">
        <v>238.42</v>
      </c>
      <c r="L46" s="201">
        <v>11.84</v>
      </c>
      <c r="M46" s="201">
        <v>31.41</v>
      </c>
      <c r="N46" s="201">
        <v>24.89</v>
      </c>
      <c r="O46" s="201">
        <v>37.049999999999997</v>
      </c>
      <c r="P46" s="201">
        <v>12.2</v>
      </c>
      <c r="Q46" s="201">
        <v>4.55</v>
      </c>
      <c r="R46" s="201">
        <v>9.01</v>
      </c>
      <c r="S46" s="201">
        <v>5.7</v>
      </c>
      <c r="T46" s="201">
        <v>0.66</v>
      </c>
      <c r="U46" s="201">
        <v>2.04</v>
      </c>
      <c r="V46" s="201">
        <v>4.29</v>
      </c>
      <c r="W46" s="201">
        <v>9.1199999999999992</v>
      </c>
      <c r="X46" s="201">
        <v>30.53</v>
      </c>
      <c r="Y46" s="201">
        <v>0</v>
      </c>
      <c r="Z46" s="201">
        <v>3.36</v>
      </c>
      <c r="AA46" s="201">
        <v>14.29</v>
      </c>
      <c r="AB46" s="201">
        <v>0</v>
      </c>
      <c r="AC46" s="201">
        <v>3.9</v>
      </c>
      <c r="AD46" s="201">
        <v>0</v>
      </c>
      <c r="AE46" s="201">
        <v>0</v>
      </c>
      <c r="AF46" s="201">
        <v>0</v>
      </c>
      <c r="AG46" s="201">
        <v>-0.34</v>
      </c>
      <c r="AH46" s="201">
        <v>0</v>
      </c>
      <c r="AI46" s="201">
        <v>0</v>
      </c>
      <c r="AJ46" s="201">
        <v>0</v>
      </c>
      <c r="AK46" s="201">
        <v>-35</v>
      </c>
      <c r="AL46" s="201">
        <v>0</v>
      </c>
      <c r="AM46" s="201">
        <v>0</v>
      </c>
      <c r="AN46" s="201">
        <v>0</v>
      </c>
      <c r="AO46" s="201">
        <v>-100</v>
      </c>
      <c r="AP46" s="201">
        <v>0</v>
      </c>
      <c r="AQ46" s="201">
        <v>0</v>
      </c>
      <c r="AR46" s="201">
        <v>22.11</v>
      </c>
      <c r="AS46" s="201">
        <v>0</v>
      </c>
      <c r="AT46" s="201">
        <v>0</v>
      </c>
      <c r="AU46" s="201">
        <v>4.08</v>
      </c>
      <c r="AV46" s="201">
        <v>0.28000000000000003</v>
      </c>
      <c r="AW46" s="201">
        <v>0.17</v>
      </c>
      <c r="AX46" s="201">
        <v>0.11</v>
      </c>
      <c r="AY46" s="201">
        <v>0.16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34.619999999999997</v>
      </c>
      <c r="H47" s="201">
        <v>0</v>
      </c>
      <c r="I47" s="201">
        <v>0</v>
      </c>
      <c r="J47" s="201">
        <v>32.119999999999997</v>
      </c>
      <c r="K47" s="201">
        <v>239.86</v>
      </c>
      <c r="L47" s="201">
        <v>11.84</v>
      </c>
      <c r="M47" s="201">
        <v>31.41</v>
      </c>
      <c r="N47" s="201">
        <v>24.89</v>
      </c>
      <c r="O47" s="201">
        <v>37.049999999999997</v>
      </c>
      <c r="P47" s="201">
        <v>12.2</v>
      </c>
      <c r="Q47" s="201">
        <v>4.4400000000000004</v>
      </c>
      <c r="R47" s="201">
        <v>8.92</v>
      </c>
      <c r="S47" s="201">
        <v>5.49</v>
      </c>
      <c r="T47" s="201">
        <v>0.55000000000000004</v>
      </c>
      <c r="U47" s="201">
        <v>2.04</v>
      </c>
      <c r="V47" s="201">
        <v>4.29</v>
      </c>
      <c r="W47" s="201">
        <v>9.1199999999999992</v>
      </c>
      <c r="X47" s="201">
        <v>30.53</v>
      </c>
      <c r="Y47" s="201">
        <v>0</v>
      </c>
      <c r="Z47" s="201">
        <v>3.36</v>
      </c>
      <c r="AA47" s="201">
        <v>14.29</v>
      </c>
      <c r="AB47" s="201">
        <v>0</v>
      </c>
      <c r="AC47" s="201">
        <v>3.9</v>
      </c>
      <c r="AD47" s="201">
        <v>0</v>
      </c>
      <c r="AE47" s="201">
        <v>0</v>
      </c>
      <c r="AF47" s="201">
        <v>0</v>
      </c>
      <c r="AG47" s="201">
        <v>-0.34</v>
      </c>
      <c r="AH47" s="201">
        <v>0</v>
      </c>
      <c r="AI47" s="201">
        <v>0</v>
      </c>
      <c r="AJ47" s="201">
        <v>0</v>
      </c>
      <c r="AK47" s="201">
        <v>-35</v>
      </c>
      <c r="AL47" s="201">
        <v>0</v>
      </c>
      <c r="AM47" s="201">
        <v>0</v>
      </c>
      <c r="AN47" s="201">
        <v>0</v>
      </c>
      <c r="AO47" s="201">
        <v>-100</v>
      </c>
      <c r="AP47" s="201">
        <v>0</v>
      </c>
      <c r="AQ47" s="201">
        <v>0</v>
      </c>
      <c r="AR47" s="201">
        <v>22.11</v>
      </c>
      <c r="AS47" s="201">
        <v>0</v>
      </c>
      <c r="AT47" s="201">
        <v>0</v>
      </c>
      <c r="AU47" s="201">
        <v>4.08</v>
      </c>
      <c r="AV47" s="201">
        <v>0.19</v>
      </c>
      <c r="AW47" s="201">
        <v>0.17</v>
      </c>
      <c r="AX47" s="201">
        <v>0.11</v>
      </c>
      <c r="AY47" s="201">
        <v>0.16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34.619999999999997</v>
      </c>
      <c r="H48" s="201">
        <v>0</v>
      </c>
      <c r="I48" s="201">
        <v>0</v>
      </c>
      <c r="J48" s="201">
        <v>32.119999999999997</v>
      </c>
      <c r="K48" s="201">
        <v>239.86</v>
      </c>
      <c r="L48" s="201">
        <v>11.84</v>
      </c>
      <c r="M48" s="201">
        <v>31.41</v>
      </c>
      <c r="N48" s="201">
        <v>24.89</v>
      </c>
      <c r="O48" s="201">
        <v>37.049999999999997</v>
      </c>
      <c r="P48" s="201">
        <v>12.2</v>
      </c>
      <c r="Q48" s="201">
        <v>4.4400000000000004</v>
      </c>
      <c r="R48" s="201">
        <v>8.92</v>
      </c>
      <c r="S48" s="201">
        <v>5.49</v>
      </c>
      <c r="T48" s="201">
        <v>0.55000000000000004</v>
      </c>
      <c r="U48" s="201">
        <v>2.04</v>
      </c>
      <c r="V48" s="201">
        <v>4.29</v>
      </c>
      <c r="W48" s="201">
        <v>9.1199999999999992</v>
      </c>
      <c r="X48" s="201">
        <v>30.53</v>
      </c>
      <c r="Y48" s="201">
        <v>0</v>
      </c>
      <c r="Z48" s="201">
        <v>3.36</v>
      </c>
      <c r="AA48" s="201">
        <v>14.29</v>
      </c>
      <c r="AB48" s="201">
        <v>0</v>
      </c>
      <c r="AC48" s="201">
        <v>3.9</v>
      </c>
      <c r="AD48" s="201">
        <v>0</v>
      </c>
      <c r="AE48" s="201">
        <v>0</v>
      </c>
      <c r="AF48" s="201">
        <v>0</v>
      </c>
      <c r="AG48" s="201">
        <v>-0.34</v>
      </c>
      <c r="AH48" s="201">
        <v>0</v>
      </c>
      <c r="AI48" s="201">
        <v>0</v>
      </c>
      <c r="AJ48" s="201">
        <v>0</v>
      </c>
      <c r="AK48" s="201">
        <v>-35</v>
      </c>
      <c r="AL48" s="201">
        <v>0</v>
      </c>
      <c r="AM48" s="201">
        <v>0</v>
      </c>
      <c r="AN48" s="201">
        <v>0</v>
      </c>
      <c r="AO48" s="201">
        <v>-100</v>
      </c>
      <c r="AP48" s="201">
        <v>0</v>
      </c>
      <c r="AQ48" s="201">
        <v>0</v>
      </c>
      <c r="AR48" s="201">
        <v>22.11</v>
      </c>
      <c r="AS48" s="201">
        <v>0</v>
      </c>
      <c r="AT48" s="201">
        <v>0</v>
      </c>
      <c r="AU48" s="201">
        <v>4.08</v>
      </c>
      <c r="AV48" s="201">
        <v>0.19</v>
      </c>
      <c r="AW48" s="201">
        <v>0.17</v>
      </c>
      <c r="AX48" s="201">
        <v>0.11</v>
      </c>
      <c r="AY48" s="201">
        <v>0.16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34.619999999999997</v>
      </c>
      <c r="H49" s="201">
        <v>0</v>
      </c>
      <c r="I49" s="201">
        <v>0</v>
      </c>
      <c r="J49" s="201">
        <v>32.119999999999997</v>
      </c>
      <c r="K49" s="201">
        <v>239.85</v>
      </c>
      <c r="L49" s="201">
        <v>11.84</v>
      </c>
      <c r="M49" s="201">
        <v>31.41</v>
      </c>
      <c r="N49" s="201">
        <v>24.89</v>
      </c>
      <c r="O49" s="201">
        <v>37.049999999999997</v>
      </c>
      <c r="P49" s="201">
        <v>12.2</v>
      </c>
      <c r="Q49" s="201">
        <v>4.5</v>
      </c>
      <c r="R49" s="201">
        <v>9.2899999999999991</v>
      </c>
      <c r="S49" s="201">
        <v>5.64</v>
      </c>
      <c r="T49" s="201">
        <v>0.69</v>
      </c>
      <c r="U49" s="201">
        <v>2.04</v>
      </c>
      <c r="V49" s="201">
        <v>4.29</v>
      </c>
      <c r="W49" s="201">
        <v>9.1199999999999992</v>
      </c>
      <c r="X49" s="201">
        <v>30.53</v>
      </c>
      <c r="Y49" s="201">
        <v>0</v>
      </c>
      <c r="Z49" s="201">
        <v>3.36</v>
      </c>
      <c r="AA49" s="201">
        <v>14.29</v>
      </c>
      <c r="AB49" s="201">
        <v>0</v>
      </c>
      <c r="AC49" s="201">
        <v>3.9</v>
      </c>
      <c r="AD49" s="201">
        <v>0</v>
      </c>
      <c r="AE49" s="201">
        <v>0</v>
      </c>
      <c r="AF49" s="201">
        <v>0</v>
      </c>
      <c r="AG49" s="201">
        <v>-0.34</v>
      </c>
      <c r="AH49" s="201">
        <v>0</v>
      </c>
      <c r="AI49" s="201">
        <v>0</v>
      </c>
      <c r="AJ49" s="201">
        <v>0</v>
      </c>
      <c r="AK49" s="201">
        <v>-35</v>
      </c>
      <c r="AL49" s="201">
        <v>0</v>
      </c>
      <c r="AM49" s="201">
        <v>0</v>
      </c>
      <c r="AN49" s="201">
        <v>0</v>
      </c>
      <c r="AO49" s="201">
        <v>-100</v>
      </c>
      <c r="AP49" s="201">
        <v>0</v>
      </c>
      <c r="AQ49" s="201">
        <v>0</v>
      </c>
      <c r="AR49" s="201">
        <v>22.11</v>
      </c>
      <c r="AS49" s="201">
        <v>0</v>
      </c>
      <c r="AT49" s="201">
        <v>0</v>
      </c>
      <c r="AU49" s="201">
        <v>2.08</v>
      </c>
      <c r="AV49" s="201">
        <v>0.19</v>
      </c>
      <c r="AW49" s="201">
        <v>0.17</v>
      </c>
      <c r="AX49" s="201">
        <v>0.11</v>
      </c>
      <c r="AY49" s="201">
        <v>0.35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34.619999999999997</v>
      </c>
      <c r="H50" s="201">
        <v>0</v>
      </c>
      <c r="I50" s="201">
        <v>0</v>
      </c>
      <c r="J50" s="201">
        <v>32.119999999999997</v>
      </c>
      <c r="K50" s="201">
        <v>239.85</v>
      </c>
      <c r="L50" s="201">
        <v>11.84</v>
      </c>
      <c r="M50" s="201">
        <v>31.41</v>
      </c>
      <c r="N50" s="201">
        <v>24.89</v>
      </c>
      <c r="O50" s="201">
        <v>37.049999999999997</v>
      </c>
      <c r="P50" s="201">
        <v>12.2</v>
      </c>
      <c r="Q50" s="201">
        <v>4.5</v>
      </c>
      <c r="R50" s="201">
        <v>9.2899999999999991</v>
      </c>
      <c r="S50" s="201">
        <v>5.64</v>
      </c>
      <c r="T50" s="201">
        <v>0.69</v>
      </c>
      <c r="U50" s="201">
        <v>2.04</v>
      </c>
      <c r="V50" s="201">
        <v>4.29</v>
      </c>
      <c r="W50" s="201">
        <v>9.1199999999999992</v>
      </c>
      <c r="X50" s="201">
        <v>30.53</v>
      </c>
      <c r="Y50" s="201">
        <v>0</v>
      </c>
      <c r="Z50" s="201">
        <v>3.36</v>
      </c>
      <c r="AA50" s="201">
        <v>14.29</v>
      </c>
      <c r="AB50" s="201">
        <v>0</v>
      </c>
      <c r="AC50" s="201">
        <v>3.9</v>
      </c>
      <c r="AD50" s="201">
        <v>0</v>
      </c>
      <c r="AE50" s="201">
        <v>0</v>
      </c>
      <c r="AF50" s="201">
        <v>0</v>
      </c>
      <c r="AG50" s="201">
        <v>-0.34</v>
      </c>
      <c r="AH50" s="201">
        <v>0</v>
      </c>
      <c r="AI50" s="201">
        <v>0</v>
      </c>
      <c r="AJ50" s="201">
        <v>0</v>
      </c>
      <c r="AK50" s="201">
        <v>-35</v>
      </c>
      <c r="AL50" s="201">
        <v>0</v>
      </c>
      <c r="AM50" s="201">
        <v>0</v>
      </c>
      <c r="AN50" s="201">
        <v>0</v>
      </c>
      <c r="AO50" s="201">
        <v>-100</v>
      </c>
      <c r="AP50" s="201">
        <v>0</v>
      </c>
      <c r="AQ50" s="201">
        <v>0</v>
      </c>
      <c r="AR50" s="201">
        <v>22.11</v>
      </c>
      <c r="AS50" s="201">
        <v>0</v>
      </c>
      <c r="AT50" s="201">
        <v>0</v>
      </c>
      <c r="AU50" s="201">
        <v>2.08</v>
      </c>
      <c r="AV50" s="201">
        <v>0.19</v>
      </c>
      <c r="AW50" s="201">
        <v>0.17</v>
      </c>
      <c r="AX50" s="201">
        <v>0.11</v>
      </c>
      <c r="AY50" s="201">
        <v>0.35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34.619999999999997</v>
      </c>
      <c r="H51" s="201">
        <v>0</v>
      </c>
      <c r="I51" s="201">
        <v>0</v>
      </c>
      <c r="J51" s="201">
        <v>32.119999999999997</v>
      </c>
      <c r="K51" s="201">
        <v>239.85</v>
      </c>
      <c r="L51" s="201">
        <v>11.84</v>
      </c>
      <c r="M51" s="201">
        <v>31.41</v>
      </c>
      <c r="N51" s="201">
        <v>24.89</v>
      </c>
      <c r="O51" s="201">
        <v>37.049999999999997</v>
      </c>
      <c r="P51" s="201">
        <v>12.2</v>
      </c>
      <c r="Q51" s="201">
        <v>4.5</v>
      </c>
      <c r="R51" s="201">
        <v>9.2899999999999991</v>
      </c>
      <c r="S51" s="201">
        <v>5.64</v>
      </c>
      <c r="T51" s="201">
        <v>0.69</v>
      </c>
      <c r="U51" s="201">
        <v>2.04</v>
      </c>
      <c r="V51" s="201">
        <v>4.29</v>
      </c>
      <c r="W51" s="201">
        <v>5.78</v>
      </c>
      <c r="X51" s="201">
        <v>30.53</v>
      </c>
      <c r="Y51" s="201">
        <v>0</v>
      </c>
      <c r="Z51" s="201">
        <v>3.36</v>
      </c>
      <c r="AA51" s="201">
        <v>14.29</v>
      </c>
      <c r="AB51" s="201">
        <v>0</v>
      </c>
      <c r="AC51" s="201">
        <v>3.9</v>
      </c>
      <c r="AD51" s="201">
        <v>0</v>
      </c>
      <c r="AE51" s="201">
        <v>0</v>
      </c>
      <c r="AF51" s="201">
        <v>0</v>
      </c>
      <c r="AG51" s="201">
        <v>-0.34</v>
      </c>
      <c r="AH51" s="201">
        <v>0</v>
      </c>
      <c r="AI51" s="201">
        <v>0</v>
      </c>
      <c r="AJ51" s="201">
        <v>0</v>
      </c>
      <c r="AK51" s="201">
        <v>-35</v>
      </c>
      <c r="AL51" s="201">
        <v>0</v>
      </c>
      <c r="AM51" s="201">
        <v>0</v>
      </c>
      <c r="AN51" s="201">
        <v>0</v>
      </c>
      <c r="AO51" s="201">
        <v>-103</v>
      </c>
      <c r="AP51" s="201">
        <v>0</v>
      </c>
      <c r="AQ51" s="201">
        <v>0</v>
      </c>
      <c r="AR51" s="201">
        <v>21.94</v>
      </c>
      <c r="AS51" s="201">
        <v>0</v>
      </c>
      <c r="AT51" s="201">
        <v>0</v>
      </c>
      <c r="AU51" s="201">
        <v>2.08</v>
      </c>
      <c r="AV51" s="201">
        <v>0.19</v>
      </c>
      <c r="AW51" s="201">
        <v>0.17</v>
      </c>
      <c r="AX51" s="201">
        <v>0.11</v>
      </c>
      <c r="AY51" s="201">
        <v>0.35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34.619999999999997</v>
      </c>
      <c r="H52" s="201">
        <v>0</v>
      </c>
      <c r="I52" s="201">
        <v>0</v>
      </c>
      <c r="J52" s="201">
        <v>32.119999999999997</v>
      </c>
      <c r="K52" s="201">
        <v>239.85</v>
      </c>
      <c r="L52" s="201">
        <v>11.84</v>
      </c>
      <c r="M52" s="201">
        <v>31.41</v>
      </c>
      <c r="N52" s="201">
        <v>24.89</v>
      </c>
      <c r="O52" s="201">
        <v>37.049999999999997</v>
      </c>
      <c r="P52" s="201">
        <v>12.2</v>
      </c>
      <c r="Q52" s="201">
        <v>4.5</v>
      </c>
      <c r="R52" s="201">
        <v>9.2899999999999991</v>
      </c>
      <c r="S52" s="201">
        <v>5.64</v>
      </c>
      <c r="T52" s="201">
        <v>0.69</v>
      </c>
      <c r="U52" s="201">
        <v>2.04</v>
      </c>
      <c r="V52" s="201">
        <v>4.29</v>
      </c>
      <c r="W52" s="201">
        <v>4.71</v>
      </c>
      <c r="X52" s="201">
        <v>30.53</v>
      </c>
      <c r="Y52" s="201">
        <v>0</v>
      </c>
      <c r="Z52" s="201">
        <v>3.36</v>
      </c>
      <c r="AA52" s="201">
        <v>14.29</v>
      </c>
      <c r="AB52" s="201">
        <v>0</v>
      </c>
      <c r="AC52" s="201">
        <v>3.9</v>
      </c>
      <c r="AD52" s="201">
        <v>0</v>
      </c>
      <c r="AE52" s="201">
        <v>0</v>
      </c>
      <c r="AF52" s="201">
        <v>0</v>
      </c>
      <c r="AG52" s="201">
        <v>-0.34</v>
      </c>
      <c r="AH52" s="201">
        <v>0</v>
      </c>
      <c r="AI52" s="201">
        <v>0</v>
      </c>
      <c r="AJ52" s="201">
        <v>0</v>
      </c>
      <c r="AK52" s="201">
        <v>-35</v>
      </c>
      <c r="AL52" s="201">
        <v>0</v>
      </c>
      <c r="AM52" s="201">
        <v>0</v>
      </c>
      <c r="AN52" s="201">
        <v>0</v>
      </c>
      <c r="AO52" s="201">
        <v>-103</v>
      </c>
      <c r="AP52" s="201">
        <v>0</v>
      </c>
      <c r="AQ52" s="201">
        <v>0</v>
      </c>
      <c r="AR52" s="201">
        <v>21.94</v>
      </c>
      <c r="AS52" s="201">
        <v>0</v>
      </c>
      <c r="AT52" s="201">
        <v>0</v>
      </c>
      <c r="AU52" s="201">
        <v>2.08</v>
      </c>
      <c r="AV52" s="201">
        <v>0.19</v>
      </c>
      <c r="AW52" s="201">
        <v>0.17</v>
      </c>
      <c r="AX52" s="201">
        <v>0.11</v>
      </c>
      <c r="AY52" s="201">
        <v>0.35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34.619999999999997</v>
      </c>
      <c r="H53" s="201">
        <v>0</v>
      </c>
      <c r="I53" s="201">
        <v>0</v>
      </c>
      <c r="J53" s="201">
        <v>32.119999999999997</v>
      </c>
      <c r="K53" s="201">
        <v>239.85</v>
      </c>
      <c r="L53" s="201">
        <v>11.84</v>
      </c>
      <c r="M53" s="201">
        <v>3.85</v>
      </c>
      <c r="N53" s="201">
        <v>2.2000000000000002</v>
      </c>
      <c r="O53" s="201">
        <v>5.15</v>
      </c>
      <c r="P53" s="201">
        <v>0.97</v>
      </c>
      <c r="Q53" s="201">
        <v>4.5</v>
      </c>
      <c r="R53" s="201">
        <v>9.2899999999999991</v>
      </c>
      <c r="S53" s="201">
        <v>5.64</v>
      </c>
      <c r="T53" s="201">
        <v>0.69</v>
      </c>
      <c r="U53" s="201">
        <v>2.04</v>
      </c>
      <c r="V53" s="201">
        <v>4.29</v>
      </c>
      <c r="W53" s="201">
        <v>4.71</v>
      </c>
      <c r="X53" s="201">
        <v>30.53</v>
      </c>
      <c r="Y53" s="201">
        <v>0</v>
      </c>
      <c r="Z53" s="201">
        <v>3.36</v>
      </c>
      <c r="AA53" s="201">
        <v>14.29</v>
      </c>
      <c r="AB53" s="201">
        <v>0</v>
      </c>
      <c r="AC53" s="201">
        <v>3.9</v>
      </c>
      <c r="AD53" s="201">
        <v>0</v>
      </c>
      <c r="AE53" s="201">
        <v>0</v>
      </c>
      <c r="AF53" s="201">
        <v>0</v>
      </c>
      <c r="AG53" s="201">
        <v>-0.34</v>
      </c>
      <c r="AH53" s="201">
        <v>0</v>
      </c>
      <c r="AI53" s="201">
        <v>0</v>
      </c>
      <c r="AJ53" s="201">
        <v>0</v>
      </c>
      <c r="AK53" s="201">
        <v>-35</v>
      </c>
      <c r="AL53" s="201">
        <v>0</v>
      </c>
      <c r="AM53" s="201">
        <v>0</v>
      </c>
      <c r="AN53" s="201">
        <v>0</v>
      </c>
      <c r="AO53" s="201">
        <v>-103</v>
      </c>
      <c r="AP53" s="201">
        <v>0</v>
      </c>
      <c r="AQ53" s="201">
        <v>0</v>
      </c>
      <c r="AR53" s="201">
        <v>21.94</v>
      </c>
      <c r="AS53" s="201">
        <v>0</v>
      </c>
      <c r="AT53" s="201">
        <v>0</v>
      </c>
      <c r="AU53" s="201">
        <v>2.08</v>
      </c>
      <c r="AV53" s="201">
        <v>0.19</v>
      </c>
      <c r="AW53" s="201">
        <v>0.17</v>
      </c>
      <c r="AX53" s="201">
        <v>0.11</v>
      </c>
      <c r="AY53" s="201">
        <v>0.35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34.619999999999997</v>
      </c>
      <c r="H54" s="201">
        <v>0</v>
      </c>
      <c r="I54" s="201">
        <v>0</v>
      </c>
      <c r="J54" s="201">
        <v>32.119999999999997</v>
      </c>
      <c r="K54" s="201">
        <v>239.85</v>
      </c>
      <c r="L54" s="201">
        <v>11.84</v>
      </c>
      <c r="M54" s="201">
        <v>2.25</v>
      </c>
      <c r="N54" s="201">
        <v>1.87</v>
      </c>
      <c r="O54" s="201">
        <v>2.61</v>
      </c>
      <c r="P54" s="201">
        <v>0.97</v>
      </c>
      <c r="Q54" s="201">
        <v>4.5</v>
      </c>
      <c r="R54" s="201">
        <v>9.2899999999999991</v>
      </c>
      <c r="S54" s="201">
        <v>5.64</v>
      </c>
      <c r="T54" s="201">
        <v>0.69</v>
      </c>
      <c r="U54" s="201">
        <v>2.04</v>
      </c>
      <c r="V54" s="201">
        <v>4.29</v>
      </c>
      <c r="W54" s="201">
        <v>4.71</v>
      </c>
      <c r="X54" s="201">
        <v>30.53</v>
      </c>
      <c r="Y54" s="201">
        <v>0</v>
      </c>
      <c r="Z54" s="201">
        <v>3.36</v>
      </c>
      <c r="AA54" s="201">
        <v>14.29</v>
      </c>
      <c r="AB54" s="201">
        <v>0</v>
      </c>
      <c r="AC54" s="201">
        <v>3.9</v>
      </c>
      <c r="AD54" s="201">
        <v>0</v>
      </c>
      <c r="AE54" s="201">
        <v>0</v>
      </c>
      <c r="AF54" s="201">
        <v>0</v>
      </c>
      <c r="AG54" s="201">
        <v>-0.34</v>
      </c>
      <c r="AH54" s="201">
        <v>0</v>
      </c>
      <c r="AI54" s="201">
        <v>0</v>
      </c>
      <c r="AJ54" s="201">
        <v>0</v>
      </c>
      <c r="AK54" s="201">
        <v>-35</v>
      </c>
      <c r="AL54" s="201">
        <v>0</v>
      </c>
      <c r="AM54" s="201">
        <v>0</v>
      </c>
      <c r="AN54" s="201">
        <v>0</v>
      </c>
      <c r="AO54" s="201">
        <v>-103</v>
      </c>
      <c r="AP54" s="201">
        <v>0</v>
      </c>
      <c r="AQ54" s="201">
        <v>0</v>
      </c>
      <c r="AR54" s="201">
        <v>21.94</v>
      </c>
      <c r="AS54" s="201">
        <v>0</v>
      </c>
      <c r="AT54" s="201">
        <v>0</v>
      </c>
      <c r="AU54" s="201">
        <v>2.08</v>
      </c>
      <c r="AV54" s="201">
        <v>0.19</v>
      </c>
      <c r="AW54" s="201">
        <v>0.17</v>
      </c>
      <c r="AX54" s="201">
        <v>0.11</v>
      </c>
      <c r="AY54" s="201">
        <v>0.35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34.619999999999997</v>
      </c>
      <c r="H55" s="201">
        <v>0</v>
      </c>
      <c r="I55" s="201">
        <v>0</v>
      </c>
      <c r="J55" s="201">
        <v>32.119999999999997</v>
      </c>
      <c r="K55" s="201">
        <v>239.85</v>
      </c>
      <c r="L55" s="201">
        <v>11.89</v>
      </c>
      <c r="M55" s="201">
        <v>2.25</v>
      </c>
      <c r="N55" s="201">
        <v>1.87</v>
      </c>
      <c r="O55" s="201">
        <v>2.61</v>
      </c>
      <c r="P55" s="201">
        <v>0.97</v>
      </c>
      <c r="Q55" s="201">
        <v>4.5</v>
      </c>
      <c r="R55" s="201">
        <v>9.2899999999999991</v>
      </c>
      <c r="S55" s="201">
        <v>5.65</v>
      </c>
      <c r="T55" s="201">
        <v>0.69</v>
      </c>
      <c r="U55" s="201">
        <v>2.04</v>
      </c>
      <c r="V55" s="201">
        <v>4.29</v>
      </c>
      <c r="W55" s="201">
        <v>5.57</v>
      </c>
      <c r="X55" s="201">
        <v>30.53</v>
      </c>
      <c r="Y55" s="201">
        <v>0</v>
      </c>
      <c r="Z55" s="201">
        <v>9.57</v>
      </c>
      <c r="AA55" s="201">
        <v>21.62</v>
      </c>
      <c r="AB55" s="201">
        <v>0</v>
      </c>
      <c r="AC55" s="201">
        <v>3.9</v>
      </c>
      <c r="AD55" s="201">
        <v>0</v>
      </c>
      <c r="AE55" s="201">
        <v>0</v>
      </c>
      <c r="AF55" s="201">
        <v>0</v>
      </c>
      <c r="AG55" s="201">
        <v>-0.34</v>
      </c>
      <c r="AH55" s="201">
        <v>0</v>
      </c>
      <c r="AI55" s="201">
        <v>0</v>
      </c>
      <c r="AJ55" s="201">
        <v>0</v>
      </c>
      <c r="AK55" s="201">
        <v>-35</v>
      </c>
      <c r="AL55" s="201">
        <v>0</v>
      </c>
      <c r="AM55" s="201">
        <v>0</v>
      </c>
      <c r="AN55" s="201">
        <v>0</v>
      </c>
      <c r="AO55" s="201">
        <v>-103</v>
      </c>
      <c r="AP55" s="201">
        <v>0</v>
      </c>
      <c r="AQ55" s="201">
        <v>0</v>
      </c>
      <c r="AR55" s="201">
        <v>21.94</v>
      </c>
      <c r="AS55" s="201">
        <v>0</v>
      </c>
      <c r="AT55" s="201">
        <v>0</v>
      </c>
      <c r="AU55" s="201">
        <v>2.08</v>
      </c>
      <c r="AV55" s="201">
        <v>0.19</v>
      </c>
      <c r="AW55" s="201">
        <v>0.17</v>
      </c>
      <c r="AX55" s="201">
        <v>0.11</v>
      </c>
      <c r="AY55" s="201">
        <v>0.35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34.619999999999997</v>
      </c>
      <c r="H56" s="201">
        <v>0</v>
      </c>
      <c r="I56" s="201">
        <v>0</v>
      </c>
      <c r="J56" s="201">
        <v>32.119999999999997</v>
      </c>
      <c r="K56" s="201">
        <v>239.85</v>
      </c>
      <c r="L56" s="201">
        <v>11.89</v>
      </c>
      <c r="M56" s="201">
        <v>2.25</v>
      </c>
      <c r="N56" s="201">
        <v>1.87</v>
      </c>
      <c r="O56" s="201">
        <v>2.61</v>
      </c>
      <c r="P56" s="201">
        <v>0.97</v>
      </c>
      <c r="Q56" s="201">
        <v>4.5</v>
      </c>
      <c r="R56" s="201">
        <v>9.2899999999999991</v>
      </c>
      <c r="S56" s="201">
        <v>5.65</v>
      </c>
      <c r="T56" s="201">
        <v>0.69</v>
      </c>
      <c r="U56" s="201">
        <v>2.04</v>
      </c>
      <c r="V56" s="201">
        <v>4.29</v>
      </c>
      <c r="W56" s="201">
        <v>5.66</v>
      </c>
      <c r="X56" s="201">
        <v>30.53</v>
      </c>
      <c r="Y56" s="201">
        <v>0</v>
      </c>
      <c r="Z56" s="201">
        <v>9.57</v>
      </c>
      <c r="AA56" s="201">
        <v>21.62</v>
      </c>
      <c r="AB56" s="201">
        <v>0</v>
      </c>
      <c r="AC56" s="201">
        <v>3.9</v>
      </c>
      <c r="AD56" s="201">
        <v>0</v>
      </c>
      <c r="AE56" s="201">
        <v>0</v>
      </c>
      <c r="AF56" s="201">
        <v>0</v>
      </c>
      <c r="AG56" s="201">
        <v>-0.34</v>
      </c>
      <c r="AH56" s="201">
        <v>0</v>
      </c>
      <c r="AI56" s="201">
        <v>0</v>
      </c>
      <c r="AJ56" s="201">
        <v>0</v>
      </c>
      <c r="AK56" s="201">
        <v>-35</v>
      </c>
      <c r="AL56" s="201">
        <v>0</v>
      </c>
      <c r="AM56" s="201">
        <v>0</v>
      </c>
      <c r="AN56" s="201">
        <v>0</v>
      </c>
      <c r="AO56" s="201">
        <v>-103</v>
      </c>
      <c r="AP56" s="201">
        <v>0</v>
      </c>
      <c r="AQ56" s="201">
        <v>0</v>
      </c>
      <c r="AR56" s="201">
        <v>21.94</v>
      </c>
      <c r="AS56" s="201">
        <v>0</v>
      </c>
      <c r="AT56" s="201">
        <v>0</v>
      </c>
      <c r="AU56" s="201">
        <v>2.08</v>
      </c>
      <c r="AV56" s="201">
        <v>0.19</v>
      </c>
      <c r="AW56" s="201">
        <v>0.17</v>
      </c>
      <c r="AX56" s="201">
        <v>0.11</v>
      </c>
      <c r="AY56" s="201">
        <v>0.35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34.619999999999997</v>
      </c>
      <c r="H57" s="201">
        <v>0</v>
      </c>
      <c r="I57" s="201">
        <v>0</v>
      </c>
      <c r="J57" s="201">
        <v>32.119999999999997</v>
      </c>
      <c r="K57" s="201">
        <v>185.66</v>
      </c>
      <c r="L57" s="201">
        <v>11.89</v>
      </c>
      <c r="M57" s="201">
        <v>2.25</v>
      </c>
      <c r="N57" s="201">
        <v>1.87</v>
      </c>
      <c r="O57" s="201">
        <v>2.61</v>
      </c>
      <c r="P57" s="201">
        <v>1.1599999999999999</v>
      </c>
      <c r="Q57" s="201">
        <v>0.34</v>
      </c>
      <c r="R57" s="201">
        <v>0.67</v>
      </c>
      <c r="S57" s="201">
        <v>0.42</v>
      </c>
      <c r="T57" s="201">
        <v>0.05</v>
      </c>
      <c r="U57" s="201">
        <v>2.04</v>
      </c>
      <c r="V57" s="201">
        <v>0.32</v>
      </c>
      <c r="W57" s="201">
        <v>0.55000000000000004</v>
      </c>
      <c r="X57" s="201">
        <v>2.21</v>
      </c>
      <c r="Y57" s="201">
        <v>0</v>
      </c>
      <c r="Z57" s="201">
        <v>8.35</v>
      </c>
      <c r="AA57" s="201">
        <v>1.35</v>
      </c>
      <c r="AB57" s="201">
        <v>0</v>
      </c>
      <c r="AC57" s="201">
        <v>3.9</v>
      </c>
      <c r="AD57" s="201">
        <v>0</v>
      </c>
      <c r="AE57" s="201">
        <v>0</v>
      </c>
      <c r="AF57" s="201">
        <v>0</v>
      </c>
      <c r="AG57" s="201">
        <v>-0.34</v>
      </c>
      <c r="AH57" s="201">
        <v>0</v>
      </c>
      <c r="AI57" s="201">
        <v>0</v>
      </c>
      <c r="AJ57" s="201">
        <v>0</v>
      </c>
      <c r="AK57" s="201">
        <v>-35</v>
      </c>
      <c r="AL57" s="201">
        <v>0</v>
      </c>
      <c r="AM57" s="201">
        <v>0</v>
      </c>
      <c r="AN57" s="201">
        <v>0</v>
      </c>
      <c r="AO57" s="201">
        <v>-103</v>
      </c>
      <c r="AP57" s="201">
        <v>0</v>
      </c>
      <c r="AQ57" s="201">
        <v>0</v>
      </c>
      <c r="AR57" s="201">
        <v>21.94</v>
      </c>
      <c r="AS57" s="201">
        <v>0</v>
      </c>
      <c r="AT57" s="201">
        <v>0</v>
      </c>
      <c r="AU57" s="201">
        <v>0</v>
      </c>
      <c r="AV57" s="201">
        <v>0.19</v>
      </c>
      <c r="AW57" s="201">
        <v>0.17</v>
      </c>
      <c r="AX57" s="201">
        <v>0.11</v>
      </c>
      <c r="AY57" s="201">
        <v>0.17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34.619999999999997</v>
      </c>
      <c r="H58" s="201">
        <v>0</v>
      </c>
      <c r="I58" s="201">
        <v>0</v>
      </c>
      <c r="J58" s="201">
        <v>32.119999999999997</v>
      </c>
      <c r="K58" s="201">
        <v>150.09</v>
      </c>
      <c r="L58" s="201">
        <v>12.05</v>
      </c>
      <c r="M58" s="201">
        <v>2.25</v>
      </c>
      <c r="N58" s="201">
        <v>1.87</v>
      </c>
      <c r="O58" s="201">
        <v>2.61</v>
      </c>
      <c r="P58" s="201">
        <v>1.1599999999999999</v>
      </c>
      <c r="Q58" s="201">
        <v>0.34</v>
      </c>
      <c r="R58" s="201">
        <v>0.67</v>
      </c>
      <c r="S58" s="201">
        <v>0.42</v>
      </c>
      <c r="T58" s="201">
        <v>0.05</v>
      </c>
      <c r="U58" s="201">
        <v>2.04</v>
      </c>
      <c r="V58" s="201">
        <v>0.32</v>
      </c>
      <c r="W58" s="201">
        <v>0.54</v>
      </c>
      <c r="X58" s="201">
        <v>2.21</v>
      </c>
      <c r="Y58" s="201">
        <v>0</v>
      </c>
      <c r="Z58" s="201">
        <v>2.08</v>
      </c>
      <c r="AA58" s="201">
        <v>1.35</v>
      </c>
      <c r="AB58" s="201">
        <v>0</v>
      </c>
      <c r="AC58" s="201">
        <v>3.9</v>
      </c>
      <c r="AD58" s="201">
        <v>0</v>
      </c>
      <c r="AE58" s="201">
        <v>0</v>
      </c>
      <c r="AF58" s="201">
        <v>0</v>
      </c>
      <c r="AG58" s="201">
        <v>-0.34</v>
      </c>
      <c r="AH58" s="201">
        <v>0</v>
      </c>
      <c r="AI58" s="201">
        <v>0</v>
      </c>
      <c r="AJ58" s="201">
        <v>0</v>
      </c>
      <c r="AK58" s="201">
        <v>-35</v>
      </c>
      <c r="AL58" s="201">
        <v>0</v>
      </c>
      <c r="AM58" s="201">
        <v>0</v>
      </c>
      <c r="AN58" s="201">
        <v>0</v>
      </c>
      <c r="AO58" s="201">
        <v>-103</v>
      </c>
      <c r="AP58" s="201">
        <v>0</v>
      </c>
      <c r="AQ58" s="201">
        <v>0</v>
      </c>
      <c r="AR58" s="201">
        <v>21.94</v>
      </c>
      <c r="AS58" s="201">
        <v>0</v>
      </c>
      <c r="AT58" s="201">
        <v>0</v>
      </c>
      <c r="AU58" s="201">
        <v>0</v>
      </c>
      <c r="AV58" s="201">
        <v>0.19</v>
      </c>
      <c r="AW58" s="201">
        <v>0.17</v>
      </c>
      <c r="AX58" s="201">
        <v>0.11</v>
      </c>
      <c r="AY58" s="201">
        <v>0.17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34.619999999999997</v>
      </c>
      <c r="H59" s="201">
        <v>0</v>
      </c>
      <c r="I59" s="201">
        <v>0</v>
      </c>
      <c r="J59" s="201">
        <v>32.119999999999997</v>
      </c>
      <c r="K59" s="201">
        <v>24.02</v>
      </c>
      <c r="L59" s="201">
        <v>0.62</v>
      </c>
      <c r="M59" s="201">
        <v>2.25</v>
      </c>
      <c r="N59" s="201">
        <v>1.87</v>
      </c>
      <c r="O59" s="201">
        <v>2.61</v>
      </c>
      <c r="P59" s="201">
        <v>1.1599999999999999</v>
      </c>
      <c r="Q59" s="201">
        <v>0.34</v>
      </c>
      <c r="R59" s="201">
        <v>1.18</v>
      </c>
      <c r="S59" s="201">
        <v>0.8</v>
      </c>
      <c r="T59" s="201">
        <v>0.05</v>
      </c>
      <c r="U59" s="201">
        <v>2.04</v>
      </c>
      <c r="V59" s="201">
        <v>0.31</v>
      </c>
      <c r="W59" s="201">
        <v>0.54</v>
      </c>
      <c r="X59" s="201">
        <v>2.21</v>
      </c>
      <c r="Y59" s="201">
        <v>0</v>
      </c>
      <c r="Z59" s="201">
        <v>2.08</v>
      </c>
      <c r="AA59" s="201">
        <v>1.35</v>
      </c>
      <c r="AB59" s="201">
        <v>0</v>
      </c>
      <c r="AC59" s="201">
        <v>3.9</v>
      </c>
      <c r="AD59" s="201">
        <v>0</v>
      </c>
      <c r="AE59" s="201">
        <v>0</v>
      </c>
      <c r="AF59" s="201">
        <v>0</v>
      </c>
      <c r="AG59" s="201">
        <v>-0.34</v>
      </c>
      <c r="AH59" s="201">
        <v>0</v>
      </c>
      <c r="AI59" s="201">
        <v>0</v>
      </c>
      <c r="AJ59" s="201">
        <v>0</v>
      </c>
      <c r="AK59" s="201">
        <v>-35</v>
      </c>
      <c r="AL59" s="201">
        <v>0</v>
      </c>
      <c r="AM59" s="201">
        <v>0</v>
      </c>
      <c r="AN59" s="201">
        <v>0</v>
      </c>
      <c r="AO59" s="201">
        <v>-103</v>
      </c>
      <c r="AP59" s="201">
        <v>0</v>
      </c>
      <c r="AQ59" s="201">
        <v>0</v>
      </c>
      <c r="AR59" s="201">
        <v>21.94</v>
      </c>
      <c r="AS59" s="201">
        <v>0</v>
      </c>
      <c r="AT59" s="201">
        <v>0</v>
      </c>
      <c r="AU59" s="201">
        <v>0</v>
      </c>
      <c r="AV59" s="201">
        <v>0.19</v>
      </c>
      <c r="AW59" s="201">
        <v>0.17</v>
      </c>
      <c r="AX59" s="201">
        <v>0.11</v>
      </c>
      <c r="AY59" s="201">
        <v>0.17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34.619999999999997</v>
      </c>
      <c r="H60" s="201">
        <v>0</v>
      </c>
      <c r="I60" s="201">
        <v>0</v>
      </c>
      <c r="J60" s="201">
        <v>32.119999999999997</v>
      </c>
      <c r="K60" s="201">
        <v>17.41</v>
      </c>
      <c r="L60" s="201">
        <v>0.62</v>
      </c>
      <c r="M60" s="201">
        <v>2.25</v>
      </c>
      <c r="N60" s="201">
        <v>1.87</v>
      </c>
      <c r="O60" s="201">
        <v>2.61</v>
      </c>
      <c r="P60" s="201">
        <v>1.1599999999999999</v>
      </c>
      <c r="Q60" s="201">
        <v>0.28999999999999998</v>
      </c>
      <c r="R60" s="201">
        <v>0.59</v>
      </c>
      <c r="S60" s="201">
        <v>0.36</v>
      </c>
      <c r="T60" s="201">
        <v>0.05</v>
      </c>
      <c r="U60" s="201">
        <v>2.04</v>
      </c>
      <c r="V60" s="201">
        <v>0.31</v>
      </c>
      <c r="W60" s="201">
        <v>0.54</v>
      </c>
      <c r="X60" s="201">
        <v>2.21</v>
      </c>
      <c r="Y60" s="201">
        <v>0</v>
      </c>
      <c r="Z60" s="201">
        <v>2.08</v>
      </c>
      <c r="AA60" s="201">
        <v>1.35</v>
      </c>
      <c r="AB60" s="201">
        <v>0</v>
      </c>
      <c r="AC60" s="201">
        <v>3.9</v>
      </c>
      <c r="AD60" s="201">
        <v>0</v>
      </c>
      <c r="AE60" s="201">
        <v>0</v>
      </c>
      <c r="AF60" s="201">
        <v>0</v>
      </c>
      <c r="AG60" s="201">
        <v>-0.34</v>
      </c>
      <c r="AH60" s="201">
        <v>0</v>
      </c>
      <c r="AI60" s="201">
        <v>0</v>
      </c>
      <c r="AJ60" s="201">
        <v>0</v>
      </c>
      <c r="AK60" s="201">
        <v>-35</v>
      </c>
      <c r="AL60" s="201">
        <v>0</v>
      </c>
      <c r="AM60" s="201">
        <v>0</v>
      </c>
      <c r="AN60" s="201">
        <v>0</v>
      </c>
      <c r="AO60" s="201">
        <v>-103</v>
      </c>
      <c r="AP60" s="201">
        <v>0</v>
      </c>
      <c r="AQ60" s="201">
        <v>0</v>
      </c>
      <c r="AR60" s="201">
        <v>21.94</v>
      </c>
      <c r="AS60" s="201">
        <v>0</v>
      </c>
      <c r="AT60" s="201">
        <v>0</v>
      </c>
      <c r="AU60" s="201">
        <v>0</v>
      </c>
      <c r="AV60" s="201">
        <v>0.19</v>
      </c>
      <c r="AW60" s="201">
        <v>0.17</v>
      </c>
      <c r="AX60" s="201">
        <v>0.11</v>
      </c>
      <c r="AY60" s="201">
        <v>0.17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34.619999999999997</v>
      </c>
      <c r="H61" s="201">
        <v>0</v>
      </c>
      <c r="I61" s="201">
        <v>0</v>
      </c>
      <c r="J61" s="201">
        <v>32.119999999999997</v>
      </c>
      <c r="K61" s="201">
        <v>17.41</v>
      </c>
      <c r="L61" s="201">
        <v>0.62</v>
      </c>
      <c r="M61" s="201">
        <v>2.25</v>
      </c>
      <c r="N61" s="201">
        <v>1.87</v>
      </c>
      <c r="O61" s="201">
        <v>2.61</v>
      </c>
      <c r="P61" s="201">
        <v>1.1599999999999999</v>
      </c>
      <c r="Q61" s="201">
        <v>0.28999999999999998</v>
      </c>
      <c r="R61" s="201">
        <v>0.59</v>
      </c>
      <c r="S61" s="201">
        <v>0.36</v>
      </c>
      <c r="T61" s="201">
        <v>0.05</v>
      </c>
      <c r="U61" s="201">
        <v>2.04</v>
      </c>
      <c r="V61" s="201">
        <v>0.31</v>
      </c>
      <c r="W61" s="201">
        <v>0.6</v>
      </c>
      <c r="X61" s="201">
        <v>2.21</v>
      </c>
      <c r="Y61" s="201">
        <v>0</v>
      </c>
      <c r="Z61" s="201">
        <v>2.08</v>
      </c>
      <c r="AA61" s="201">
        <v>1.35</v>
      </c>
      <c r="AB61" s="201">
        <v>0</v>
      </c>
      <c r="AC61" s="201">
        <v>5.0599999999999996</v>
      </c>
      <c r="AD61" s="201">
        <v>0</v>
      </c>
      <c r="AE61" s="201">
        <v>0</v>
      </c>
      <c r="AF61" s="201">
        <v>0</v>
      </c>
      <c r="AG61" s="201">
        <v>-0.34</v>
      </c>
      <c r="AH61" s="201">
        <v>0</v>
      </c>
      <c r="AI61" s="201">
        <v>0</v>
      </c>
      <c r="AJ61" s="201">
        <v>0</v>
      </c>
      <c r="AK61" s="201">
        <v>-35</v>
      </c>
      <c r="AL61" s="201">
        <v>0</v>
      </c>
      <c r="AM61" s="201">
        <v>0</v>
      </c>
      <c r="AN61" s="201">
        <v>0</v>
      </c>
      <c r="AO61" s="201">
        <v>-103</v>
      </c>
      <c r="AP61" s="201">
        <v>0</v>
      </c>
      <c r="AQ61" s="201">
        <v>0</v>
      </c>
      <c r="AR61" s="201">
        <v>21.82</v>
      </c>
      <c r="AS61" s="201">
        <v>0</v>
      </c>
      <c r="AT61" s="201">
        <v>0</v>
      </c>
      <c r="AU61" s="201">
        <v>0</v>
      </c>
      <c r="AV61" s="201">
        <v>0.19</v>
      </c>
      <c r="AW61" s="201">
        <v>0.17</v>
      </c>
      <c r="AX61" s="201">
        <v>0.11</v>
      </c>
      <c r="AY61" s="201">
        <v>0.17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34.619999999999997</v>
      </c>
      <c r="H62" s="201">
        <v>0</v>
      </c>
      <c r="I62" s="201">
        <v>0</v>
      </c>
      <c r="J62" s="201">
        <v>32.119999999999997</v>
      </c>
      <c r="K62" s="201">
        <v>17.41</v>
      </c>
      <c r="L62" s="201">
        <v>0.62</v>
      </c>
      <c r="M62" s="201">
        <v>2.25</v>
      </c>
      <c r="N62" s="201">
        <v>1.87</v>
      </c>
      <c r="O62" s="201">
        <v>2.61</v>
      </c>
      <c r="P62" s="201">
        <v>1.1599999999999999</v>
      </c>
      <c r="Q62" s="201">
        <v>0.28999999999999998</v>
      </c>
      <c r="R62" s="201">
        <v>0.59</v>
      </c>
      <c r="S62" s="201">
        <v>0.36</v>
      </c>
      <c r="T62" s="201">
        <v>0.05</v>
      </c>
      <c r="U62" s="201">
        <v>2.04</v>
      </c>
      <c r="V62" s="201">
        <v>0.31</v>
      </c>
      <c r="W62" s="201">
        <v>0.66</v>
      </c>
      <c r="X62" s="201">
        <v>2.21</v>
      </c>
      <c r="Y62" s="201">
        <v>0</v>
      </c>
      <c r="Z62" s="201">
        <v>2.08</v>
      </c>
      <c r="AA62" s="201">
        <v>1.35</v>
      </c>
      <c r="AB62" s="201">
        <v>0</v>
      </c>
      <c r="AC62" s="201">
        <v>5.0599999999999996</v>
      </c>
      <c r="AD62" s="201">
        <v>0</v>
      </c>
      <c r="AE62" s="201">
        <v>0</v>
      </c>
      <c r="AF62" s="201">
        <v>0</v>
      </c>
      <c r="AG62" s="201">
        <v>-0.34</v>
      </c>
      <c r="AH62" s="201">
        <v>0</v>
      </c>
      <c r="AI62" s="201">
        <v>0</v>
      </c>
      <c r="AJ62" s="201">
        <v>0</v>
      </c>
      <c r="AK62" s="201">
        <v>-35</v>
      </c>
      <c r="AL62" s="201">
        <v>0</v>
      </c>
      <c r="AM62" s="201">
        <v>0</v>
      </c>
      <c r="AN62" s="201">
        <v>0</v>
      </c>
      <c r="AO62" s="201">
        <v>-103</v>
      </c>
      <c r="AP62" s="201">
        <v>0</v>
      </c>
      <c r="AQ62" s="201">
        <v>0</v>
      </c>
      <c r="AR62" s="201">
        <v>21.82</v>
      </c>
      <c r="AS62" s="201">
        <v>0</v>
      </c>
      <c r="AT62" s="201">
        <v>0</v>
      </c>
      <c r="AU62" s="201">
        <v>0.27</v>
      </c>
      <c r="AV62" s="201">
        <v>0.19</v>
      </c>
      <c r="AW62" s="201">
        <v>0.17</v>
      </c>
      <c r="AX62" s="201">
        <v>0.11</v>
      </c>
      <c r="AY62" s="201">
        <v>0.17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34.619999999999997</v>
      </c>
      <c r="H63" s="201">
        <v>0</v>
      </c>
      <c r="I63" s="201">
        <v>0</v>
      </c>
      <c r="J63" s="201">
        <v>31.51</v>
      </c>
      <c r="K63" s="201">
        <v>17.41</v>
      </c>
      <c r="L63" s="201">
        <v>0.62</v>
      </c>
      <c r="M63" s="201">
        <v>2.25</v>
      </c>
      <c r="N63" s="201">
        <v>1.87</v>
      </c>
      <c r="O63" s="201">
        <v>2.61</v>
      </c>
      <c r="P63" s="201">
        <v>1.1599999999999999</v>
      </c>
      <c r="Q63" s="201">
        <v>0.34</v>
      </c>
      <c r="R63" s="201">
        <v>0.67</v>
      </c>
      <c r="S63" s="201">
        <v>0.41</v>
      </c>
      <c r="T63" s="201">
        <v>0.05</v>
      </c>
      <c r="U63" s="201">
        <v>2.04</v>
      </c>
      <c r="V63" s="201">
        <v>1.0900000000000001</v>
      </c>
      <c r="W63" s="201">
        <v>0.66</v>
      </c>
      <c r="X63" s="201">
        <v>2.21</v>
      </c>
      <c r="Y63" s="201">
        <v>0</v>
      </c>
      <c r="Z63" s="201">
        <v>2.08</v>
      </c>
      <c r="AA63" s="201">
        <v>1.34</v>
      </c>
      <c r="AB63" s="201">
        <v>0</v>
      </c>
      <c r="AC63" s="201">
        <v>5.0599999999999996</v>
      </c>
      <c r="AD63" s="201">
        <v>0</v>
      </c>
      <c r="AE63" s="201">
        <v>0</v>
      </c>
      <c r="AF63" s="201">
        <v>0</v>
      </c>
      <c r="AG63" s="201">
        <v>-0.34</v>
      </c>
      <c r="AH63" s="201">
        <v>0</v>
      </c>
      <c r="AI63" s="201">
        <v>0</v>
      </c>
      <c r="AJ63" s="201">
        <v>0</v>
      </c>
      <c r="AK63" s="201">
        <v>-35</v>
      </c>
      <c r="AL63" s="201">
        <v>0</v>
      </c>
      <c r="AM63" s="201">
        <v>0</v>
      </c>
      <c r="AN63" s="201">
        <v>0</v>
      </c>
      <c r="AO63" s="201">
        <v>-103</v>
      </c>
      <c r="AP63" s="201">
        <v>0</v>
      </c>
      <c r="AQ63" s="201">
        <v>0</v>
      </c>
      <c r="AR63" s="201">
        <v>21.82</v>
      </c>
      <c r="AS63" s="201">
        <v>0</v>
      </c>
      <c r="AT63" s="201">
        <v>0</v>
      </c>
      <c r="AU63" s="201">
        <v>0.27</v>
      </c>
      <c r="AV63" s="201">
        <v>0.19</v>
      </c>
      <c r="AW63" s="201">
        <v>0.17</v>
      </c>
      <c r="AX63" s="201">
        <v>0.11</v>
      </c>
      <c r="AY63" s="201">
        <v>0.17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34.619999999999997</v>
      </c>
      <c r="H64" s="201">
        <v>0</v>
      </c>
      <c r="I64" s="201">
        <v>0</v>
      </c>
      <c r="J64" s="201">
        <v>31.51</v>
      </c>
      <c r="K64" s="201">
        <v>17.41</v>
      </c>
      <c r="L64" s="201">
        <v>0.62</v>
      </c>
      <c r="M64" s="201">
        <v>2.25</v>
      </c>
      <c r="N64" s="201">
        <v>1.87</v>
      </c>
      <c r="O64" s="201">
        <v>2.61</v>
      </c>
      <c r="P64" s="201">
        <v>1.1599999999999999</v>
      </c>
      <c r="Q64" s="201">
        <v>0.34</v>
      </c>
      <c r="R64" s="201">
        <v>0.67</v>
      </c>
      <c r="S64" s="201">
        <v>0.41</v>
      </c>
      <c r="T64" s="201">
        <v>0.05</v>
      </c>
      <c r="U64" s="201">
        <v>2.04</v>
      </c>
      <c r="V64" s="201">
        <v>0.33</v>
      </c>
      <c r="W64" s="201">
        <v>0.66</v>
      </c>
      <c r="X64" s="201">
        <v>2.21</v>
      </c>
      <c r="Y64" s="201">
        <v>0</v>
      </c>
      <c r="Z64" s="201">
        <v>2.08</v>
      </c>
      <c r="AA64" s="201">
        <v>1.34</v>
      </c>
      <c r="AB64" s="201">
        <v>0</v>
      </c>
      <c r="AC64" s="201">
        <v>5.0599999999999996</v>
      </c>
      <c r="AD64" s="201">
        <v>0</v>
      </c>
      <c r="AE64" s="201">
        <v>0</v>
      </c>
      <c r="AF64" s="201">
        <v>0</v>
      </c>
      <c r="AG64" s="201">
        <v>-0.34</v>
      </c>
      <c r="AH64" s="201">
        <v>0</v>
      </c>
      <c r="AI64" s="201">
        <v>0</v>
      </c>
      <c r="AJ64" s="201">
        <v>0</v>
      </c>
      <c r="AK64" s="201">
        <v>-35</v>
      </c>
      <c r="AL64" s="201">
        <v>0</v>
      </c>
      <c r="AM64" s="201">
        <v>0</v>
      </c>
      <c r="AN64" s="201">
        <v>0</v>
      </c>
      <c r="AO64" s="201">
        <v>-103</v>
      </c>
      <c r="AP64" s="201">
        <v>0</v>
      </c>
      <c r="AQ64" s="201">
        <v>0</v>
      </c>
      <c r="AR64" s="201">
        <v>21.82</v>
      </c>
      <c r="AS64" s="201">
        <v>0</v>
      </c>
      <c r="AT64" s="201">
        <v>0</v>
      </c>
      <c r="AU64" s="201">
        <v>0.27</v>
      </c>
      <c r="AV64" s="201">
        <v>0.19</v>
      </c>
      <c r="AW64" s="201">
        <v>0.17</v>
      </c>
      <c r="AX64" s="201">
        <v>0.11</v>
      </c>
      <c r="AY64" s="201">
        <v>0.17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34.619999999999997</v>
      </c>
      <c r="H65" s="201">
        <v>0</v>
      </c>
      <c r="I65" s="201">
        <v>0</v>
      </c>
      <c r="J65" s="201">
        <v>31.51</v>
      </c>
      <c r="K65" s="201">
        <v>9.0299999999999994</v>
      </c>
      <c r="L65" s="201">
        <v>0.13</v>
      </c>
      <c r="M65" s="201">
        <v>2.25</v>
      </c>
      <c r="N65" s="201">
        <v>1.87</v>
      </c>
      <c r="O65" s="201">
        <v>2.61</v>
      </c>
      <c r="P65" s="201">
        <v>1.1599999999999999</v>
      </c>
      <c r="Q65" s="201">
        <v>0.34</v>
      </c>
      <c r="R65" s="201">
        <v>0.67</v>
      </c>
      <c r="S65" s="201">
        <v>0.41</v>
      </c>
      <c r="T65" s="201">
        <v>0.05</v>
      </c>
      <c r="U65" s="201">
        <v>2.04</v>
      </c>
      <c r="V65" s="201">
        <v>0.31</v>
      </c>
      <c r="W65" s="201">
        <v>0.66</v>
      </c>
      <c r="X65" s="201">
        <v>2.21</v>
      </c>
      <c r="Y65" s="201">
        <v>0</v>
      </c>
      <c r="Z65" s="201">
        <v>2.08</v>
      </c>
      <c r="AA65" s="201">
        <v>1.34</v>
      </c>
      <c r="AB65" s="201">
        <v>0</v>
      </c>
      <c r="AC65" s="201">
        <v>5.0599999999999996</v>
      </c>
      <c r="AD65" s="201">
        <v>0</v>
      </c>
      <c r="AE65" s="201">
        <v>0</v>
      </c>
      <c r="AF65" s="201">
        <v>0</v>
      </c>
      <c r="AG65" s="201">
        <v>-0.34</v>
      </c>
      <c r="AH65" s="201">
        <v>0</v>
      </c>
      <c r="AI65" s="201">
        <v>0</v>
      </c>
      <c r="AJ65" s="201">
        <v>0</v>
      </c>
      <c r="AK65" s="201">
        <v>-35</v>
      </c>
      <c r="AL65" s="201">
        <v>0</v>
      </c>
      <c r="AM65" s="201">
        <v>0</v>
      </c>
      <c r="AN65" s="201">
        <v>0</v>
      </c>
      <c r="AO65" s="201">
        <v>-103</v>
      </c>
      <c r="AP65" s="201">
        <v>0</v>
      </c>
      <c r="AQ65" s="201">
        <v>0</v>
      </c>
      <c r="AR65" s="201">
        <v>21.82</v>
      </c>
      <c r="AS65" s="201">
        <v>0</v>
      </c>
      <c r="AT65" s="201">
        <v>0</v>
      </c>
      <c r="AU65" s="201">
        <v>0.27</v>
      </c>
      <c r="AV65" s="201">
        <v>0.19</v>
      </c>
      <c r="AW65" s="201">
        <v>0.17</v>
      </c>
      <c r="AX65" s="201">
        <v>0.11</v>
      </c>
      <c r="AY65" s="201">
        <v>0.17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34.619999999999997</v>
      </c>
      <c r="H66" s="201">
        <v>0</v>
      </c>
      <c r="I66" s="201">
        <v>0</v>
      </c>
      <c r="J66" s="201">
        <v>31.51</v>
      </c>
      <c r="K66" s="201">
        <v>9.2799999999999994</v>
      </c>
      <c r="L66" s="201">
        <v>0.06</v>
      </c>
      <c r="M66" s="201">
        <v>2.25</v>
      </c>
      <c r="N66" s="201">
        <v>1.87</v>
      </c>
      <c r="O66" s="201">
        <v>2.61</v>
      </c>
      <c r="P66" s="201">
        <v>1.1599999999999999</v>
      </c>
      <c r="Q66" s="201">
        <v>0.34</v>
      </c>
      <c r="R66" s="201">
        <v>0.67</v>
      </c>
      <c r="S66" s="201">
        <v>0.41</v>
      </c>
      <c r="T66" s="201">
        <v>0.05</v>
      </c>
      <c r="U66" s="201">
        <v>2.04</v>
      </c>
      <c r="V66" s="201">
        <v>0.31</v>
      </c>
      <c r="W66" s="201">
        <v>0.66</v>
      </c>
      <c r="X66" s="201">
        <v>2.21</v>
      </c>
      <c r="Y66" s="201">
        <v>0</v>
      </c>
      <c r="Z66" s="201">
        <v>2.08</v>
      </c>
      <c r="AA66" s="201">
        <v>1.34</v>
      </c>
      <c r="AB66" s="201">
        <v>0</v>
      </c>
      <c r="AC66" s="201">
        <v>5.0599999999999996</v>
      </c>
      <c r="AD66" s="201">
        <v>0</v>
      </c>
      <c r="AE66" s="201">
        <v>0</v>
      </c>
      <c r="AF66" s="201">
        <v>0</v>
      </c>
      <c r="AG66" s="201">
        <v>-0.34</v>
      </c>
      <c r="AH66" s="201">
        <v>0</v>
      </c>
      <c r="AI66" s="201">
        <v>0</v>
      </c>
      <c r="AJ66" s="201">
        <v>0</v>
      </c>
      <c r="AK66" s="201">
        <v>-35</v>
      </c>
      <c r="AL66" s="201">
        <v>0</v>
      </c>
      <c r="AM66" s="201">
        <v>0</v>
      </c>
      <c r="AN66" s="201">
        <v>0</v>
      </c>
      <c r="AO66" s="201">
        <v>-103</v>
      </c>
      <c r="AP66" s="201">
        <v>0</v>
      </c>
      <c r="AQ66" s="201">
        <v>0</v>
      </c>
      <c r="AR66" s="201">
        <v>21.82</v>
      </c>
      <c r="AS66" s="201">
        <v>0</v>
      </c>
      <c r="AT66" s="201">
        <v>0</v>
      </c>
      <c r="AU66" s="201">
        <v>0.27</v>
      </c>
      <c r="AV66" s="201">
        <v>0.19</v>
      </c>
      <c r="AW66" s="201">
        <v>0.17</v>
      </c>
      <c r="AX66" s="201">
        <v>0.11</v>
      </c>
      <c r="AY66" s="201">
        <v>0.17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34.619999999999997</v>
      </c>
      <c r="H67" s="201">
        <v>0</v>
      </c>
      <c r="I67" s="201">
        <v>0</v>
      </c>
      <c r="J67" s="201">
        <v>31.51</v>
      </c>
      <c r="K67" s="201">
        <v>9.5299999999999994</v>
      </c>
      <c r="L67" s="201">
        <v>6.88</v>
      </c>
      <c r="M67" s="201">
        <v>2.25</v>
      </c>
      <c r="N67" s="201">
        <v>1.87</v>
      </c>
      <c r="O67" s="201">
        <v>2.61</v>
      </c>
      <c r="P67" s="201">
        <v>1.1499999999999999</v>
      </c>
      <c r="Q67" s="201">
        <v>0.34</v>
      </c>
      <c r="R67" s="201">
        <v>0.67</v>
      </c>
      <c r="S67" s="201">
        <v>0.41</v>
      </c>
      <c r="T67" s="201">
        <v>0.05</v>
      </c>
      <c r="U67" s="201">
        <v>2.04</v>
      </c>
      <c r="V67" s="201">
        <v>0.31</v>
      </c>
      <c r="W67" s="201">
        <v>0.66</v>
      </c>
      <c r="X67" s="201">
        <v>2.21</v>
      </c>
      <c r="Y67" s="201">
        <v>0</v>
      </c>
      <c r="Z67" s="201">
        <v>2.08</v>
      </c>
      <c r="AA67" s="201">
        <v>1.34</v>
      </c>
      <c r="AB67" s="201">
        <v>0</v>
      </c>
      <c r="AC67" s="201">
        <v>5.0599999999999996</v>
      </c>
      <c r="AD67" s="201">
        <v>0</v>
      </c>
      <c r="AE67" s="201">
        <v>0</v>
      </c>
      <c r="AF67" s="201">
        <v>0</v>
      </c>
      <c r="AG67" s="201">
        <v>-0.34</v>
      </c>
      <c r="AH67" s="201">
        <v>0</v>
      </c>
      <c r="AI67" s="201">
        <v>0</v>
      </c>
      <c r="AJ67" s="201">
        <v>0</v>
      </c>
      <c r="AK67" s="201">
        <v>-35</v>
      </c>
      <c r="AL67" s="201">
        <v>0</v>
      </c>
      <c r="AM67" s="201">
        <v>0</v>
      </c>
      <c r="AN67" s="201">
        <v>0</v>
      </c>
      <c r="AO67" s="201">
        <v>-103</v>
      </c>
      <c r="AP67" s="201">
        <v>0</v>
      </c>
      <c r="AQ67" s="201">
        <v>0</v>
      </c>
      <c r="AR67" s="201">
        <v>21.82</v>
      </c>
      <c r="AS67" s="201">
        <v>0</v>
      </c>
      <c r="AT67" s="201">
        <v>0</v>
      </c>
      <c r="AU67" s="201">
        <v>0.27</v>
      </c>
      <c r="AV67" s="201">
        <v>0.19</v>
      </c>
      <c r="AW67" s="201">
        <v>0.17</v>
      </c>
      <c r="AX67" s="201">
        <v>0.11</v>
      </c>
      <c r="AY67" s="201">
        <v>0.17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34.619999999999997</v>
      </c>
      <c r="H68" s="201">
        <v>0</v>
      </c>
      <c r="I68" s="201">
        <v>0</v>
      </c>
      <c r="J68" s="201">
        <v>31.51</v>
      </c>
      <c r="K68" s="201">
        <v>13.31</v>
      </c>
      <c r="L68" s="201">
        <v>8.2200000000000006</v>
      </c>
      <c r="M68" s="201">
        <v>2.25</v>
      </c>
      <c r="N68" s="201">
        <v>1.87</v>
      </c>
      <c r="O68" s="201">
        <v>2.61</v>
      </c>
      <c r="P68" s="201">
        <v>1.1499999999999999</v>
      </c>
      <c r="Q68" s="201">
        <v>0.34</v>
      </c>
      <c r="R68" s="201">
        <v>0.67</v>
      </c>
      <c r="S68" s="201">
        <v>0.41</v>
      </c>
      <c r="T68" s="201">
        <v>0.05</v>
      </c>
      <c r="U68" s="201">
        <v>2.04</v>
      </c>
      <c r="V68" s="201">
        <v>0.31</v>
      </c>
      <c r="W68" s="201">
        <v>0.66</v>
      </c>
      <c r="X68" s="201">
        <v>2.21</v>
      </c>
      <c r="Y68" s="201">
        <v>0</v>
      </c>
      <c r="Z68" s="201">
        <v>2.08</v>
      </c>
      <c r="AA68" s="201">
        <v>1.34</v>
      </c>
      <c r="AB68" s="201">
        <v>0</v>
      </c>
      <c r="AC68" s="201">
        <v>5.0599999999999996</v>
      </c>
      <c r="AD68" s="201">
        <v>0</v>
      </c>
      <c r="AE68" s="201">
        <v>0</v>
      </c>
      <c r="AF68" s="201">
        <v>0</v>
      </c>
      <c r="AG68" s="201">
        <v>-0.34</v>
      </c>
      <c r="AH68" s="201">
        <v>0</v>
      </c>
      <c r="AI68" s="201">
        <v>0</v>
      </c>
      <c r="AJ68" s="201">
        <v>0</v>
      </c>
      <c r="AK68" s="201">
        <v>-35</v>
      </c>
      <c r="AL68" s="201">
        <v>0</v>
      </c>
      <c r="AM68" s="201">
        <v>0</v>
      </c>
      <c r="AN68" s="201">
        <v>0</v>
      </c>
      <c r="AO68" s="201">
        <v>-103</v>
      </c>
      <c r="AP68" s="201">
        <v>0</v>
      </c>
      <c r="AQ68" s="201">
        <v>0</v>
      </c>
      <c r="AR68" s="201">
        <v>21.82</v>
      </c>
      <c r="AS68" s="201">
        <v>0</v>
      </c>
      <c r="AT68" s="201">
        <v>0</v>
      </c>
      <c r="AU68" s="201">
        <v>0.27</v>
      </c>
      <c r="AV68" s="201">
        <v>0.19</v>
      </c>
      <c r="AW68" s="201">
        <v>0.17</v>
      </c>
      <c r="AX68" s="201">
        <v>0.11</v>
      </c>
      <c r="AY68" s="201">
        <v>0.17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34.619999999999997</v>
      </c>
      <c r="H69" s="201">
        <v>0</v>
      </c>
      <c r="I69" s="201">
        <v>0</v>
      </c>
      <c r="J69" s="201">
        <v>31.51</v>
      </c>
      <c r="K69" s="201">
        <v>33.979999999999997</v>
      </c>
      <c r="L69" s="201">
        <v>8.42</v>
      </c>
      <c r="M69" s="201">
        <v>2.25</v>
      </c>
      <c r="N69" s="201">
        <v>1.87</v>
      </c>
      <c r="O69" s="201">
        <v>2.61</v>
      </c>
      <c r="P69" s="201">
        <v>1.1499999999999999</v>
      </c>
      <c r="Q69" s="201">
        <v>4.67</v>
      </c>
      <c r="R69" s="201">
        <v>9.2899999999999991</v>
      </c>
      <c r="S69" s="201">
        <v>5.71</v>
      </c>
      <c r="T69" s="201">
        <v>0.69</v>
      </c>
      <c r="U69" s="201">
        <v>2.04</v>
      </c>
      <c r="V69" s="201">
        <v>0.31</v>
      </c>
      <c r="W69" s="201">
        <v>0.66</v>
      </c>
      <c r="X69" s="201">
        <v>2.21</v>
      </c>
      <c r="Y69" s="201">
        <v>0</v>
      </c>
      <c r="Z69" s="201">
        <v>2.08</v>
      </c>
      <c r="AA69" s="201">
        <v>25.13</v>
      </c>
      <c r="AB69" s="201">
        <v>0</v>
      </c>
      <c r="AC69" s="201">
        <v>5.0599999999999996</v>
      </c>
      <c r="AD69" s="201">
        <v>0</v>
      </c>
      <c r="AE69" s="201">
        <v>0</v>
      </c>
      <c r="AF69" s="201">
        <v>0</v>
      </c>
      <c r="AG69" s="201">
        <v>-0.34</v>
      </c>
      <c r="AH69" s="201">
        <v>0</v>
      </c>
      <c r="AI69" s="201">
        <v>0</v>
      </c>
      <c r="AJ69" s="201">
        <v>0</v>
      </c>
      <c r="AK69" s="201">
        <v>-35</v>
      </c>
      <c r="AL69" s="201">
        <v>0</v>
      </c>
      <c r="AM69" s="201">
        <v>0</v>
      </c>
      <c r="AN69" s="201">
        <v>0</v>
      </c>
      <c r="AO69" s="201">
        <v>-103</v>
      </c>
      <c r="AP69" s="201">
        <v>0</v>
      </c>
      <c r="AQ69" s="201">
        <v>0</v>
      </c>
      <c r="AR69" s="201">
        <v>21.82</v>
      </c>
      <c r="AS69" s="201">
        <v>0</v>
      </c>
      <c r="AT69" s="201">
        <v>0</v>
      </c>
      <c r="AU69" s="201">
        <v>0.27</v>
      </c>
      <c r="AV69" s="201">
        <v>0.19</v>
      </c>
      <c r="AW69" s="201">
        <v>0.17</v>
      </c>
      <c r="AX69" s="201">
        <v>0.11</v>
      </c>
      <c r="AY69" s="201">
        <v>0.17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34.619999999999997</v>
      </c>
      <c r="H70" s="201">
        <v>0</v>
      </c>
      <c r="I70" s="201">
        <v>0</v>
      </c>
      <c r="J70" s="201">
        <v>31.51</v>
      </c>
      <c r="K70" s="201">
        <v>45.13</v>
      </c>
      <c r="L70" s="201">
        <v>8.42</v>
      </c>
      <c r="M70" s="201">
        <v>2.25</v>
      </c>
      <c r="N70" s="201">
        <v>1.87</v>
      </c>
      <c r="O70" s="201">
        <v>2.61</v>
      </c>
      <c r="P70" s="201">
        <v>1.1499999999999999</v>
      </c>
      <c r="Q70" s="201">
        <v>4.67</v>
      </c>
      <c r="R70" s="201">
        <v>9.2899999999999991</v>
      </c>
      <c r="S70" s="201">
        <v>5.71</v>
      </c>
      <c r="T70" s="201">
        <v>0.69</v>
      </c>
      <c r="U70" s="201">
        <v>2.04</v>
      </c>
      <c r="V70" s="201">
        <v>0.31</v>
      </c>
      <c r="W70" s="201">
        <v>0.66</v>
      </c>
      <c r="X70" s="201">
        <v>2.21</v>
      </c>
      <c r="Y70" s="201">
        <v>0</v>
      </c>
      <c r="Z70" s="201">
        <v>2.08</v>
      </c>
      <c r="AA70" s="201">
        <v>25.13</v>
      </c>
      <c r="AB70" s="201">
        <v>0</v>
      </c>
      <c r="AC70" s="201">
        <v>5.0599999999999996</v>
      </c>
      <c r="AD70" s="201">
        <v>0</v>
      </c>
      <c r="AE70" s="201">
        <v>0</v>
      </c>
      <c r="AF70" s="201">
        <v>0</v>
      </c>
      <c r="AG70" s="201">
        <v>-0.34</v>
      </c>
      <c r="AH70" s="201">
        <v>0</v>
      </c>
      <c r="AI70" s="201">
        <v>0</v>
      </c>
      <c r="AJ70" s="201">
        <v>0</v>
      </c>
      <c r="AK70" s="201">
        <v>-35</v>
      </c>
      <c r="AL70" s="201">
        <v>0</v>
      </c>
      <c r="AM70" s="201">
        <v>0</v>
      </c>
      <c r="AN70" s="201">
        <v>0</v>
      </c>
      <c r="AO70" s="201">
        <v>-103</v>
      </c>
      <c r="AP70" s="201">
        <v>0</v>
      </c>
      <c r="AQ70" s="201">
        <v>0</v>
      </c>
      <c r="AR70" s="201">
        <v>21.7</v>
      </c>
      <c r="AS70" s="201">
        <v>0</v>
      </c>
      <c r="AT70" s="201">
        <v>0</v>
      </c>
      <c r="AU70" s="201">
        <v>0.27</v>
      </c>
      <c r="AV70" s="201">
        <v>0.19</v>
      </c>
      <c r="AW70" s="201">
        <v>0.17</v>
      </c>
      <c r="AX70" s="201">
        <v>0.11</v>
      </c>
      <c r="AY70" s="201">
        <v>0.17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34.619999999999997</v>
      </c>
      <c r="H71" s="201">
        <v>0</v>
      </c>
      <c r="I71" s="201">
        <v>0</v>
      </c>
      <c r="J71" s="201">
        <v>31.51</v>
      </c>
      <c r="K71" s="201">
        <v>71.17</v>
      </c>
      <c r="L71" s="201">
        <v>8.42</v>
      </c>
      <c r="M71" s="201">
        <v>2.25</v>
      </c>
      <c r="N71" s="201">
        <v>1.87</v>
      </c>
      <c r="O71" s="201">
        <v>2.61</v>
      </c>
      <c r="P71" s="201">
        <v>1.1499999999999999</v>
      </c>
      <c r="Q71" s="201">
        <v>4.67</v>
      </c>
      <c r="R71" s="201">
        <v>9.2899999999999991</v>
      </c>
      <c r="S71" s="201">
        <v>5.71</v>
      </c>
      <c r="T71" s="201">
        <v>0.69</v>
      </c>
      <c r="U71" s="201">
        <v>2.06</v>
      </c>
      <c r="V71" s="201">
        <v>0.31</v>
      </c>
      <c r="W71" s="201">
        <v>0.66</v>
      </c>
      <c r="X71" s="201">
        <v>2.21</v>
      </c>
      <c r="Y71" s="201">
        <v>0</v>
      </c>
      <c r="Z71" s="201">
        <v>2.08</v>
      </c>
      <c r="AA71" s="201">
        <v>25.13</v>
      </c>
      <c r="AB71" s="201">
        <v>0</v>
      </c>
      <c r="AC71" s="201">
        <v>5.0599999999999996</v>
      </c>
      <c r="AD71" s="201">
        <v>0</v>
      </c>
      <c r="AE71" s="201">
        <v>0</v>
      </c>
      <c r="AF71" s="201">
        <v>0</v>
      </c>
      <c r="AG71" s="201">
        <v>-0.34</v>
      </c>
      <c r="AH71" s="201">
        <v>0</v>
      </c>
      <c r="AI71" s="201">
        <v>0</v>
      </c>
      <c r="AJ71" s="201">
        <v>0</v>
      </c>
      <c r="AK71" s="201">
        <v>-35</v>
      </c>
      <c r="AL71" s="201">
        <v>0</v>
      </c>
      <c r="AM71" s="201">
        <v>0</v>
      </c>
      <c r="AN71" s="201">
        <v>0</v>
      </c>
      <c r="AO71" s="201">
        <v>-103</v>
      </c>
      <c r="AP71" s="201">
        <v>0</v>
      </c>
      <c r="AQ71" s="201">
        <v>0</v>
      </c>
      <c r="AR71" s="201">
        <v>21.7</v>
      </c>
      <c r="AS71" s="201">
        <v>0</v>
      </c>
      <c r="AT71" s="201">
        <v>0</v>
      </c>
      <c r="AU71" s="201">
        <v>0.27</v>
      </c>
      <c r="AV71" s="201">
        <v>0.19</v>
      </c>
      <c r="AW71" s="201">
        <v>0.17</v>
      </c>
      <c r="AX71" s="201">
        <v>0.11</v>
      </c>
      <c r="AY71" s="201">
        <v>0.17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34.619999999999997</v>
      </c>
      <c r="H72" s="201">
        <v>0</v>
      </c>
      <c r="I72" s="201">
        <v>0</v>
      </c>
      <c r="J72" s="201">
        <v>31.51</v>
      </c>
      <c r="K72" s="201">
        <v>118.91</v>
      </c>
      <c r="L72" s="201">
        <v>10.029999999999999</v>
      </c>
      <c r="M72" s="201">
        <v>2.25</v>
      </c>
      <c r="N72" s="201">
        <v>1.87</v>
      </c>
      <c r="O72" s="201">
        <v>2.61</v>
      </c>
      <c r="P72" s="201">
        <v>1.1499999999999999</v>
      </c>
      <c r="Q72" s="201">
        <v>4.67</v>
      </c>
      <c r="R72" s="201">
        <v>9.2899999999999991</v>
      </c>
      <c r="S72" s="201">
        <v>5.71</v>
      </c>
      <c r="T72" s="201">
        <v>0.69</v>
      </c>
      <c r="U72" s="201">
        <v>2.06</v>
      </c>
      <c r="V72" s="201">
        <v>0.31</v>
      </c>
      <c r="W72" s="201">
        <v>0.66</v>
      </c>
      <c r="X72" s="201">
        <v>2.21</v>
      </c>
      <c r="Y72" s="201">
        <v>0</v>
      </c>
      <c r="Z72" s="201">
        <v>2.08</v>
      </c>
      <c r="AA72" s="201">
        <v>25.13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-0.34</v>
      </c>
      <c r="AH72" s="201">
        <v>0</v>
      </c>
      <c r="AI72" s="201">
        <v>0</v>
      </c>
      <c r="AJ72" s="201">
        <v>0</v>
      </c>
      <c r="AK72" s="201">
        <v>-35</v>
      </c>
      <c r="AL72" s="201">
        <v>0</v>
      </c>
      <c r="AM72" s="201">
        <v>0</v>
      </c>
      <c r="AN72" s="201">
        <v>0</v>
      </c>
      <c r="AO72" s="201">
        <v>-103</v>
      </c>
      <c r="AP72" s="201">
        <v>0</v>
      </c>
      <c r="AQ72" s="201">
        <v>0</v>
      </c>
      <c r="AR72" s="201">
        <v>21.7</v>
      </c>
      <c r="AS72" s="201">
        <v>0</v>
      </c>
      <c r="AT72" s="201">
        <v>0</v>
      </c>
      <c r="AU72" s="201">
        <v>0.27</v>
      </c>
      <c r="AV72" s="201">
        <v>0.19</v>
      </c>
      <c r="AW72" s="201">
        <v>0.17</v>
      </c>
      <c r="AX72" s="201">
        <v>0.11</v>
      </c>
      <c r="AY72" s="201">
        <v>0.17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34.619999999999997</v>
      </c>
      <c r="H73" s="201">
        <v>0</v>
      </c>
      <c r="I73" s="201">
        <v>0</v>
      </c>
      <c r="J73" s="201">
        <v>31.51</v>
      </c>
      <c r="K73" s="201">
        <v>156.1</v>
      </c>
      <c r="L73" s="201">
        <v>10.31</v>
      </c>
      <c r="M73" s="201">
        <v>2.25</v>
      </c>
      <c r="N73" s="201">
        <v>1.87</v>
      </c>
      <c r="O73" s="201">
        <v>2.61</v>
      </c>
      <c r="P73" s="201">
        <v>1.1499999999999999</v>
      </c>
      <c r="Q73" s="201">
        <v>4.67</v>
      </c>
      <c r="R73" s="201">
        <v>9.2899999999999991</v>
      </c>
      <c r="S73" s="201">
        <v>5.71</v>
      </c>
      <c r="T73" s="201">
        <v>0.69</v>
      </c>
      <c r="U73" s="201">
        <v>2.0099999999999998</v>
      </c>
      <c r="V73" s="201">
        <v>0.31</v>
      </c>
      <c r="W73" s="201">
        <v>0.66</v>
      </c>
      <c r="X73" s="201">
        <v>2.21</v>
      </c>
      <c r="Y73" s="201">
        <v>0</v>
      </c>
      <c r="Z73" s="201">
        <v>2.08</v>
      </c>
      <c r="AA73" s="201">
        <v>25.13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-0.34</v>
      </c>
      <c r="AH73" s="201">
        <v>0</v>
      </c>
      <c r="AI73" s="201">
        <v>0</v>
      </c>
      <c r="AJ73" s="201">
        <v>0</v>
      </c>
      <c r="AK73" s="201">
        <v>-35</v>
      </c>
      <c r="AL73" s="201">
        <v>0</v>
      </c>
      <c r="AM73" s="201">
        <v>0</v>
      </c>
      <c r="AN73" s="201">
        <v>0</v>
      </c>
      <c r="AO73" s="201">
        <v>-103</v>
      </c>
      <c r="AP73" s="201">
        <v>0</v>
      </c>
      <c r="AQ73" s="201">
        <v>0</v>
      </c>
      <c r="AR73" s="201">
        <v>21.7</v>
      </c>
      <c r="AS73" s="201">
        <v>0</v>
      </c>
      <c r="AT73" s="201">
        <v>0</v>
      </c>
      <c r="AU73" s="201">
        <v>0.27</v>
      </c>
      <c r="AV73" s="201">
        <v>0.19</v>
      </c>
      <c r="AW73" s="201">
        <v>0.17</v>
      </c>
      <c r="AX73" s="201">
        <v>0.11</v>
      </c>
      <c r="AY73" s="201">
        <v>0.17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34.619999999999997</v>
      </c>
      <c r="H74" s="201">
        <v>0</v>
      </c>
      <c r="I74" s="201">
        <v>0</v>
      </c>
      <c r="J74" s="201">
        <v>31.51</v>
      </c>
      <c r="K74" s="201">
        <v>193.29</v>
      </c>
      <c r="L74" s="201">
        <v>11.95</v>
      </c>
      <c r="M74" s="201">
        <v>2.25</v>
      </c>
      <c r="N74" s="201">
        <v>1.87</v>
      </c>
      <c r="O74" s="201">
        <v>2.61</v>
      </c>
      <c r="P74" s="201">
        <v>1.1499999999999999</v>
      </c>
      <c r="Q74" s="201">
        <v>4.67</v>
      </c>
      <c r="R74" s="201">
        <v>9.2899999999999991</v>
      </c>
      <c r="S74" s="201">
        <v>5.71</v>
      </c>
      <c r="T74" s="201">
        <v>0.69</v>
      </c>
      <c r="U74" s="201">
        <v>2.0099999999999998</v>
      </c>
      <c r="V74" s="201">
        <v>0.31</v>
      </c>
      <c r="W74" s="201">
        <v>0.66</v>
      </c>
      <c r="X74" s="201">
        <v>2.21</v>
      </c>
      <c r="Y74" s="201">
        <v>0</v>
      </c>
      <c r="Z74" s="201">
        <v>2.08</v>
      </c>
      <c r="AA74" s="201">
        <v>25.13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-0.34</v>
      </c>
      <c r="AH74" s="201">
        <v>0</v>
      </c>
      <c r="AI74" s="201">
        <v>0</v>
      </c>
      <c r="AJ74" s="201">
        <v>0</v>
      </c>
      <c r="AK74" s="201">
        <v>-35</v>
      </c>
      <c r="AL74" s="201">
        <v>0</v>
      </c>
      <c r="AM74" s="201">
        <v>0</v>
      </c>
      <c r="AN74" s="201">
        <v>0</v>
      </c>
      <c r="AO74" s="201">
        <v>-103</v>
      </c>
      <c r="AP74" s="201">
        <v>0</v>
      </c>
      <c r="AQ74" s="201">
        <v>0</v>
      </c>
      <c r="AR74" s="201">
        <v>21.7</v>
      </c>
      <c r="AS74" s="201">
        <v>0</v>
      </c>
      <c r="AT74" s="201">
        <v>0</v>
      </c>
      <c r="AU74" s="201">
        <v>0.27</v>
      </c>
      <c r="AV74" s="201">
        <v>0.19</v>
      </c>
      <c r="AW74" s="201">
        <v>0.17</v>
      </c>
      <c r="AX74" s="201">
        <v>0.11</v>
      </c>
      <c r="AY74" s="201">
        <v>0.17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34.619999999999997</v>
      </c>
      <c r="H75" s="201">
        <v>0</v>
      </c>
      <c r="I75" s="201">
        <v>0</v>
      </c>
      <c r="J75" s="201">
        <v>31.51</v>
      </c>
      <c r="K75" s="201">
        <v>239.41</v>
      </c>
      <c r="L75" s="201">
        <v>13.62</v>
      </c>
      <c r="M75" s="201">
        <v>2.25</v>
      </c>
      <c r="N75" s="201">
        <v>1.87</v>
      </c>
      <c r="O75" s="201">
        <v>2.61</v>
      </c>
      <c r="P75" s="201">
        <v>0.98</v>
      </c>
      <c r="Q75" s="201">
        <v>4.67</v>
      </c>
      <c r="R75" s="201">
        <v>9.2899999999999991</v>
      </c>
      <c r="S75" s="201">
        <v>5.71</v>
      </c>
      <c r="T75" s="201">
        <v>0.69</v>
      </c>
      <c r="U75" s="201">
        <v>2.0099999999999998</v>
      </c>
      <c r="V75" s="201">
        <v>0.31</v>
      </c>
      <c r="W75" s="201">
        <v>0.66</v>
      </c>
      <c r="X75" s="201">
        <v>2.21</v>
      </c>
      <c r="Y75" s="201">
        <v>0</v>
      </c>
      <c r="Z75" s="201">
        <v>2.08</v>
      </c>
      <c r="AA75" s="201">
        <v>25.13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-0.34</v>
      </c>
      <c r="AH75" s="201">
        <v>0</v>
      </c>
      <c r="AI75" s="201">
        <v>0</v>
      </c>
      <c r="AJ75" s="201">
        <v>0</v>
      </c>
      <c r="AK75" s="201">
        <v>-35</v>
      </c>
      <c r="AL75" s="201">
        <v>0</v>
      </c>
      <c r="AM75" s="201">
        <v>0</v>
      </c>
      <c r="AN75" s="201">
        <v>0</v>
      </c>
      <c r="AO75" s="201">
        <v>-100</v>
      </c>
      <c r="AP75" s="201">
        <v>0</v>
      </c>
      <c r="AQ75" s="201">
        <v>0</v>
      </c>
      <c r="AR75" s="201">
        <v>21.82</v>
      </c>
      <c r="AS75" s="201">
        <v>0</v>
      </c>
      <c r="AT75" s="201">
        <v>0</v>
      </c>
      <c r="AU75" s="201">
        <v>0.27</v>
      </c>
      <c r="AV75" s="201">
        <v>0.19</v>
      </c>
      <c r="AW75" s="201">
        <v>0.17</v>
      </c>
      <c r="AX75" s="201">
        <v>0.11</v>
      </c>
      <c r="AY75" s="201">
        <v>0.17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34.619999999999997</v>
      </c>
      <c r="H76" s="201">
        <v>0</v>
      </c>
      <c r="I76" s="201">
        <v>0</v>
      </c>
      <c r="J76" s="201">
        <v>31.51</v>
      </c>
      <c r="K76" s="201">
        <v>239.41</v>
      </c>
      <c r="L76" s="201">
        <v>12.12</v>
      </c>
      <c r="M76" s="201">
        <v>2.25</v>
      </c>
      <c r="N76" s="201">
        <v>1.87</v>
      </c>
      <c r="O76" s="201">
        <v>2.61</v>
      </c>
      <c r="P76" s="201">
        <v>0.98</v>
      </c>
      <c r="Q76" s="201">
        <v>4.67</v>
      </c>
      <c r="R76" s="201">
        <v>9.2899999999999991</v>
      </c>
      <c r="S76" s="201">
        <v>5.71</v>
      </c>
      <c r="T76" s="201">
        <v>0.69</v>
      </c>
      <c r="U76" s="201">
        <v>2.0099999999999998</v>
      </c>
      <c r="V76" s="201">
        <v>0.31</v>
      </c>
      <c r="W76" s="201">
        <v>0.52</v>
      </c>
      <c r="X76" s="201">
        <v>2.21</v>
      </c>
      <c r="Y76" s="201">
        <v>0</v>
      </c>
      <c r="Z76" s="201">
        <v>2.08</v>
      </c>
      <c r="AA76" s="201">
        <v>25.13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-0.34</v>
      </c>
      <c r="AH76" s="201">
        <v>0</v>
      </c>
      <c r="AI76" s="201">
        <v>0</v>
      </c>
      <c r="AJ76" s="201">
        <v>0</v>
      </c>
      <c r="AK76" s="201">
        <v>-35</v>
      </c>
      <c r="AL76" s="201">
        <v>0</v>
      </c>
      <c r="AM76" s="201">
        <v>0</v>
      </c>
      <c r="AN76" s="201">
        <v>0</v>
      </c>
      <c r="AO76" s="201">
        <v>-100</v>
      </c>
      <c r="AP76" s="201">
        <v>0</v>
      </c>
      <c r="AQ76" s="201">
        <v>0</v>
      </c>
      <c r="AR76" s="201">
        <v>21.82</v>
      </c>
      <c r="AS76" s="201">
        <v>0</v>
      </c>
      <c r="AT76" s="201">
        <v>0</v>
      </c>
      <c r="AU76" s="201">
        <v>0.27</v>
      </c>
      <c r="AV76" s="201">
        <v>0.19</v>
      </c>
      <c r="AW76" s="201">
        <v>0.17</v>
      </c>
      <c r="AX76" s="201">
        <v>0.11</v>
      </c>
      <c r="AY76" s="201">
        <v>0.17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34.619999999999997</v>
      </c>
      <c r="H77" s="201">
        <v>0</v>
      </c>
      <c r="I77" s="201">
        <v>0</v>
      </c>
      <c r="J77" s="201">
        <v>31.51</v>
      </c>
      <c r="K77" s="201">
        <v>239.41</v>
      </c>
      <c r="L77" s="201">
        <v>12.04</v>
      </c>
      <c r="M77" s="201">
        <v>2.25</v>
      </c>
      <c r="N77" s="201">
        <v>1.87</v>
      </c>
      <c r="O77" s="201">
        <v>2.61</v>
      </c>
      <c r="P77" s="201">
        <v>0.98</v>
      </c>
      <c r="Q77" s="201">
        <v>4.67</v>
      </c>
      <c r="R77" s="201">
        <v>9.2899999999999991</v>
      </c>
      <c r="S77" s="201">
        <v>5.71</v>
      </c>
      <c r="T77" s="201">
        <v>0.69</v>
      </c>
      <c r="U77" s="201">
        <v>2.0099999999999998</v>
      </c>
      <c r="V77" s="201">
        <v>0.31</v>
      </c>
      <c r="W77" s="201">
        <v>0.52</v>
      </c>
      <c r="X77" s="201">
        <v>2.21</v>
      </c>
      <c r="Y77" s="201">
        <v>0</v>
      </c>
      <c r="Z77" s="201">
        <v>2.08</v>
      </c>
      <c r="AA77" s="201">
        <v>25.13</v>
      </c>
      <c r="AB77" s="201">
        <v>0</v>
      </c>
      <c r="AC77" s="201">
        <v>2.83</v>
      </c>
      <c r="AD77" s="201">
        <v>0</v>
      </c>
      <c r="AE77" s="201">
        <v>0</v>
      </c>
      <c r="AF77" s="201">
        <v>0</v>
      </c>
      <c r="AG77" s="201">
        <v>-0.34</v>
      </c>
      <c r="AH77" s="201">
        <v>0</v>
      </c>
      <c r="AI77" s="201">
        <v>0</v>
      </c>
      <c r="AJ77" s="201">
        <v>0</v>
      </c>
      <c r="AK77" s="201">
        <v>-35</v>
      </c>
      <c r="AL77" s="201">
        <v>0</v>
      </c>
      <c r="AM77" s="201">
        <v>0</v>
      </c>
      <c r="AN77" s="201">
        <v>0</v>
      </c>
      <c r="AO77" s="201">
        <v>-48.07</v>
      </c>
      <c r="AP77" s="201">
        <v>0</v>
      </c>
      <c r="AQ77" s="201">
        <v>0</v>
      </c>
      <c r="AR77" s="201">
        <v>21.82</v>
      </c>
      <c r="AS77" s="201">
        <v>0</v>
      </c>
      <c r="AT77" s="201">
        <v>0</v>
      </c>
      <c r="AU77" s="201">
        <v>0.27</v>
      </c>
      <c r="AV77" s="201">
        <v>0.19</v>
      </c>
      <c r="AW77" s="201">
        <v>0.17</v>
      </c>
      <c r="AX77" s="201">
        <v>0.11</v>
      </c>
      <c r="AY77" s="201">
        <v>0.17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34.619999999999997</v>
      </c>
      <c r="H78" s="201">
        <v>0</v>
      </c>
      <c r="I78" s="201">
        <v>0</v>
      </c>
      <c r="J78" s="201">
        <v>31.51</v>
      </c>
      <c r="K78" s="201">
        <v>239.41</v>
      </c>
      <c r="L78" s="201">
        <v>12.04</v>
      </c>
      <c r="M78" s="201">
        <v>2.25</v>
      </c>
      <c r="N78" s="201">
        <v>1.87</v>
      </c>
      <c r="O78" s="201">
        <v>2.61</v>
      </c>
      <c r="P78" s="201">
        <v>0.98</v>
      </c>
      <c r="Q78" s="201">
        <v>4.67</v>
      </c>
      <c r="R78" s="201">
        <v>9.2899999999999991</v>
      </c>
      <c r="S78" s="201">
        <v>5.71</v>
      </c>
      <c r="T78" s="201">
        <v>0.69</v>
      </c>
      <c r="U78" s="201">
        <v>2.0099999999999998</v>
      </c>
      <c r="V78" s="201">
        <v>0.31</v>
      </c>
      <c r="W78" s="201">
        <v>0.52</v>
      </c>
      <c r="X78" s="201">
        <v>2.21</v>
      </c>
      <c r="Y78" s="201">
        <v>0</v>
      </c>
      <c r="Z78" s="201">
        <v>2.08</v>
      </c>
      <c r="AA78" s="201">
        <v>25.13</v>
      </c>
      <c r="AB78" s="201">
        <v>0</v>
      </c>
      <c r="AC78" s="201">
        <v>2.83</v>
      </c>
      <c r="AD78" s="201">
        <v>0</v>
      </c>
      <c r="AE78" s="201">
        <v>0</v>
      </c>
      <c r="AF78" s="201">
        <v>0</v>
      </c>
      <c r="AG78" s="201">
        <v>-0.34</v>
      </c>
      <c r="AH78" s="201">
        <v>0</v>
      </c>
      <c r="AI78" s="201">
        <v>0</v>
      </c>
      <c r="AJ78" s="201">
        <v>0</v>
      </c>
      <c r="AK78" s="201">
        <v>-35</v>
      </c>
      <c r="AL78" s="201">
        <v>0</v>
      </c>
      <c r="AM78" s="201">
        <v>0</v>
      </c>
      <c r="AN78" s="201">
        <v>0</v>
      </c>
      <c r="AO78" s="201">
        <v>-48.07</v>
      </c>
      <c r="AP78" s="201">
        <v>0</v>
      </c>
      <c r="AQ78" s="201">
        <v>0</v>
      </c>
      <c r="AR78" s="201">
        <v>21.82</v>
      </c>
      <c r="AS78" s="201">
        <v>0</v>
      </c>
      <c r="AT78" s="201">
        <v>0</v>
      </c>
      <c r="AU78" s="201">
        <v>0.27</v>
      </c>
      <c r="AV78" s="201">
        <v>0.21</v>
      </c>
      <c r="AW78" s="201">
        <v>0.17</v>
      </c>
      <c r="AX78" s="201">
        <v>0.11</v>
      </c>
      <c r="AY78" s="201">
        <v>0.17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34.619999999999997</v>
      </c>
      <c r="H79" s="201">
        <v>0</v>
      </c>
      <c r="I79" s="201">
        <v>0</v>
      </c>
      <c r="J79" s="201">
        <v>31.51</v>
      </c>
      <c r="K79" s="201">
        <v>227.96</v>
      </c>
      <c r="L79" s="201">
        <v>12.04</v>
      </c>
      <c r="M79" s="201">
        <v>2.25</v>
      </c>
      <c r="N79" s="201">
        <v>1.87</v>
      </c>
      <c r="O79" s="201">
        <v>2.61</v>
      </c>
      <c r="P79" s="201">
        <v>0.98</v>
      </c>
      <c r="Q79" s="201">
        <v>0.45</v>
      </c>
      <c r="R79" s="201">
        <v>0.67</v>
      </c>
      <c r="S79" s="201">
        <v>0.41</v>
      </c>
      <c r="T79" s="201">
        <v>0.05</v>
      </c>
      <c r="U79" s="201">
        <v>2.0099999999999998</v>
      </c>
      <c r="V79" s="201">
        <v>0.31</v>
      </c>
      <c r="W79" s="201">
        <v>0.52</v>
      </c>
      <c r="X79" s="201">
        <v>2.21</v>
      </c>
      <c r="Y79" s="201">
        <v>0</v>
      </c>
      <c r="Z79" s="201">
        <v>2.08</v>
      </c>
      <c r="AA79" s="201">
        <v>25.13</v>
      </c>
      <c r="AB79" s="201">
        <v>0</v>
      </c>
      <c r="AC79" s="201">
        <v>2.83</v>
      </c>
      <c r="AD79" s="201">
        <v>0</v>
      </c>
      <c r="AE79" s="201">
        <v>0</v>
      </c>
      <c r="AF79" s="201">
        <v>0</v>
      </c>
      <c r="AG79" s="201">
        <v>-0.34</v>
      </c>
      <c r="AH79" s="201">
        <v>0</v>
      </c>
      <c r="AI79" s="201">
        <v>0</v>
      </c>
      <c r="AJ79" s="201">
        <v>0</v>
      </c>
      <c r="AK79" s="201">
        <v>-35</v>
      </c>
      <c r="AL79" s="201">
        <v>0</v>
      </c>
      <c r="AM79" s="201">
        <v>0</v>
      </c>
      <c r="AN79" s="201">
        <v>0</v>
      </c>
      <c r="AO79" s="201">
        <v>-48.07</v>
      </c>
      <c r="AP79" s="201">
        <v>0</v>
      </c>
      <c r="AQ79" s="201">
        <v>0</v>
      </c>
      <c r="AR79" s="201">
        <v>21.82</v>
      </c>
      <c r="AS79" s="201">
        <v>0</v>
      </c>
      <c r="AT79" s="201">
        <v>0</v>
      </c>
      <c r="AU79" s="201">
        <v>0.27</v>
      </c>
      <c r="AV79" s="201">
        <v>0.21</v>
      </c>
      <c r="AW79" s="201">
        <v>0.17</v>
      </c>
      <c r="AX79" s="201">
        <v>0.11</v>
      </c>
      <c r="AY79" s="201">
        <v>0.17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34.619999999999997</v>
      </c>
      <c r="H80" s="201">
        <v>0</v>
      </c>
      <c r="I80" s="201">
        <v>0</v>
      </c>
      <c r="J80" s="201">
        <v>32.119999999999997</v>
      </c>
      <c r="K80" s="201">
        <v>239.41</v>
      </c>
      <c r="L80" s="201">
        <v>12.04</v>
      </c>
      <c r="M80" s="201">
        <v>2.25</v>
      </c>
      <c r="N80" s="201">
        <v>1.87</v>
      </c>
      <c r="O80" s="201">
        <v>2.61</v>
      </c>
      <c r="P80" s="201">
        <v>0.98</v>
      </c>
      <c r="Q80" s="201">
        <v>0.34</v>
      </c>
      <c r="R80" s="201">
        <v>0.67</v>
      </c>
      <c r="S80" s="201">
        <v>0.41</v>
      </c>
      <c r="T80" s="201">
        <v>0.05</v>
      </c>
      <c r="U80" s="201">
        <v>2.0099999999999998</v>
      </c>
      <c r="V80" s="201">
        <v>0.31</v>
      </c>
      <c r="W80" s="201">
        <v>0.52</v>
      </c>
      <c r="X80" s="201">
        <v>2.21</v>
      </c>
      <c r="Y80" s="201">
        <v>0</v>
      </c>
      <c r="Z80" s="201">
        <v>2.08</v>
      </c>
      <c r="AA80" s="201">
        <v>25.13</v>
      </c>
      <c r="AB80" s="201">
        <v>0</v>
      </c>
      <c r="AC80" s="201">
        <v>2.83</v>
      </c>
      <c r="AD80" s="201">
        <v>0</v>
      </c>
      <c r="AE80" s="201">
        <v>0</v>
      </c>
      <c r="AF80" s="201">
        <v>0</v>
      </c>
      <c r="AG80" s="201">
        <v>-0.34</v>
      </c>
      <c r="AH80" s="201">
        <v>0</v>
      </c>
      <c r="AI80" s="201">
        <v>0</v>
      </c>
      <c r="AJ80" s="201">
        <v>0</v>
      </c>
      <c r="AK80" s="201">
        <v>-35</v>
      </c>
      <c r="AL80" s="201">
        <v>0</v>
      </c>
      <c r="AM80" s="201">
        <v>0</v>
      </c>
      <c r="AN80" s="201">
        <v>0</v>
      </c>
      <c r="AO80" s="201">
        <v>-48.07</v>
      </c>
      <c r="AP80" s="201">
        <v>0</v>
      </c>
      <c r="AQ80" s="201">
        <v>0</v>
      </c>
      <c r="AR80" s="201">
        <v>21.82</v>
      </c>
      <c r="AS80" s="201">
        <v>0</v>
      </c>
      <c r="AT80" s="201">
        <v>0</v>
      </c>
      <c r="AU80" s="201">
        <v>0.27</v>
      </c>
      <c r="AV80" s="201">
        <v>0.21</v>
      </c>
      <c r="AW80" s="201">
        <v>0.17</v>
      </c>
      <c r="AX80" s="201">
        <v>0.11</v>
      </c>
      <c r="AY80" s="201">
        <v>0.17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34.619999999999997</v>
      </c>
      <c r="H81" s="201">
        <v>0</v>
      </c>
      <c r="I81" s="201">
        <v>0</v>
      </c>
      <c r="J81" s="201">
        <v>32.119999999999997</v>
      </c>
      <c r="K81" s="201">
        <v>206.19</v>
      </c>
      <c r="L81" s="201">
        <v>12.04</v>
      </c>
      <c r="M81" s="201">
        <v>2.25</v>
      </c>
      <c r="N81" s="201">
        <v>1.87</v>
      </c>
      <c r="O81" s="201">
        <v>2.61</v>
      </c>
      <c r="P81" s="201">
        <v>0.98</v>
      </c>
      <c r="Q81" s="201">
        <v>0.34</v>
      </c>
      <c r="R81" s="201">
        <v>0.67</v>
      </c>
      <c r="S81" s="201">
        <v>0.41</v>
      </c>
      <c r="T81" s="201">
        <v>0.05</v>
      </c>
      <c r="U81" s="201">
        <v>2.0099999999999998</v>
      </c>
      <c r="V81" s="201">
        <v>0.31</v>
      </c>
      <c r="W81" s="201">
        <v>0.52</v>
      </c>
      <c r="X81" s="201">
        <v>2.21</v>
      </c>
      <c r="Y81" s="201">
        <v>0</v>
      </c>
      <c r="Z81" s="201">
        <v>2.08</v>
      </c>
      <c r="AA81" s="201">
        <v>1.34</v>
      </c>
      <c r="AB81" s="201">
        <v>0</v>
      </c>
      <c r="AC81" s="201">
        <v>2.83</v>
      </c>
      <c r="AD81" s="201">
        <v>0</v>
      </c>
      <c r="AE81" s="201">
        <v>0</v>
      </c>
      <c r="AF81" s="201">
        <v>0</v>
      </c>
      <c r="AG81" s="201">
        <v>-0.34</v>
      </c>
      <c r="AH81" s="201">
        <v>0</v>
      </c>
      <c r="AI81" s="201">
        <v>0</v>
      </c>
      <c r="AJ81" s="201">
        <v>0</v>
      </c>
      <c r="AK81" s="201">
        <v>-35</v>
      </c>
      <c r="AL81" s="201">
        <v>0</v>
      </c>
      <c r="AM81" s="201">
        <v>0</v>
      </c>
      <c r="AN81" s="201">
        <v>0</v>
      </c>
      <c r="AO81" s="201">
        <v>-48.07</v>
      </c>
      <c r="AP81" s="201">
        <v>0</v>
      </c>
      <c r="AQ81" s="201">
        <v>0</v>
      </c>
      <c r="AR81" s="201">
        <v>21.82</v>
      </c>
      <c r="AS81" s="201">
        <v>0</v>
      </c>
      <c r="AT81" s="201">
        <v>0</v>
      </c>
      <c r="AU81" s="201">
        <v>0.27</v>
      </c>
      <c r="AV81" s="201">
        <v>0.21</v>
      </c>
      <c r="AW81" s="201">
        <v>0.17</v>
      </c>
      <c r="AX81" s="201">
        <v>0.11</v>
      </c>
      <c r="AY81" s="201">
        <v>0.17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34.619999999999997</v>
      </c>
      <c r="H82" s="201">
        <v>0</v>
      </c>
      <c r="I82" s="201">
        <v>0</v>
      </c>
      <c r="J82" s="201">
        <v>32.119999999999997</v>
      </c>
      <c r="K82" s="201">
        <v>144.74</v>
      </c>
      <c r="L82" s="201">
        <v>12.04</v>
      </c>
      <c r="M82" s="201">
        <v>2.25</v>
      </c>
      <c r="N82" s="201">
        <v>1.87</v>
      </c>
      <c r="O82" s="201">
        <v>2.61</v>
      </c>
      <c r="P82" s="201">
        <v>0.98</v>
      </c>
      <c r="Q82" s="201">
        <v>0.34</v>
      </c>
      <c r="R82" s="201">
        <v>0.67</v>
      </c>
      <c r="S82" s="201">
        <v>0.41</v>
      </c>
      <c r="T82" s="201">
        <v>0.05</v>
      </c>
      <c r="U82" s="201">
        <v>2.0099999999999998</v>
      </c>
      <c r="V82" s="201">
        <v>0.31</v>
      </c>
      <c r="W82" s="201">
        <v>0.66</v>
      </c>
      <c r="X82" s="201">
        <v>2.21</v>
      </c>
      <c r="Y82" s="201">
        <v>0</v>
      </c>
      <c r="Z82" s="201">
        <v>2.08</v>
      </c>
      <c r="AA82" s="201">
        <v>1.34</v>
      </c>
      <c r="AB82" s="201">
        <v>0</v>
      </c>
      <c r="AC82" s="201">
        <v>2.83</v>
      </c>
      <c r="AD82" s="201">
        <v>0</v>
      </c>
      <c r="AE82" s="201">
        <v>0</v>
      </c>
      <c r="AF82" s="201">
        <v>0</v>
      </c>
      <c r="AG82" s="201">
        <v>-0.34</v>
      </c>
      <c r="AH82" s="201">
        <v>0</v>
      </c>
      <c r="AI82" s="201">
        <v>0</v>
      </c>
      <c r="AJ82" s="201">
        <v>0</v>
      </c>
      <c r="AK82" s="201">
        <v>-35</v>
      </c>
      <c r="AL82" s="201">
        <v>0</v>
      </c>
      <c r="AM82" s="201">
        <v>0</v>
      </c>
      <c r="AN82" s="201">
        <v>0</v>
      </c>
      <c r="AO82" s="201">
        <v>-48.07</v>
      </c>
      <c r="AP82" s="201">
        <v>0</v>
      </c>
      <c r="AQ82" s="201">
        <v>0</v>
      </c>
      <c r="AR82" s="201">
        <v>22.11</v>
      </c>
      <c r="AS82" s="201">
        <v>0</v>
      </c>
      <c r="AT82" s="201">
        <v>0</v>
      </c>
      <c r="AU82" s="201">
        <v>0.27</v>
      </c>
      <c r="AV82" s="201">
        <v>0.21</v>
      </c>
      <c r="AW82" s="201">
        <v>0.17</v>
      </c>
      <c r="AX82" s="201">
        <v>0.11</v>
      </c>
      <c r="AY82" s="201">
        <v>0.17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34.619999999999997</v>
      </c>
      <c r="H83" s="201">
        <v>0</v>
      </c>
      <c r="I83" s="201">
        <v>0</v>
      </c>
      <c r="J83" s="201">
        <v>32.119999999999997</v>
      </c>
      <c r="K83" s="201">
        <v>96.44</v>
      </c>
      <c r="L83" s="201">
        <v>12.04</v>
      </c>
      <c r="M83" s="201">
        <v>2.25</v>
      </c>
      <c r="N83" s="201">
        <v>1.87</v>
      </c>
      <c r="O83" s="201">
        <v>2.61</v>
      </c>
      <c r="P83" s="201">
        <v>0.98</v>
      </c>
      <c r="Q83" s="201">
        <v>0.34</v>
      </c>
      <c r="R83" s="201">
        <v>0.67</v>
      </c>
      <c r="S83" s="201">
        <v>0.41</v>
      </c>
      <c r="T83" s="201">
        <v>0.05</v>
      </c>
      <c r="U83" s="201">
        <v>2.0099999999999998</v>
      </c>
      <c r="V83" s="201">
        <v>0.31</v>
      </c>
      <c r="W83" s="201">
        <v>0.66</v>
      </c>
      <c r="X83" s="201">
        <v>2.21</v>
      </c>
      <c r="Y83" s="201">
        <v>0</v>
      </c>
      <c r="Z83" s="201">
        <v>2.08</v>
      </c>
      <c r="AA83" s="201">
        <v>1.34</v>
      </c>
      <c r="AB83" s="201">
        <v>0</v>
      </c>
      <c r="AC83" s="201">
        <v>2.83</v>
      </c>
      <c r="AD83" s="201">
        <v>0</v>
      </c>
      <c r="AE83" s="201">
        <v>0</v>
      </c>
      <c r="AF83" s="201">
        <v>0</v>
      </c>
      <c r="AG83" s="201">
        <v>-0.34</v>
      </c>
      <c r="AH83" s="201">
        <v>0</v>
      </c>
      <c r="AI83" s="201">
        <v>0</v>
      </c>
      <c r="AJ83" s="201">
        <v>0</v>
      </c>
      <c r="AK83" s="201">
        <v>-0.35</v>
      </c>
      <c r="AL83" s="201">
        <v>0</v>
      </c>
      <c r="AM83" s="201">
        <v>0</v>
      </c>
      <c r="AN83" s="201">
        <v>0</v>
      </c>
      <c r="AO83" s="201">
        <v>23.93</v>
      </c>
      <c r="AP83" s="201">
        <v>0</v>
      </c>
      <c r="AQ83" s="201">
        <v>0</v>
      </c>
      <c r="AR83" s="201">
        <v>22.11</v>
      </c>
      <c r="AS83" s="201">
        <v>0</v>
      </c>
      <c r="AT83" s="201">
        <v>0</v>
      </c>
      <c r="AU83" s="201">
        <v>0.27</v>
      </c>
      <c r="AV83" s="201">
        <v>0.21</v>
      </c>
      <c r="AW83" s="201">
        <v>0.17</v>
      </c>
      <c r="AX83" s="201">
        <v>0.11</v>
      </c>
      <c r="AY83" s="201">
        <v>0.17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34.619999999999997</v>
      </c>
      <c r="H84" s="201">
        <v>0</v>
      </c>
      <c r="I84" s="201">
        <v>0</v>
      </c>
      <c r="J84" s="201">
        <v>32.119999999999997</v>
      </c>
      <c r="K84" s="201">
        <v>48.14</v>
      </c>
      <c r="L84" s="201">
        <v>12.04</v>
      </c>
      <c r="M84" s="201">
        <v>2.25</v>
      </c>
      <c r="N84" s="201">
        <v>1.87</v>
      </c>
      <c r="O84" s="201">
        <v>2.61</v>
      </c>
      <c r="P84" s="201">
        <v>0.98</v>
      </c>
      <c r="Q84" s="201">
        <v>0.34</v>
      </c>
      <c r="R84" s="201">
        <v>0.67</v>
      </c>
      <c r="S84" s="201">
        <v>0.41</v>
      </c>
      <c r="T84" s="201">
        <v>0.05</v>
      </c>
      <c r="U84" s="201">
        <v>2.0099999999999998</v>
      </c>
      <c r="V84" s="201">
        <v>0.31</v>
      </c>
      <c r="W84" s="201">
        <v>0.66</v>
      </c>
      <c r="X84" s="201">
        <v>2.21</v>
      </c>
      <c r="Y84" s="201">
        <v>0</v>
      </c>
      <c r="Z84" s="201">
        <v>2.08</v>
      </c>
      <c r="AA84" s="201">
        <v>1.34</v>
      </c>
      <c r="AB84" s="201">
        <v>0</v>
      </c>
      <c r="AC84" s="201">
        <v>2.83</v>
      </c>
      <c r="AD84" s="201">
        <v>0</v>
      </c>
      <c r="AE84" s="201">
        <v>0</v>
      </c>
      <c r="AF84" s="201">
        <v>0</v>
      </c>
      <c r="AG84" s="201">
        <v>-0.34</v>
      </c>
      <c r="AH84" s="201">
        <v>0</v>
      </c>
      <c r="AI84" s="201">
        <v>0</v>
      </c>
      <c r="AJ84" s="201">
        <v>0</v>
      </c>
      <c r="AK84" s="201">
        <v>-0.35</v>
      </c>
      <c r="AL84" s="201">
        <v>0</v>
      </c>
      <c r="AM84" s="201">
        <v>0</v>
      </c>
      <c r="AN84" s="201">
        <v>0</v>
      </c>
      <c r="AO84" s="201">
        <v>23.93</v>
      </c>
      <c r="AP84" s="201">
        <v>0</v>
      </c>
      <c r="AQ84" s="201">
        <v>0</v>
      </c>
      <c r="AR84" s="201">
        <v>22.11</v>
      </c>
      <c r="AS84" s="201">
        <v>0</v>
      </c>
      <c r="AT84" s="201">
        <v>0</v>
      </c>
      <c r="AU84" s="201">
        <v>0.27</v>
      </c>
      <c r="AV84" s="201">
        <v>0.21</v>
      </c>
      <c r="AW84" s="201">
        <v>0.17</v>
      </c>
      <c r="AX84" s="201">
        <v>0.11</v>
      </c>
      <c r="AY84" s="201">
        <v>0.17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34.619999999999997</v>
      </c>
      <c r="H85" s="201">
        <v>0</v>
      </c>
      <c r="I85" s="201">
        <v>0</v>
      </c>
      <c r="J85" s="201">
        <v>32.119999999999997</v>
      </c>
      <c r="K85" s="201">
        <v>17.399999999999999</v>
      </c>
      <c r="L85" s="201">
        <v>0.61</v>
      </c>
      <c r="M85" s="201">
        <v>2.25</v>
      </c>
      <c r="N85" s="201">
        <v>1.87</v>
      </c>
      <c r="O85" s="201">
        <v>2.61</v>
      </c>
      <c r="P85" s="201">
        <v>0.98</v>
      </c>
      <c r="Q85" s="201">
        <v>0.34</v>
      </c>
      <c r="R85" s="201">
        <v>0.67</v>
      </c>
      <c r="S85" s="201">
        <v>0.41</v>
      </c>
      <c r="T85" s="201">
        <v>0.05</v>
      </c>
      <c r="U85" s="201">
        <v>2.0099999999999998</v>
      </c>
      <c r="V85" s="201">
        <v>0.31</v>
      </c>
      <c r="W85" s="201">
        <v>0.66</v>
      </c>
      <c r="X85" s="201">
        <v>2.21</v>
      </c>
      <c r="Y85" s="201">
        <v>0</v>
      </c>
      <c r="Z85" s="201">
        <v>2.08</v>
      </c>
      <c r="AA85" s="201">
        <v>1.34</v>
      </c>
      <c r="AB85" s="201">
        <v>0</v>
      </c>
      <c r="AC85" s="201">
        <v>1.91</v>
      </c>
      <c r="AD85" s="201">
        <v>0</v>
      </c>
      <c r="AE85" s="201">
        <v>0</v>
      </c>
      <c r="AF85" s="201">
        <v>0</v>
      </c>
      <c r="AG85" s="201">
        <v>-0.34</v>
      </c>
      <c r="AH85" s="201">
        <v>0</v>
      </c>
      <c r="AI85" s="201">
        <v>0</v>
      </c>
      <c r="AJ85" s="201">
        <v>0</v>
      </c>
      <c r="AK85" s="201">
        <v>-0.35</v>
      </c>
      <c r="AL85" s="201">
        <v>0</v>
      </c>
      <c r="AM85" s="201">
        <v>0</v>
      </c>
      <c r="AN85" s="201">
        <v>0</v>
      </c>
      <c r="AO85" s="201">
        <v>23.93</v>
      </c>
      <c r="AP85" s="201">
        <v>0</v>
      </c>
      <c r="AQ85" s="201">
        <v>0</v>
      </c>
      <c r="AR85" s="201">
        <v>22.11</v>
      </c>
      <c r="AS85" s="201">
        <v>0</v>
      </c>
      <c r="AT85" s="201">
        <v>0</v>
      </c>
      <c r="AU85" s="201">
        <v>0.27</v>
      </c>
      <c r="AV85" s="201">
        <v>0.21</v>
      </c>
      <c r="AW85" s="201">
        <v>0.17</v>
      </c>
      <c r="AX85" s="201">
        <v>0.11</v>
      </c>
      <c r="AY85" s="201">
        <v>0.17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34.619999999999997</v>
      </c>
      <c r="H86" s="201">
        <v>0</v>
      </c>
      <c r="I86" s="201">
        <v>0</v>
      </c>
      <c r="J86" s="201">
        <v>32.119999999999997</v>
      </c>
      <c r="K86" s="201">
        <v>17.399999999999999</v>
      </c>
      <c r="L86" s="201">
        <v>0.61</v>
      </c>
      <c r="M86" s="201">
        <v>2.25</v>
      </c>
      <c r="N86" s="201">
        <v>1.87</v>
      </c>
      <c r="O86" s="201">
        <v>2.61</v>
      </c>
      <c r="P86" s="201">
        <v>0.98</v>
      </c>
      <c r="Q86" s="201">
        <v>0.34</v>
      </c>
      <c r="R86" s="201">
        <v>0.67</v>
      </c>
      <c r="S86" s="201">
        <v>0.41</v>
      </c>
      <c r="T86" s="201">
        <v>0.05</v>
      </c>
      <c r="U86" s="201">
        <v>2.0099999999999998</v>
      </c>
      <c r="V86" s="201">
        <v>0.31</v>
      </c>
      <c r="W86" s="201">
        <v>0.66</v>
      </c>
      <c r="X86" s="201">
        <v>2.21</v>
      </c>
      <c r="Y86" s="201">
        <v>0</v>
      </c>
      <c r="Z86" s="201">
        <v>2.08</v>
      </c>
      <c r="AA86" s="201">
        <v>1.34</v>
      </c>
      <c r="AB86" s="201">
        <v>0</v>
      </c>
      <c r="AC86" s="201">
        <v>1.91</v>
      </c>
      <c r="AD86" s="201">
        <v>0</v>
      </c>
      <c r="AE86" s="201">
        <v>0</v>
      </c>
      <c r="AF86" s="201">
        <v>0</v>
      </c>
      <c r="AG86" s="201">
        <v>-0.34</v>
      </c>
      <c r="AH86" s="201">
        <v>0</v>
      </c>
      <c r="AI86" s="201">
        <v>0</v>
      </c>
      <c r="AJ86" s="201">
        <v>0</v>
      </c>
      <c r="AK86" s="201">
        <v>-0.35</v>
      </c>
      <c r="AL86" s="201">
        <v>0</v>
      </c>
      <c r="AM86" s="201">
        <v>0</v>
      </c>
      <c r="AN86" s="201">
        <v>0</v>
      </c>
      <c r="AO86" s="201">
        <v>23.93</v>
      </c>
      <c r="AP86" s="201">
        <v>0</v>
      </c>
      <c r="AQ86" s="201">
        <v>0</v>
      </c>
      <c r="AR86" s="201">
        <v>22.11</v>
      </c>
      <c r="AS86" s="201">
        <v>0</v>
      </c>
      <c r="AT86" s="201">
        <v>0</v>
      </c>
      <c r="AU86" s="201">
        <v>0.27</v>
      </c>
      <c r="AV86" s="201">
        <v>0.28000000000000003</v>
      </c>
      <c r="AW86" s="201">
        <v>0.17</v>
      </c>
      <c r="AX86" s="201">
        <v>0.11</v>
      </c>
      <c r="AY86" s="201">
        <v>0.17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34.619999999999997</v>
      </c>
      <c r="H87" s="201">
        <v>0</v>
      </c>
      <c r="I87" s="201">
        <v>0</v>
      </c>
      <c r="J87" s="201">
        <v>32.119999999999997</v>
      </c>
      <c r="K87" s="201">
        <v>17.399999999999999</v>
      </c>
      <c r="L87" s="201">
        <v>0.61</v>
      </c>
      <c r="M87" s="201">
        <v>2.25</v>
      </c>
      <c r="N87" s="201">
        <v>1.87</v>
      </c>
      <c r="O87" s="201">
        <v>2.61</v>
      </c>
      <c r="P87" s="201">
        <v>0.98</v>
      </c>
      <c r="Q87" s="201">
        <v>0.34</v>
      </c>
      <c r="R87" s="201">
        <v>0.67</v>
      </c>
      <c r="S87" s="201">
        <v>0.41</v>
      </c>
      <c r="T87" s="201">
        <v>0.05</v>
      </c>
      <c r="U87" s="201">
        <v>2.0099999999999998</v>
      </c>
      <c r="V87" s="201">
        <v>0.31</v>
      </c>
      <c r="W87" s="201">
        <v>0.66</v>
      </c>
      <c r="X87" s="201">
        <v>2.21</v>
      </c>
      <c r="Y87" s="201">
        <v>0</v>
      </c>
      <c r="Z87" s="201">
        <v>2.08</v>
      </c>
      <c r="AA87" s="201">
        <v>1.34</v>
      </c>
      <c r="AB87" s="201">
        <v>0</v>
      </c>
      <c r="AC87" s="201">
        <v>1.91</v>
      </c>
      <c r="AD87" s="201">
        <v>0</v>
      </c>
      <c r="AE87" s="201">
        <v>0</v>
      </c>
      <c r="AF87" s="201">
        <v>0</v>
      </c>
      <c r="AG87" s="201">
        <v>-0.34</v>
      </c>
      <c r="AH87" s="201">
        <v>0</v>
      </c>
      <c r="AI87" s="201">
        <v>0</v>
      </c>
      <c r="AJ87" s="201">
        <v>0</v>
      </c>
      <c r="AK87" s="201">
        <v>-0.35</v>
      </c>
      <c r="AL87" s="201">
        <v>0</v>
      </c>
      <c r="AM87" s="201">
        <v>0</v>
      </c>
      <c r="AN87" s="201">
        <v>0</v>
      </c>
      <c r="AO87" s="201">
        <v>23.93</v>
      </c>
      <c r="AP87" s="201">
        <v>0</v>
      </c>
      <c r="AQ87" s="201">
        <v>0</v>
      </c>
      <c r="AR87" s="201">
        <v>22.11</v>
      </c>
      <c r="AS87" s="201">
        <v>0</v>
      </c>
      <c r="AT87" s="201">
        <v>0</v>
      </c>
      <c r="AU87" s="201">
        <v>0.27</v>
      </c>
      <c r="AV87" s="201">
        <v>0.28000000000000003</v>
      </c>
      <c r="AW87" s="201">
        <v>0.17</v>
      </c>
      <c r="AX87" s="201">
        <v>0.11</v>
      </c>
      <c r="AY87" s="201">
        <v>0.17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34.619999999999997</v>
      </c>
      <c r="H88" s="201">
        <v>0</v>
      </c>
      <c r="I88" s="201">
        <v>0</v>
      </c>
      <c r="J88" s="201">
        <v>32.119999999999997</v>
      </c>
      <c r="K88" s="201">
        <v>17.399999999999999</v>
      </c>
      <c r="L88" s="201">
        <v>0.61</v>
      </c>
      <c r="M88" s="201">
        <v>2.25</v>
      </c>
      <c r="N88" s="201">
        <v>1.87</v>
      </c>
      <c r="O88" s="201">
        <v>2.61</v>
      </c>
      <c r="P88" s="201">
        <v>0.98</v>
      </c>
      <c r="Q88" s="201">
        <v>0.34</v>
      </c>
      <c r="R88" s="201">
        <v>0.67</v>
      </c>
      <c r="S88" s="201">
        <v>0.41</v>
      </c>
      <c r="T88" s="201">
        <v>0.05</v>
      </c>
      <c r="U88" s="201">
        <v>2.0099999999999998</v>
      </c>
      <c r="V88" s="201">
        <v>0.31</v>
      </c>
      <c r="W88" s="201">
        <v>0.66</v>
      </c>
      <c r="X88" s="201">
        <v>2.21</v>
      </c>
      <c r="Y88" s="201">
        <v>0</v>
      </c>
      <c r="Z88" s="201">
        <v>2.08</v>
      </c>
      <c r="AA88" s="201">
        <v>1.34</v>
      </c>
      <c r="AB88" s="201">
        <v>0</v>
      </c>
      <c r="AC88" s="201">
        <v>1.91</v>
      </c>
      <c r="AD88" s="201">
        <v>0</v>
      </c>
      <c r="AE88" s="201">
        <v>0</v>
      </c>
      <c r="AF88" s="201">
        <v>0</v>
      </c>
      <c r="AG88" s="201">
        <v>-0.34</v>
      </c>
      <c r="AH88" s="201">
        <v>0</v>
      </c>
      <c r="AI88" s="201">
        <v>0</v>
      </c>
      <c r="AJ88" s="201">
        <v>0</v>
      </c>
      <c r="AK88" s="201">
        <v>-0.35</v>
      </c>
      <c r="AL88" s="201">
        <v>0</v>
      </c>
      <c r="AM88" s="201">
        <v>0</v>
      </c>
      <c r="AN88" s="201">
        <v>0</v>
      </c>
      <c r="AO88" s="201">
        <v>-50</v>
      </c>
      <c r="AP88" s="201">
        <v>0</v>
      </c>
      <c r="AQ88" s="201">
        <v>0</v>
      </c>
      <c r="AR88" s="201">
        <v>22.11</v>
      </c>
      <c r="AS88" s="201">
        <v>0</v>
      </c>
      <c r="AT88" s="201">
        <v>0</v>
      </c>
      <c r="AU88" s="201">
        <v>0.27</v>
      </c>
      <c r="AV88" s="201">
        <v>0.28000000000000003</v>
      </c>
      <c r="AW88" s="201">
        <v>0.17</v>
      </c>
      <c r="AX88" s="201">
        <v>0.11</v>
      </c>
      <c r="AY88" s="201">
        <v>0.17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34.619999999999997</v>
      </c>
      <c r="H89" s="201">
        <v>0</v>
      </c>
      <c r="I89" s="201">
        <v>0</v>
      </c>
      <c r="J89" s="201">
        <v>32.119999999999997</v>
      </c>
      <c r="K89" s="201">
        <v>17.399999999999999</v>
      </c>
      <c r="L89" s="201">
        <v>0.61</v>
      </c>
      <c r="M89" s="201">
        <v>2.25</v>
      </c>
      <c r="N89" s="201">
        <v>1.87</v>
      </c>
      <c r="O89" s="201">
        <v>2.61</v>
      </c>
      <c r="P89" s="201">
        <v>0.98</v>
      </c>
      <c r="Q89" s="201">
        <v>0.34</v>
      </c>
      <c r="R89" s="201">
        <v>0.67</v>
      </c>
      <c r="S89" s="201">
        <v>0.41</v>
      </c>
      <c r="T89" s="201">
        <v>0.05</v>
      </c>
      <c r="U89" s="201">
        <v>2.0099999999999998</v>
      </c>
      <c r="V89" s="201">
        <v>0.31</v>
      </c>
      <c r="W89" s="201">
        <v>0.66</v>
      </c>
      <c r="X89" s="201">
        <v>2.21</v>
      </c>
      <c r="Y89" s="201">
        <v>0</v>
      </c>
      <c r="Z89" s="201">
        <v>2.08</v>
      </c>
      <c r="AA89" s="201">
        <v>1.34</v>
      </c>
      <c r="AB89" s="201">
        <v>0</v>
      </c>
      <c r="AC89" s="201">
        <v>1.91</v>
      </c>
      <c r="AD89" s="201">
        <v>0</v>
      </c>
      <c r="AE89" s="201">
        <v>0</v>
      </c>
      <c r="AF89" s="201">
        <v>0</v>
      </c>
      <c r="AG89" s="201">
        <v>-0.34</v>
      </c>
      <c r="AH89" s="201">
        <v>0</v>
      </c>
      <c r="AI89" s="201">
        <v>0</v>
      </c>
      <c r="AJ89" s="201">
        <v>0</v>
      </c>
      <c r="AK89" s="201">
        <v>-0.35</v>
      </c>
      <c r="AL89" s="201">
        <v>0</v>
      </c>
      <c r="AM89" s="201">
        <v>0</v>
      </c>
      <c r="AN89" s="201">
        <v>0</v>
      </c>
      <c r="AO89" s="201">
        <v>-80</v>
      </c>
      <c r="AP89" s="201">
        <v>0</v>
      </c>
      <c r="AQ89" s="201">
        <v>0</v>
      </c>
      <c r="AR89" s="201">
        <v>22.11</v>
      </c>
      <c r="AS89" s="201">
        <v>0</v>
      </c>
      <c r="AT89" s="201">
        <v>0</v>
      </c>
      <c r="AU89" s="201">
        <v>0.27</v>
      </c>
      <c r="AV89" s="201">
        <v>0.28000000000000003</v>
      </c>
      <c r="AW89" s="201">
        <v>0.17</v>
      </c>
      <c r="AX89" s="201">
        <v>0.11</v>
      </c>
      <c r="AY89" s="201">
        <v>0.17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34.619999999999997</v>
      </c>
      <c r="H90" s="201">
        <v>0</v>
      </c>
      <c r="I90" s="201">
        <v>0</v>
      </c>
      <c r="J90" s="201">
        <v>32.119999999999997</v>
      </c>
      <c r="K90" s="201">
        <v>17.399999999999999</v>
      </c>
      <c r="L90" s="201">
        <v>0.61</v>
      </c>
      <c r="M90" s="201">
        <v>2.25</v>
      </c>
      <c r="N90" s="201">
        <v>1.87</v>
      </c>
      <c r="O90" s="201">
        <v>2.61</v>
      </c>
      <c r="P90" s="201">
        <v>0.98</v>
      </c>
      <c r="Q90" s="201">
        <v>0.34</v>
      </c>
      <c r="R90" s="201">
        <v>0.67</v>
      </c>
      <c r="S90" s="201">
        <v>0.41</v>
      </c>
      <c r="T90" s="201">
        <v>0.05</v>
      </c>
      <c r="U90" s="201">
        <v>2.0099999999999998</v>
      </c>
      <c r="V90" s="201">
        <v>0.31</v>
      </c>
      <c r="W90" s="201">
        <v>0.66</v>
      </c>
      <c r="X90" s="201">
        <v>2.21</v>
      </c>
      <c r="Y90" s="201">
        <v>0</v>
      </c>
      <c r="Z90" s="201">
        <v>2.08</v>
      </c>
      <c r="AA90" s="201">
        <v>1.34</v>
      </c>
      <c r="AB90" s="201">
        <v>0</v>
      </c>
      <c r="AC90" s="201">
        <v>1.91</v>
      </c>
      <c r="AD90" s="201">
        <v>0</v>
      </c>
      <c r="AE90" s="201">
        <v>0</v>
      </c>
      <c r="AF90" s="201">
        <v>0</v>
      </c>
      <c r="AG90" s="201">
        <v>-0.34</v>
      </c>
      <c r="AH90" s="201">
        <v>0</v>
      </c>
      <c r="AI90" s="201">
        <v>0</v>
      </c>
      <c r="AJ90" s="201">
        <v>0</v>
      </c>
      <c r="AK90" s="201">
        <v>-0.35</v>
      </c>
      <c r="AL90" s="201">
        <v>0</v>
      </c>
      <c r="AM90" s="201">
        <v>0</v>
      </c>
      <c r="AN90" s="201">
        <v>0</v>
      </c>
      <c r="AO90" s="201">
        <v>-115.78</v>
      </c>
      <c r="AP90" s="201">
        <v>0</v>
      </c>
      <c r="AQ90" s="201">
        <v>0</v>
      </c>
      <c r="AR90" s="201">
        <v>22.4</v>
      </c>
      <c r="AS90" s="201">
        <v>0</v>
      </c>
      <c r="AT90" s="201">
        <v>0</v>
      </c>
      <c r="AU90" s="201">
        <v>0.27</v>
      </c>
      <c r="AV90" s="201">
        <v>0.21</v>
      </c>
      <c r="AW90" s="201">
        <v>0.17</v>
      </c>
      <c r="AX90" s="201">
        <v>0.11</v>
      </c>
      <c r="AY90" s="201">
        <v>0.17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34.619999999999997</v>
      </c>
      <c r="H91" s="201">
        <v>0</v>
      </c>
      <c r="I91" s="201">
        <v>0</v>
      </c>
      <c r="J91" s="201">
        <v>32.119999999999997</v>
      </c>
      <c r="K91" s="201">
        <v>17.399999999999999</v>
      </c>
      <c r="L91" s="201">
        <v>0.61</v>
      </c>
      <c r="M91" s="201">
        <v>2.25</v>
      </c>
      <c r="N91" s="201">
        <v>1.87</v>
      </c>
      <c r="O91" s="201">
        <v>2.61</v>
      </c>
      <c r="P91" s="201">
        <v>0.98</v>
      </c>
      <c r="Q91" s="201">
        <v>0.34</v>
      </c>
      <c r="R91" s="201">
        <v>0.67</v>
      </c>
      <c r="S91" s="201">
        <v>0.41</v>
      </c>
      <c r="T91" s="201">
        <v>0.05</v>
      </c>
      <c r="U91" s="201">
        <v>2.0099999999999998</v>
      </c>
      <c r="V91" s="201">
        <v>0.31</v>
      </c>
      <c r="W91" s="201">
        <v>0.66</v>
      </c>
      <c r="X91" s="201">
        <v>2.21</v>
      </c>
      <c r="Y91" s="201">
        <v>0</v>
      </c>
      <c r="Z91" s="201">
        <v>2.08</v>
      </c>
      <c r="AA91" s="201">
        <v>1.34</v>
      </c>
      <c r="AB91" s="201">
        <v>0</v>
      </c>
      <c r="AC91" s="201">
        <v>1.91</v>
      </c>
      <c r="AD91" s="201">
        <v>0</v>
      </c>
      <c r="AE91" s="201">
        <v>0</v>
      </c>
      <c r="AF91" s="201">
        <v>0</v>
      </c>
      <c r="AG91" s="201">
        <v>-0.34</v>
      </c>
      <c r="AH91" s="201">
        <v>0</v>
      </c>
      <c r="AI91" s="201">
        <v>0</v>
      </c>
      <c r="AJ91" s="201">
        <v>0</v>
      </c>
      <c r="AK91" s="201">
        <v>-0.35</v>
      </c>
      <c r="AL91" s="201">
        <v>0</v>
      </c>
      <c r="AM91" s="201">
        <v>0</v>
      </c>
      <c r="AN91" s="201">
        <v>0</v>
      </c>
      <c r="AO91" s="201">
        <v>-99.4</v>
      </c>
      <c r="AP91" s="201">
        <v>0</v>
      </c>
      <c r="AQ91" s="201">
        <v>0</v>
      </c>
      <c r="AR91" s="201">
        <v>22.4</v>
      </c>
      <c r="AS91" s="201">
        <v>0</v>
      </c>
      <c r="AT91" s="201">
        <v>0</v>
      </c>
      <c r="AU91" s="201">
        <v>0.27</v>
      </c>
      <c r="AV91" s="201">
        <v>0.21</v>
      </c>
      <c r="AW91" s="201">
        <v>0.17</v>
      </c>
      <c r="AX91" s="201">
        <v>0.11</v>
      </c>
      <c r="AY91" s="201">
        <v>0.17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34.619999999999997</v>
      </c>
      <c r="H92" s="201">
        <v>0</v>
      </c>
      <c r="I92" s="201">
        <v>0</v>
      </c>
      <c r="J92" s="201">
        <v>32.119999999999997</v>
      </c>
      <c r="K92" s="201">
        <v>17.399999999999999</v>
      </c>
      <c r="L92" s="201">
        <v>0.61</v>
      </c>
      <c r="M92" s="201">
        <v>2.25</v>
      </c>
      <c r="N92" s="201">
        <v>1.87</v>
      </c>
      <c r="O92" s="201">
        <v>2.61</v>
      </c>
      <c r="P92" s="201">
        <v>0.98</v>
      </c>
      <c r="Q92" s="201">
        <v>0.34</v>
      </c>
      <c r="R92" s="201">
        <v>0.67</v>
      </c>
      <c r="S92" s="201">
        <v>0.41</v>
      </c>
      <c r="T92" s="201">
        <v>0.05</v>
      </c>
      <c r="U92" s="201">
        <v>2.0099999999999998</v>
      </c>
      <c r="V92" s="201">
        <v>0.31</v>
      </c>
      <c r="W92" s="201">
        <v>0.66</v>
      </c>
      <c r="X92" s="201">
        <v>2.21</v>
      </c>
      <c r="Y92" s="201">
        <v>0</v>
      </c>
      <c r="Z92" s="201">
        <v>2.08</v>
      </c>
      <c r="AA92" s="201">
        <v>1.34</v>
      </c>
      <c r="AB92" s="201">
        <v>0</v>
      </c>
      <c r="AC92" s="201">
        <v>1.91</v>
      </c>
      <c r="AD92" s="201">
        <v>0</v>
      </c>
      <c r="AE92" s="201">
        <v>0</v>
      </c>
      <c r="AF92" s="201">
        <v>0</v>
      </c>
      <c r="AG92" s="201">
        <v>-0.34</v>
      </c>
      <c r="AH92" s="201">
        <v>0</v>
      </c>
      <c r="AI92" s="201">
        <v>0</v>
      </c>
      <c r="AJ92" s="201">
        <v>0</v>
      </c>
      <c r="AK92" s="201">
        <v>-0.35</v>
      </c>
      <c r="AL92" s="201">
        <v>0</v>
      </c>
      <c r="AM92" s="201">
        <v>0</v>
      </c>
      <c r="AN92" s="201">
        <v>0</v>
      </c>
      <c r="AO92" s="201">
        <v>-115.78</v>
      </c>
      <c r="AP92" s="201">
        <v>0</v>
      </c>
      <c r="AQ92" s="201">
        <v>0</v>
      </c>
      <c r="AR92" s="201">
        <v>22.4</v>
      </c>
      <c r="AS92" s="201">
        <v>0</v>
      </c>
      <c r="AT92" s="201">
        <v>0</v>
      </c>
      <c r="AU92" s="201">
        <v>0.27</v>
      </c>
      <c r="AV92" s="201">
        <v>0.21</v>
      </c>
      <c r="AW92" s="201">
        <v>0.17</v>
      </c>
      <c r="AX92" s="201">
        <v>0.11</v>
      </c>
      <c r="AY92" s="201">
        <v>0.17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34.619999999999997</v>
      </c>
      <c r="H93" s="201">
        <v>0</v>
      </c>
      <c r="I93" s="201">
        <v>0</v>
      </c>
      <c r="J93" s="201">
        <v>32.119999999999997</v>
      </c>
      <c r="K93" s="201">
        <v>17.399999999999999</v>
      </c>
      <c r="L93" s="201">
        <v>0.61</v>
      </c>
      <c r="M93" s="201">
        <v>2.25</v>
      </c>
      <c r="N93" s="201">
        <v>1.87</v>
      </c>
      <c r="O93" s="201">
        <v>2.61</v>
      </c>
      <c r="P93" s="201">
        <v>0.98</v>
      </c>
      <c r="Q93" s="201">
        <v>0.34</v>
      </c>
      <c r="R93" s="201">
        <v>0.67</v>
      </c>
      <c r="S93" s="201">
        <v>0.41</v>
      </c>
      <c r="T93" s="201">
        <v>0.05</v>
      </c>
      <c r="U93" s="201">
        <v>2.0099999999999998</v>
      </c>
      <c r="V93" s="201">
        <v>0.31</v>
      </c>
      <c r="W93" s="201">
        <v>0.66</v>
      </c>
      <c r="X93" s="201">
        <v>2.21</v>
      </c>
      <c r="Y93" s="201">
        <v>0</v>
      </c>
      <c r="Z93" s="201">
        <v>2.08</v>
      </c>
      <c r="AA93" s="201">
        <v>1.34</v>
      </c>
      <c r="AB93" s="201">
        <v>0</v>
      </c>
      <c r="AC93" s="201">
        <v>1.91</v>
      </c>
      <c r="AD93" s="201">
        <v>0</v>
      </c>
      <c r="AE93" s="201">
        <v>0</v>
      </c>
      <c r="AF93" s="201">
        <v>0</v>
      </c>
      <c r="AG93" s="201">
        <v>-0.34</v>
      </c>
      <c r="AH93" s="201">
        <v>0</v>
      </c>
      <c r="AI93" s="201">
        <v>0</v>
      </c>
      <c r="AJ93" s="201">
        <v>0</v>
      </c>
      <c r="AK93" s="201">
        <v>-0.35</v>
      </c>
      <c r="AL93" s="201">
        <v>0</v>
      </c>
      <c r="AM93" s="201">
        <v>0</v>
      </c>
      <c r="AN93" s="201">
        <v>0</v>
      </c>
      <c r="AO93" s="201">
        <v>-50</v>
      </c>
      <c r="AP93" s="201">
        <v>0</v>
      </c>
      <c r="AQ93" s="201">
        <v>0</v>
      </c>
      <c r="AR93" s="201">
        <v>22.4</v>
      </c>
      <c r="AS93" s="201">
        <v>0</v>
      </c>
      <c r="AT93" s="201">
        <v>0</v>
      </c>
      <c r="AU93" s="201">
        <v>0.27</v>
      </c>
      <c r="AV93" s="201">
        <v>0.21</v>
      </c>
      <c r="AW93" s="201">
        <v>0.17</v>
      </c>
      <c r="AX93" s="201">
        <v>0.11</v>
      </c>
      <c r="AY93" s="201">
        <v>0.17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34.619999999999997</v>
      </c>
      <c r="H94" s="201">
        <v>0</v>
      </c>
      <c r="I94" s="201">
        <v>0</v>
      </c>
      <c r="J94" s="201">
        <v>32.119999999999997</v>
      </c>
      <c r="K94" s="201">
        <v>17.399999999999999</v>
      </c>
      <c r="L94" s="201">
        <v>0.61</v>
      </c>
      <c r="M94" s="201">
        <v>2.25</v>
      </c>
      <c r="N94" s="201">
        <v>1.87</v>
      </c>
      <c r="O94" s="201">
        <v>2.61</v>
      </c>
      <c r="P94" s="201">
        <v>0.98</v>
      </c>
      <c r="Q94" s="201">
        <v>0.34</v>
      </c>
      <c r="R94" s="201">
        <v>0.67</v>
      </c>
      <c r="S94" s="201">
        <v>0.41</v>
      </c>
      <c r="T94" s="201">
        <v>0.05</v>
      </c>
      <c r="U94" s="201">
        <v>2.0099999999999998</v>
      </c>
      <c r="V94" s="201">
        <v>0.31</v>
      </c>
      <c r="W94" s="201">
        <v>0.66</v>
      </c>
      <c r="X94" s="201">
        <v>2.21</v>
      </c>
      <c r="Y94" s="201">
        <v>0</v>
      </c>
      <c r="Z94" s="201">
        <v>2.08</v>
      </c>
      <c r="AA94" s="201">
        <v>1.34</v>
      </c>
      <c r="AB94" s="201">
        <v>0</v>
      </c>
      <c r="AC94" s="201">
        <v>1.91</v>
      </c>
      <c r="AD94" s="201">
        <v>0</v>
      </c>
      <c r="AE94" s="201">
        <v>0</v>
      </c>
      <c r="AF94" s="201">
        <v>0</v>
      </c>
      <c r="AG94" s="201">
        <v>-0.34</v>
      </c>
      <c r="AH94" s="201">
        <v>0</v>
      </c>
      <c r="AI94" s="201">
        <v>0</v>
      </c>
      <c r="AJ94" s="201">
        <v>0</v>
      </c>
      <c r="AK94" s="201">
        <v>-0.35</v>
      </c>
      <c r="AL94" s="201">
        <v>0</v>
      </c>
      <c r="AM94" s="201">
        <v>0</v>
      </c>
      <c r="AN94" s="201">
        <v>0</v>
      </c>
      <c r="AO94" s="201">
        <v>-99.4</v>
      </c>
      <c r="AP94" s="201">
        <v>0</v>
      </c>
      <c r="AQ94" s="201">
        <v>0</v>
      </c>
      <c r="AR94" s="201">
        <v>22.4</v>
      </c>
      <c r="AS94" s="201">
        <v>0</v>
      </c>
      <c r="AT94" s="201">
        <v>0</v>
      </c>
      <c r="AU94" s="201">
        <v>0.27</v>
      </c>
      <c r="AV94" s="201">
        <v>0.28000000000000003</v>
      </c>
      <c r="AW94" s="201">
        <v>0.17</v>
      </c>
      <c r="AX94" s="201">
        <v>0.11</v>
      </c>
      <c r="AY94" s="201">
        <v>0.17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34.619999999999997</v>
      </c>
      <c r="H95" s="201">
        <v>0</v>
      </c>
      <c r="I95" s="201">
        <v>0</v>
      </c>
      <c r="J95" s="201">
        <v>32.72</v>
      </c>
      <c r="K95" s="201">
        <v>17.399999999999999</v>
      </c>
      <c r="L95" s="201">
        <v>0.61</v>
      </c>
      <c r="M95" s="201">
        <v>2.25</v>
      </c>
      <c r="N95" s="201">
        <v>1.87</v>
      </c>
      <c r="O95" s="201">
        <v>2.61</v>
      </c>
      <c r="P95" s="201">
        <v>0.98</v>
      </c>
      <c r="Q95" s="201">
        <v>0.34</v>
      </c>
      <c r="R95" s="201">
        <v>0.67</v>
      </c>
      <c r="S95" s="201">
        <v>0.41</v>
      </c>
      <c r="T95" s="201">
        <v>0.05</v>
      </c>
      <c r="U95" s="201">
        <v>2.0099999999999998</v>
      </c>
      <c r="V95" s="201">
        <v>0.31</v>
      </c>
      <c r="W95" s="201">
        <v>0.66</v>
      </c>
      <c r="X95" s="201">
        <v>2.21</v>
      </c>
      <c r="Y95" s="201">
        <v>0</v>
      </c>
      <c r="Z95" s="201">
        <v>2.08</v>
      </c>
      <c r="AA95" s="201">
        <v>1.34</v>
      </c>
      <c r="AB95" s="201">
        <v>0</v>
      </c>
      <c r="AC95" s="201">
        <v>1.91</v>
      </c>
      <c r="AD95" s="201">
        <v>0</v>
      </c>
      <c r="AE95" s="201">
        <v>0</v>
      </c>
      <c r="AF95" s="201">
        <v>0</v>
      </c>
      <c r="AG95" s="201">
        <v>-0.34</v>
      </c>
      <c r="AH95" s="201">
        <v>0</v>
      </c>
      <c r="AI95" s="201">
        <v>0</v>
      </c>
      <c r="AJ95" s="201">
        <v>0</v>
      </c>
      <c r="AK95" s="201">
        <v>-0.35</v>
      </c>
      <c r="AL95" s="201">
        <v>0</v>
      </c>
      <c r="AM95" s="201">
        <v>0</v>
      </c>
      <c r="AN95" s="201">
        <v>0</v>
      </c>
      <c r="AO95" s="201">
        <v>-115.78</v>
      </c>
      <c r="AP95" s="201">
        <v>0</v>
      </c>
      <c r="AQ95" s="201">
        <v>0</v>
      </c>
      <c r="AR95" s="201">
        <v>22.4</v>
      </c>
      <c r="AS95" s="201">
        <v>0</v>
      </c>
      <c r="AT95" s="201">
        <v>0</v>
      </c>
      <c r="AU95" s="201">
        <v>0.27</v>
      </c>
      <c r="AV95" s="201">
        <v>0.28000000000000003</v>
      </c>
      <c r="AW95" s="201">
        <v>0.17</v>
      </c>
      <c r="AX95" s="201">
        <v>0.11</v>
      </c>
      <c r="AY95" s="201">
        <v>0.17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34.619999999999997</v>
      </c>
      <c r="H96" s="201">
        <v>0</v>
      </c>
      <c r="I96" s="201">
        <v>0</v>
      </c>
      <c r="J96" s="201">
        <v>32.72</v>
      </c>
      <c r="K96" s="201">
        <v>17.399999999999999</v>
      </c>
      <c r="L96" s="201">
        <v>0.61</v>
      </c>
      <c r="M96" s="201">
        <v>2.25</v>
      </c>
      <c r="N96" s="201">
        <v>1.87</v>
      </c>
      <c r="O96" s="201">
        <v>2.61</v>
      </c>
      <c r="P96" s="201">
        <v>0.98</v>
      </c>
      <c r="Q96" s="201">
        <v>0.34</v>
      </c>
      <c r="R96" s="201">
        <v>0.67</v>
      </c>
      <c r="S96" s="201">
        <v>0.41</v>
      </c>
      <c r="T96" s="201">
        <v>0.05</v>
      </c>
      <c r="U96" s="201">
        <v>2.0099999999999998</v>
      </c>
      <c r="V96" s="201">
        <v>0.31</v>
      </c>
      <c r="W96" s="201">
        <v>0.66</v>
      </c>
      <c r="X96" s="201">
        <v>2.21</v>
      </c>
      <c r="Y96" s="201">
        <v>0</v>
      </c>
      <c r="Z96" s="201">
        <v>2.08</v>
      </c>
      <c r="AA96" s="201">
        <v>1.34</v>
      </c>
      <c r="AB96" s="201">
        <v>0</v>
      </c>
      <c r="AC96" s="201">
        <v>1.91</v>
      </c>
      <c r="AD96" s="201">
        <v>0</v>
      </c>
      <c r="AE96" s="201">
        <v>0</v>
      </c>
      <c r="AF96" s="201">
        <v>0</v>
      </c>
      <c r="AG96" s="201">
        <v>-0.34</v>
      </c>
      <c r="AH96" s="201">
        <v>0</v>
      </c>
      <c r="AI96" s="201">
        <v>0</v>
      </c>
      <c r="AJ96" s="201">
        <v>0</v>
      </c>
      <c r="AK96" s="201">
        <v>-0.35</v>
      </c>
      <c r="AL96" s="201">
        <v>0</v>
      </c>
      <c r="AM96" s="201">
        <v>0</v>
      </c>
      <c r="AN96" s="201">
        <v>0</v>
      </c>
      <c r="AO96" s="201">
        <v>-115.78</v>
      </c>
      <c r="AP96" s="201">
        <v>0</v>
      </c>
      <c r="AQ96" s="201">
        <v>0</v>
      </c>
      <c r="AR96" s="201">
        <v>22.4</v>
      </c>
      <c r="AS96" s="201">
        <v>0</v>
      </c>
      <c r="AT96" s="201">
        <v>0</v>
      </c>
      <c r="AU96" s="201">
        <v>0.27</v>
      </c>
      <c r="AV96" s="201">
        <v>0.28000000000000003</v>
      </c>
      <c r="AW96" s="201">
        <v>0.17</v>
      </c>
      <c r="AX96" s="201">
        <v>0.11</v>
      </c>
      <c r="AY96" s="201">
        <v>0.17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34.619999999999997</v>
      </c>
      <c r="H97" s="201">
        <v>0</v>
      </c>
      <c r="I97" s="201">
        <v>0</v>
      </c>
      <c r="J97" s="201">
        <v>32.72</v>
      </c>
      <c r="K97" s="201">
        <v>17.399999999999999</v>
      </c>
      <c r="L97" s="201">
        <v>0.61</v>
      </c>
      <c r="M97" s="201">
        <v>2.25</v>
      </c>
      <c r="N97" s="201">
        <v>1.87</v>
      </c>
      <c r="O97" s="201">
        <v>2.61</v>
      </c>
      <c r="P97" s="201">
        <v>0.98</v>
      </c>
      <c r="Q97" s="201">
        <v>0.34</v>
      </c>
      <c r="R97" s="201">
        <v>0.67</v>
      </c>
      <c r="S97" s="201">
        <v>0.41</v>
      </c>
      <c r="T97" s="201">
        <v>0.05</v>
      </c>
      <c r="U97" s="201">
        <v>2.0099999999999998</v>
      </c>
      <c r="V97" s="201">
        <v>0.31</v>
      </c>
      <c r="W97" s="201">
        <v>0.66</v>
      </c>
      <c r="X97" s="201">
        <v>2.21</v>
      </c>
      <c r="Y97" s="201">
        <v>0</v>
      </c>
      <c r="Z97" s="201">
        <v>2.08</v>
      </c>
      <c r="AA97" s="201">
        <v>1.34</v>
      </c>
      <c r="AB97" s="201">
        <v>0</v>
      </c>
      <c r="AC97" s="201">
        <v>1.91</v>
      </c>
      <c r="AD97" s="201">
        <v>0</v>
      </c>
      <c r="AE97" s="201">
        <v>0</v>
      </c>
      <c r="AF97" s="201">
        <v>0</v>
      </c>
      <c r="AG97" s="201">
        <v>-0.34</v>
      </c>
      <c r="AH97" s="201">
        <v>0</v>
      </c>
      <c r="AI97" s="201">
        <v>0</v>
      </c>
      <c r="AJ97" s="201">
        <v>0</v>
      </c>
      <c r="AK97" s="201">
        <v>-0.35</v>
      </c>
      <c r="AL97" s="201">
        <v>0</v>
      </c>
      <c r="AM97" s="201">
        <v>0</v>
      </c>
      <c r="AN97" s="201">
        <v>0</v>
      </c>
      <c r="AO97" s="201">
        <v>-115.78</v>
      </c>
      <c r="AP97" s="201">
        <v>0</v>
      </c>
      <c r="AQ97" s="201">
        <v>0</v>
      </c>
      <c r="AR97" s="201">
        <v>22.4</v>
      </c>
      <c r="AS97" s="201">
        <v>0</v>
      </c>
      <c r="AT97" s="201">
        <v>0</v>
      </c>
      <c r="AU97" s="201">
        <v>0.27</v>
      </c>
      <c r="AV97" s="201">
        <v>0.28000000000000003</v>
      </c>
      <c r="AW97" s="201">
        <v>0.17</v>
      </c>
      <c r="AX97" s="201">
        <v>0.11</v>
      </c>
      <c r="AY97" s="201">
        <v>0.17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34.619999999999997</v>
      </c>
      <c r="H98" s="201">
        <v>0</v>
      </c>
      <c r="I98" s="201">
        <v>0</v>
      </c>
      <c r="J98" s="201">
        <v>32.72</v>
      </c>
      <c r="K98" s="201">
        <v>17.399999999999999</v>
      </c>
      <c r="L98" s="201">
        <v>0.61</v>
      </c>
      <c r="M98" s="201">
        <v>2.25</v>
      </c>
      <c r="N98" s="201">
        <v>1.87</v>
      </c>
      <c r="O98" s="201">
        <v>2.61</v>
      </c>
      <c r="P98" s="201">
        <v>0.98</v>
      </c>
      <c r="Q98" s="201">
        <v>0.34</v>
      </c>
      <c r="R98" s="201">
        <v>0.67</v>
      </c>
      <c r="S98" s="201">
        <v>0.41</v>
      </c>
      <c r="T98" s="201">
        <v>0.05</v>
      </c>
      <c r="U98" s="201">
        <v>2.0099999999999998</v>
      </c>
      <c r="V98" s="201">
        <v>0.31</v>
      </c>
      <c r="W98" s="201">
        <v>0.66</v>
      </c>
      <c r="X98" s="201">
        <v>2.21</v>
      </c>
      <c r="Y98" s="201">
        <v>0</v>
      </c>
      <c r="Z98" s="201">
        <v>2.08</v>
      </c>
      <c r="AA98" s="201">
        <v>1.34</v>
      </c>
      <c r="AB98" s="201">
        <v>0</v>
      </c>
      <c r="AC98" s="201">
        <v>1.91</v>
      </c>
      <c r="AD98" s="201">
        <v>0</v>
      </c>
      <c r="AE98" s="201">
        <v>0</v>
      </c>
      <c r="AF98" s="201">
        <v>0</v>
      </c>
      <c r="AG98" s="201">
        <v>-0.34</v>
      </c>
      <c r="AH98" s="201">
        <v>0</v>
      </c>
      <c r="AI98" s="201">
        <v>0</v>
      </c>
      <c r="AJ98" s="201">
        <v>0</v>
      </c>
      <c r="AK98" s="201">
        <v>-0.35</v>
      </c>
      <c r="AL98" s="201">
        <v>0</v>
      </c>
      <c r="AM98" s="201">
        <v>0</v>
      </c>
      <c r="AN98" s="201">
        <v>0</v>
      </c>
      <c r="AO98" s="201">
        <v>-115.78</v>
      </c>
      <c r="AP98" s="201">
        <v>0</v>
      </c>
      <c r="AQ98" s="201">
        <v>0</v>
      </c>
      <c r="AR98" s="201">
        <v>22.4</v>
      </c>
      <c r="AS98" s="201">
        <v>0</v>
      </c>
      <c r="AT98" s="201">
        <v>0</v>
      </c>
      <c r="AU98" s="201">
        <v>0.27</v>
      </c>
      <c r="AV98" s="201">
        <v>0.28000000000000003</v>
      </c>
      <c r="AW98" s="201">
        <v>0.17</v>
      </c>
      <c r="AX98" s="201">
        <v>0.11</v>
      </c>
      <c r="AY98" s="201">
        <v>0.17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0.8299174999999982</v>
      </c>
      <c r="H99">
        <f t="shared" si="0"/>
        <v>0</v>
      </c>
      <c r="I99">
        <f t="shared" si="0"/>
        <v>0</v>
      </c>
      <c r="J99">
        <f t="shared" si="0"/>
        <v>0.76580499999999951</v>
      </c>
      <c r="K99">
        <f t="shared" si="0"/>
        <v>3.3943499999999989</v>
      </c>
      <c r="L99">
        <f t="shared" si="0"/>
        <v>0.20124499999999987</v>
      </c>
      <c r="M99">
        <f t="shared" si="0"/>
        <v>0.21478</v>
      </c>
      <c r="N99">
        <f t="shared" si="0"/>
        <v>0.17157250000000002</v>
      </c>
      <c r="O99">
        <f t="shared" si="0"/>
        <v>0.25269500000000006</v>
      </c>
      <c r="P99">
        <f t="shared" si="0"/>
        <v>8.5940000000000127E-2</v>
      </c>
      <c r="Q99">
        <f t="shared" si="0"/>
        <v>6.1429999999999985E-2</v>
      </c>
      <c r="R99">
        <f t="shared" si="0"/>
        <v>0.12234750000000015</v>
      </c>
      <c r="S99">
        <f t="shared" si="0"/>
        <v>7.560000000000007E-2</v>
      </c>
      <c r="T99">
        <f t="shared" si="0"/>
        <v>9.0249999999999896E-3</v>
      </c>
      <c r="U99">
        <f t="shared" si="0"/>
        <v>4.9254999999999979E-2</v>
      </c>
      <c r="V99">
        <f t="shared" si="0"/>
        <v>4.5790000000000018E-2</v>
      </c>
      <c r="W99">
        <f t="shared" si="0"/>
        <v>8.5530000000000203E-2</v>
      </c>
      <c r="X99">
        <f t="shared" si="0"/>
        <v>0.30792000000000019</v>
      </c>
      <c r="Y99">
        <f t="shared" si="0"/>
        <v>0</v>
      </c>
      <c r="Z99">
        <f t="shared" si="0"/>
        <v>0.28169749999999943</v>
      </c>
      <c r="AA99">
        <f t="shared" si="0"/>
        <v>0.27472499999999966</v>
      </c>
      <c r="AB99">
        <f t="shared" si="0"/>
        <v>0</v>
      </c>
      <c r="AC99">
        <f t="shared" si="0"/>
        <v>7.272250000000012E-2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-8.1599999999999989E-3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-0.59744999999999959</v>
      </c>
      <c r="AL99">
        <f t="shared" si="0"/>
        <v>6.2249999999999996E-3</v>
      </c>
      <c r="AM99">
        <f t="shared" si="0"/>
        <v>0</v>
      </c>
      <c r="AN99">
        <f t="shared" si="0"/>
        <v>0</v>
      </c>
      <c r="AO99">
        <f t="shared" si="0"/>
        <v>-2.2022774999999997</v>
      </c>
      <c r="AP99">
        <f t="shared" si="0"/>
        <v>0</v>
      </c>
      <c r="AQ99">
        <f t="shared" ref="AQ99:AX99" si="1">SUM(AQ3:AQ98)/4000</f>
        <v>0</v>
      </c>
      <c r="AR99">
        <f t="shared" si="1"/>
        <v>0.53313499999999991</v>
      </c>
      <c r="AS99">
        <f t="shared" si="1"/>
        <v>0</v>
      </c>
      <c r="AT99">
        <f t="shared" si="1"/>
        <v>0</v>
      </c>
      <c r="AU99">
        <f t="shared" si="1"/>
        <v>3.929000000000011E-2</v>
      </c>
      <c r="AV99">
        <f t="shared" si="1"/>
        <v>5.8125000000000052E-3</v>
      </c>
      <c r="AW99">
        <f t="shared" si="1"/>
        <v>4.0799999999999994E-3</v>
      </c>
      <c r="AX99">
        <f t="shared" si="1"/>
        <v>2.6399999999999991E-3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45464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150</v>
      </c>
      <c r="C3" s="102">
        <f>'IDT-1 Calculation'!DG3</f>
        <v>-150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160</v>
      </c>
      <c r="C4" s="94">
        <f>'IDT-1 Calculation'!DG4</f>
        <v>-160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175</v>
      </c>
      <c r="C5" s="94">
        <f>'IDT-1 Calculation'!DG5</f>
        <v>-175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180</v>
      </c>
      <c r="C6" s="94">
        <f>'IDT-1 Calculation'!DG6</f>
        <v>-180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175</v>
      </c>
      <c r="C7" s="94">
        <f>'IDT-1 Calculation'!DG7</f>
        <v>-175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190</v>
      </c>
      <c r="C8" s="94">
        <f>'IDT-1 Calculation'!DG8</f>
        <v>-190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153</v>
      </c>
      <c r="C9" s="94">
        <f>'IDT-1 Calculation'!DG9</f>
        <v>-153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113</v>
      </c>
      <c r="C10" s="94">
        <f>'IDT-1 Calculation'!DG10</f>
        <v>-113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172</v>
      </c>
      <c r="C11" s="94">
        <f>'IDT-1 Calculation'!DG11</f>
        <v>-172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166</v>
      </c>
      <c r="C12" s="94">
        <f>'IDT-1 Calculation'!DG12</f>
        <v>-166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155</v>
      </c>
      <c r="C13" s="94">
        <f>'IDT-1 Calculation'!DG13</f>
        <v>-155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124</v>
      </c>
      <c r="C14" s="94">
        <f>'IDT-1 Calculation'!DG14</f>
        <v>-124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181</v>
      </c>
      <c r="C15" s="94">
        <f>'IDT-1 Calculation'!DG15</f>
        <v>-181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149</v>
      </c>
      <c r="C16" s="94">
        <f>'IDT-1 Calculation'!DG16</f>
        <v>-149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108</v>
      </c>
      <c r="C17" s="94">
        <f>'IDT-1 Calculation'!DG17</f>
        <v>-108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71</v>
      </c>
      <c r="C18" s="94">
        <f>'IDT-1 Calculation'!DG18</f>
        <v>-71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23</v>
      </c>
      <c r="C19" s="94">
        <f>'IDT-1 Calculation'!DG19</f>
        <v>-23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0</v>
      </c>
      <c r="C28" s="94">
        <f>'IDT-1 Calculation'!DG28</f>
        <v>0</v>
      </c>
      <c r="D28" s="94">
        <f>'IDT-1 Calculation'!DH28</f>
        <v>0</v>
      </c>
      <c r="E28" s="94">
        <f>'IDT-1 Calculation'!DI28</f>
        <v>0</v>
      </c>
      <c r="F28" s="94">
        <f>'IDT-1 Calculation'!DJ28</f>
        <v>0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21</v>
      </c>
      <c r="C60" s="94">
        <f>'IDT-1 Calculation'!DG60</f>
        <v>-21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63</v>
      </c>
      <c r="C61" s="94">
        <f>'IDT-1 Calculation'!DG61</f>
        <v>-63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81</v>
      </c>
      <c r="C62" s="94">
        <f>'IDT-1 Calculation'!DG62</f>
        <v>-81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101</v>
      </c>
      <c r="C63" s="94">
        <f>'IDT-1 Calculation'!DG63</f>
        <v>-101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86</v>
      </c>
      <c r="C64" s="94">
        <f>'IDT-1 Calculation'!DG64</f>
        <v>-86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52</v>
      </c>
      <c r="C66" s="94">
        <f>'IDT-1 Calculation'!DG66</f>
        <v>-52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52</v>
      </c>
      <c r="C67" s="94">
        <f>'IDT-1 Calculation'!DG67</f>
        <v>-52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57</v>
      </c>
      <c r="C68" s="94">
        <f>'IDT-1 Calculation'!DG68</f>
        <v>-57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90</v>
      </c>
      <c r="C69" s="94">
        <f>'IDT-1 Calculation'!DG69</f>
        <v>-90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95</v>
      </c>
      <c r="C70" s="94">
        <f>'IDT-1 Calculation'!DG70</f>
        <v>-95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77</v>
      </c>
      <c r="C71" s="94">
        <f>'IDT-1 Calculation'!DG71</f>
        <v>-77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87</v>
      </c>
      <c r="C72" s="94">
        <f>'IDT-1 Calculation'!DG72</f>
        <v>-87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92</v>
      </c>
      <c r="C73" s="94">
        <f>'IDT-1 Calculation'!DG73</f>
        <v>-92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130</v>
      </c>
      <c r="C74" s="94">
        <f>'IDT-1 Calculation'!DG74</f>
        <v>-130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140</v>
      </c>
      <c r="C75" s="94">
        <f>'IDT-1 Calculation'!DG75</f>
        <v>-140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139</v>
      </c>
      <c r="C76" s="94">
        <f>'IDT-1 Calculation'!DG76</f>
        <v>-139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88</v>
      </c>
      <c r="C77" s="94">
        <f>'IDT-1 Calculation'!DG77</f>
        <v>-88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34</v>
      </c>
      <c r="C78" s="94">
        <f>'IDT-1 Calculation'!DG78</f>
        <v>-34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12</v>
      </c>
      <c r="C80" s="94">
        <f>'IDT-1 Calculation'!DG80</f>
        <v>-12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40</v>
      </c>
      <c r="C81" s="94">
        <f>'IDT-1 Calculation'!DG81</f>
        <v>-40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75</v>
      </c>
      <c r="C82" s="94">
        <f>'IDT-1 Calculation'!DG82</f>
        <v>-75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64</v>
      </c>
      <c r="C85" s="94">
        <f>'IDT-1 Calculation'!DG85</f>
        <v>-64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85</v>
      </c>
      <c r="C86" s="94">
        <f>'IDT-1 Calculation'!DG86</f>
        <v>-85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60</v>
      </c>
      <c r="C87" s="94">
        <f>'IDT-1 Calculation'!DG87</f>
        <v>-60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25</v>
      </c>
      <c r="C88" s="94">
        <f>'IDT-1 Calculation'!DG88</f>
        <v>-25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185</v>
      </c>
      <c r="C93" s="94">
        <f>'IDT-1 Calculation'!DG93</f>
        <v>-185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150</v>
      </c>
      <c r="C94" s="94">
        <f>'IDT-1 Calculation'!DG94</f>
        <v>-150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125</v>
      </c>
      <c r="C95" s="94">
        <f>'IDT-1 Calculation'!DG95</f>
        <v>-125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110</v>
      </c>
      <c r="C96" s="94">
        <f>'IDT-1 Calculation'!DG96</f>
        <v>-110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100</v>
      </c>
      <c r="C97" s="94">
        <f>'IDT-1 Calculation'!DG97</f>
        <v>-100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105</v>
      </c>
      <c r="C98" s="107">
        <f>'IDT-1 Calculation'!DG98</f>
        <v>-105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1.2665</v>
      </c>
      <c r="C99" s="110">
        <f>SUM(C3:C98)/4000</f>
        <v>-1.2665</v>
      </c>
      <c r="D99" s="110">
        <f>SUM(D3:D98)/4000</f>
        <v>0</v>
      </c>
      <c r="E99" s="110">
        <f>SUM(E3:E98)/4000</f>
        <v>0</v>
      </c>
      <c r="F99" s="110">
        <f>SUM(F3:F98)/4000</f>
        <v>0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14.22</v>
      </c>
      <c r="H3" s="201">
        <v>0</v>
      </c>
      <c r="I3" s="201">
        <v>0</v>
      </c>
      <c r="J3" s="201">
        <v>13.65</v>
      </c>
      <c r="K3" s="201">
        <v>5.58</v>
      </c>
      <c r="L3" s="201">
        <v>2.2200000000000002</v>
      </c>
      <c r="M3" s="201">
        <v>0</v>
      </c>
      <c r="N3" s="201">
        <v>1.03</v>
      </c>
      <c r="O3" s="201">
        <v>1.72</v>
      </c>
      <c r="P3" s="201">
        <v>2.0699999999999998</v>
      </c>
      <c r="Q3" s="201">
        <v>0.19</v>
      </c>
      <c r="R3" s="201">
        <v>0.37</v>
      </c>
      <c r="S3" s="201">
        <v>0.23</v>
      </c>
      <c r="T3" s="201">
        <v>0</v>
      </c>
      <c r="U3" s="201">
        <v>9.8800000000000008</v>
      </c>
      <c r="V3" s="201">
        <v>0.18</v>
      </c>
      <c r="W3" s="201">
        <v>0.38</v>
      </c>
      <c r="X3" s="201">
        <v>1.28</v>
      </c>
      <c r="Y3" s="201">
        <v>0</v>
      </c>
      <c r="Z3" s="201">
        <v>2.41</v>
      </c>
      <c r="AA3" s="201">
        <v>0.78</v>
      </c>
      <c r="AB3" s="201">
        <v>0</v>
      </c>
      <c r="AC3" s="201">
        <v>1.1000000000000001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46.4</v>
      </c>
      <c r="AP3" s="201">
        <v>0</v>
      </c>
      <c r="AQ3" s="201">
        <v>0</v>
      </c>
      <c r="AR3" s="201">
        <v>10.27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16</v>
      </c>
      <c r="H4" s="201">
        <v>0</v>
      </c>
      <c r="I4" s="201">
        <v>0</v>
      </c>
      <c r="J4" s="201">
        <v>15.03</v>
      </c>
      <c r="K4" s="201">
        <v>5.58</v>
      </c>
      <c r="L4" s="201">
        <v>2.2200000000000002</v>
      </c>
      <c r="M4" s="201">
        <v>0</v>
      </c>
      <c r="N4" s="201">
        <v>1.03</v>
      </c>
      <c r="O4" s="201">
        <v>1.72</v>
      </c>
      <c r="P4" s="201">
        <v>2.0699999999999998</v>
      </c>
      <c r="Q4" s="201">
        <v>0.19</v>
      </c>
      <c r="R4" s="201">
        <v>0.37</v>
      </c>
      <c r="S4" s="201">
        <v>0.23</v>
      </c>
      <c r="T4" s="201">
        <v>0</v>
      </c>
      <c r="U4" s="201">
        <v>9.8800000000000008</v>
      </c>
      <c r="V4" s="201">
        <v>0.18</v>
      </c>
      <c r="W4" s="201">
        <v>0.38</v>
      </c>
      <c r="X4" s="201">
        <v>1.28</v>
      </c>
      <c r="Y4" s="201">
        <v>0</v>
      </c>
      <c r="Z4" s="201">
        <v>2.41</v>
      </c>
      <c r="AA4" s="201">
        <v>0.78</v>
      </c>
      <c r="AB4" s="201">
        <v>0</v>
      </c>
      <c r="AC4" s="201">
        <v>1.1000000000000001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46.4</v>
      </c>
      <c r="AP4" s="201">
        <v>0</v>
      </c>
      <c r="AQ4" s="201">
        <v>0</v>
      </c>
      <c r="AR4" s="201">
        <v>10.27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16</v>
      </c>
      <c r="H5" s="201">
        <v>0</v>
      </c>
      <c r="I5" s="201">
        <v>0</v>
      </c>
      <c r="J5" s="201">
        <v>15.03</v>
      </c>
      <c r="K5" s="201">
        <v>5.58</v>
      </c>
      <c r="L5" s="201">
        <v>2.2200000000000002</v>
      </c>
      <c r="M5" s="201">
        <v>0</v>
      </c>
      <c r="N5" s="201">
        <v>1.03</v>
      </c>
      <c r="O5" s="201">
        <v>1.72</v>
      </c>
      <c r="P5" s="201">
        <v>2.0699999999999998</v>
      </c>
      <c r="Q5" s="201">
        <v>0.19</v>
      </c>
      <c r="R5" s="201">
        <v>0.37</v>
      </c>
      <c r="S5" s="201">
        <v>0.23</v>
      </c>
      <c r="T5" s="201">
        <v>0</v>
      </c>
      <c r="U5" s="201">
        <v>9.8800000000000008</v>
      </c>
      <c r="V5" s="201">
        <v>0.18</v>
      </c>
      <c r="W5" s="201">
        <v>0.38</v>
      </c>
      <c r="X5" s="201">
        <v>1.28</v>
      </c>
      <c r="Y5" s="201">
        <v>0</v>
      </c>
      <c r="Z5" s="201">
        <v>2.41</v>
      </c>
      <c r="AA5" s="201">
        <v>0.78</v>
      </c>
      <c r="AB5" s="201">
        <v>0</v>
      </c>
      <c r="AC5" s="201">
        <v>1.1000000000000001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46.4</v>
      </c>
      <c r="AP5" s="201">
        <v>0</v>
      </c>
      <c r="AQ5" s="201">
        <v>0</v>
      </c>
      <c r="AR5" s="201">
        <v>10.27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16</v>
      </c>
      <c r="H6" s="201">
        <v>0</v>
      </c>
      <c r="I6" s="201">
        <v>0</v>
      </c>
      <c r="J6" s="201">
        <v>15.03</v>
      </c>
      <c r="K6" s="201">
        <v>5.58</v>
      </c>
      <c r="L6" s="201">
        <v>2.2200000000000002</v>
      </c>
      <c r="M6" s="201">
        <v>0</v>
      </c>
      <c r="N6" s="201">
        <v>1.03</v>
      </c>
      <c r="O6" s="201">
        <v>1.72</v>
      </c>
      <c r="P6" s="201">
        <v>2.0699999999999998</v>
      </c>
      <c r="Q6" s="201">
        <v>0.19</v>
      </c>
      <c r="R6" s="201">
        <v>0.37</v>
      </c>
      <c r="S6" s="201">
        <v>0.23</v>
      </c>
      <c r="T6" s="201">
        <v>0</v>
      </c>
      <c r="U6" s="201">
        <v>9.8800000000000008</v>
      </c>
      <c r="V6" s="201">
        <v>0.18</v>
      </c>
      <c r="W6" s="201">
        <v>0.38</v>
      </c>
      <c r="X6" s="201">
        <v>1.28</v>
      </c>
      <c r="Y6" s="201">
        <v>0</v>
      </c>
      <c r="Z6" s="201">
        <v>2.41</v>
      </c>
      <c r="AA6" s="201">
        <v>0.78</v>
      </c>
      <c r="AB6" s="201">
        <v>0</v>
      </c>
      <c r="AC6" s="201">
        <v>1.1000000000000001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46.4</v>
      </c>
      <c r="AP6" s="201">
        <v>0</v>
      </c>
      <c r="AQ6" s="201">
        <v>0</v>
      </c>
      <c r="AR6" s="201">
        <v>10.27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16</v>
      </c>
      <c r="H7" s="201">
        <v>0</v>
      </c>
      <c r="I7" s="201">
        <v>0</v>
      </c>
      <c r="J7" s="201">
        <v>15.03</v>
      </c>
      <c r="K7" s="201">
        <v>5.58</v>
      </c>
      <c r="L7" s="201">
        <v>2.2200000000000002</v>
      </c>
      <c r="M7" s="201">
        <v>0</v>
      </c>
      <c r="N7" s="201">
        <v>1.03</v>
      </c>
      <c r="O7" s="201">
        <v>1.72</v>
      </c>
      <c r="P7" s="201">
        <v>2.0699999999999998</v>
      </c>
      <c r="Q7" s="201">
        <v>0.19</v>
      </c>
      <c r="R7" s="201">
        <v>0.37</v>
      </c>
      <c r="S7" s="201">
        <v>0.23</v>
      </c>
      <c r="T7" s="201">
        <v>0</v>
      </c>
      <c r="U7" s="201">
        <v>9.8800000000000008</v>
      </c>
      <c r="V7" s="201">
        <v>0.18</v>
      </c>
      <c r="W7" s="201">
        <v>0.38</v>
      </c>
      <c r="X7" s="201">
        <v>1.28</v>
      </c>
      <c r="Y7" s="201">
        <v>0</v>
      </c>
      <c r="Z7" s="201">
        <v>2.41</v>
      </c>
      <c r="AA7" s="201">
        <v>0.78</v>
      </c>
      <c r="AB7" s="201">
        <v>0</v>
      </c>
      <c r="AC7" s="201">
        <v>1.1000000000000001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46.4</v>
      </c>
      <c r="AP7" s="201">
        <v>0</v>
      </c>
      <c r="AQ7" s="201">
        <v>0</v>
      </c>
      <c r="AR7" s="201">
        <v>10.27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16</v>
      </c>
      <c r="H8" s="201">
        <v>0</v>
      </c>
      <c r="I8" s="201">
        <v>0</v>
      </c>
      <c r="J8" s="201">
        <v>15.03</v>
      </c>
      <c r="K8" s="201">
        <v>5.58</v>
      </c>
      <c r="L8" s="201">
        <v>2.2200000000000002</v>
      </c>
      <c r="M8" s="201">
        <v>0</v>
      </c>
      <c r="N8" s="201">
        <v>1.03</v>
      </c>
      <c r="O8" s="201">
        <v>1.72</v>
      </c>
      <c r="P8" s="201">
        <v>2.0699999999999998</v>
      </c>
      <c r="Q8" s="201">
        <v>0.19</v>
      </c>
      <c r="R8" s="201">
        <v>0.37</v>
      </c>
      <c r="S8" s="201">
        <v>0.23</v>
      </c>
      <c r="T8" s="201">
        <v>0</v>
      </c>
      <c r="U8" s="201">
        <v>9.8800000000000008</v>
      </c>
      <c r="V8" s="201">
        <v>0.18</v>
      </c>
      <c r="W8" s="201">
        <v>0.38</v>
      </c>
      <c r="X8" s="201">
        <v>1.28</v>
      </c>
      <c r="Y8" s="201">
        <v>0</v>
      </c>
      <c r="Z8" s="201">
        <v>2.41</v>
      </c>
      <c r="AA8" s="201">
        <v>0.78</v>
      </c>
      <c r="AB8" s="201">
        <v>0</v>
      </c>
      <c r="AC8" s="201">
        <v>1.1000000000000001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46.4</v>
      </c>
      <c r="AP8" s="201">
        <v>0</v>
      </c>
      <c r="AQ8" s="201">
        <v>0</v>
      </c>
      <c r="AR8" s="201">
        <v>10.27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16</v>
      </c>
      <c r="H9" s="201">
        <v>0</v>
      </c>
      <c r="I9" s="201">
        <v>0</v>
      </c>
      <c r="J9" s="201">
        <v>15.03</v>
      </c>
      <c r="K9" s="201">
        <v>5.58</v>
      </c>
      <c r="L9" s="201">
        <v>2.2200000000000002</v>
      </c>
      <c r="M9" s="201">
        <v>0</v>
      </c>
      <c r="N9" s="201">
        <v>1.03</v>
      </c>
      <c r="O9" s="201">
        <v>1.72</v>
      </c>
      <c r="P9" s="201">
        <v>2.0699999999999998</v>
      </c>
      <c r="Q9" s="201">
        <v>0.19</v>
      </c>
      <c r="R9" s="201">
        <v>0.37</v>
      </c>
      <c r="S9" s="201">
        <v>0.23</v>
      </c>
      <c r="T9" s="201">
        <v>0</v>
      </c>
      <c r="U9" s="201">
        <v>9.8800000000000008</v>
      </c>
      <c r="V9" s="201">
        <v>0.18</v>
      </c>
      <c r="W9" s="201">
        <v>0.38</v>
      </c>
      <c r="X9" s="201">
        <v>1.28</v>
      </c>
      <c r="Y9" s="201">
        <v>0</v>
      </c>
      <c r="Z9" s="201">
        <v>2.41</v>
      </c>
      <c r="AA9" s="201">
        <v>0.78</v>
      </c>
      <c r="AB9" s="201">
        <v>0</v>
      </c>
      <c r="AC9" s="201">
        <v>1.1000000000000001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46.4</v>
      </c>
      <c r="AP9" s="201">
        <v>0</v>
      </c>
      <c r="AQ9" s="201">
        <v>0</v>
      </c>
      <c r="AR9" s="201">
        <v>10.27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16</v>
      </c>
      <c r="H10" s="201">
        <v>0</v>
      </c>
      <c r="I10" s="201">
        <v>0</v>
      </c>
      <c r="J10" s="201">
        <v>15.03</v>
      </c>
      <c r="K10" s="201">
        <v>5.58</v>
      </c>
      <c r="L10" s="201">
        <v>2.2200000000000002</v>
      </c>
      <c r="M10" s="201">
        <v>0</v>
      </c>
      <c r="N10" s="201">
        <v>1.03</v>
      </c>
      <c r="O10" s="201">
        <v>1.72</v>
      </c>
      <c r="P10" s="201">
        <v>2.0699999999999998</v>
      </c>
      <c r="Q10" s="201">
        <v>0.19</v>
      </c>
      <c r="R10" s="201">
        <v>0.37</v>
      </c>
      <c r="S10" s="201">
        <v>0.23</v>
      </c>
      <c r="T10" s="201">
        <v>0</v>
      </c>
      <c r="U10" s="201">
        <v>9.8800000000000008</v>
      </c>
      <c r="V10" s="201">
        <v>0.18</v>
      </c>
      <c r="W10" s="201">
        <v>0.38</v>
      </c>
      <c r="X10" s="201">
        <v>1.28</v>
      </c>
      <c r="Y10" s="201">
        <v>0</v>
      </c>
      <c r="Z10" s="201">
        <v>2.41</v>
      </c>
      <c r="AA10" s="201">
        <v>0.78</v>
      </c>
      <c r="AB10" s="201">
        <v>0</v>
      </c>
      <c r="AC10" s="201">
        <v>1.1000000000000001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46.4</v>
      </c>
      <c r="AP10" s="201">
        <v>0</v>
      </c>
      <c r="AQ10" s="201">
        <v>0</v>
      </c>
      <c r="AR10" s="201">
        <v>10.27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16</v>
      </c>
      <c r="H11" s="201">
        <v>0</v>
      </c>
      <c r="I11" s="201">
        <v>0</v>
      </c>
      <c r="J11" s="201">
        <v>15.03</v>
      </c>
      <c r="K11" s="201">
        <v>5.58</v>
      </c>
      <c r="L11" s="201">
        <v>2.2200000000000002</v>
      </c>
      <c r="M11" s="201">
        <v>0</v>
      </c>
      <c r="N11" s="201">
        <v>1.03</v>
      </c>
      <c r="O11" s="201">
        <v>1.72</v>
      </c>
      <c r="P11" s="201">
        <v>2.0699999999999998</v>
      </c>
      <c r="Q11" s="201">
        <v>0.19</v>
      </c>
      <c r="R11" s="201">
        <v>0.37</v>
      </c>
      <c r="S11" s="201">
        <v>0.23</v>
      </c>
      <c r="T11" s="201">
        <v>0</v>
      </c>
      <c r="U11" s="201">
        <v>9.8800000000000008</v>
      </c>
      <c r="V11" s="201">
        <v>0.18</v>
      </c>
      <c r="W11" s="201">
        <v>0.38</v>
      </c>
      <c r="X11" s="201">
        <v>1.28</v>
      </c>
      <c r="Y11" s="201">
        <v>0</v>
      </c>
      <c r="Z11" s="201">
        <v>2.41</v>
      </c>
      <c r="AA11" s="201">
        <v>0.78</v>
      </c>
      <c r="AB11" s="201">
        <v>0</v>
      </c>
      <c r="AC11" s="201">
        <v>1.1000000000000001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46.4</v>
      </c>
      <c r="AP11" s="201">
        <v>0</v>
      </c>
      <c r="AQ11" s="201">
        <v>0</v>
      </c>
      <c r="AR11" s="201">
        <v>10.35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16</v>
      </c>
      <c r="H12" s="201">
        <v>0</v>
      </c>
      <c r="I12" s="201">
        <v>0</v>
      </c>
      <c r="J12" s="201">
        <v>15.03</v>
      </c>
      <c r="K12" s="201">
        <v>5.58</v>
      </c>
      <c r="L12" s="201">
        <v>2.2200000000000002</v>
      </c>
      <c r="M12" s="201">
        <v>0</v>
      </c>
      <c r="N12" s="201">
        <v>1.03</v>
      </c>
      <c r="O12" s="201">
        <v>1.72</v>
      </c>
      <c r="P12" s="201">
        <v>2.0699999999999998</v>
      </c>
      <c r="Q12" s="201">
        <v>0.19</v>
      </c>
      <c r="R12" s="201">
        <v>0.37</v>
      </c>
      <c r="S12" s="201">
        <v>0.23</v>
      </c>
      <c r="T12" s="201">
        <v>0</v>
      </c>
      <c r="U12" s="201">
        <v>9.8800000000000008</v>
      </c>
      <c r="V12" s="201">
        <v>0.18</v>
      </c>
      <c r="W12" s="201">
        <v>0.38</v>
      </c>
      <c r="X12" s="201">
        <v>1.28</v>
      </c>
      <c r="Y12" s="201">
        <v>0</v>
      </c>
      <c r="Z12" s="201">
        <v>2.41</v>
      </c>
      <c r="AA12" s="201">
        <v>0.78</v>
      </c>
      <c r="AB12" s="201">
        <v>0</v>
      </c>
      <c r="AC12" s="201">
        <v>1.1000000000000001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46.4</v>
      </c>
      <c r="AP12" s="201">
        <v>0</v>
      </c>
      <c r="AQ12" s="201">
        <v>0</v>
      </c>
      <c r="AR12" s="201">
        <v>10.35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16</v>
      </c>
      <c r="H13" s="201">
        <v>0</v>
      </c>
      <c r="I13" s="201">
        <v>0</v>
      </c>
      <c r="J13" s="201">
        <v>15.03</v>
      </c>
      <c r="K13" s="201">
        <v>5.58</v>
      </c>
      <c r="L13" s="201">
        <v>2.2200000000000002</v>
      </c>
      <c r="M13" s="201">
        <v>0</v>
      </c>
      <c r="N13" s="201">
        <v>1.03</v>
      </c>
      <c r="O13" s="201">
        <v>1.72</v>
      </c>
      <c r="P13" s="201">
        <v>2.0699999999999998</v>
      </c>
      <c r="Q13" s="201">
        <v>0.19</v>
      </c>
      <c r="R13" s="201">
        <v>0.37</v>
      </c>
      <c r="S13" s="201">
        <v>0.23</v>
      </c>
      <c r="T13" s="201">
        <v>0</v>
      </c>
      <c r="U13" s="201">
        <v>9.8800000000000008</v>
      </c>
      <c r="V13" s="201">
        <v>0.18</v>
      </c>
      <c r="W13" s="201">
        <v>0.38</v>
      </c>
      <c r="X13" s="201">
        <v>1.28</v>
      </c>
      <c r="Y13" s="201">
        <v>0</v>
      </c>
      <c r="Z13" s="201">
        <v>2.41</v>
      </c>
      <c r="AA13" s="201">
        <v>0.78</v>
      </c>
      <c r="AB13" s="201">
        <v>0</v>
      </c>
      <c r="AC13" s="201">
        <v>1.1000000000000001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46.4</v>
      </c>
      <c r="AP13" s="201">
        <v>0</v>
      </c>
      <c r="AQ13" s="201">
        <v>0</v>
      </c>
      <c r="AR13" s="201">
        <v>10.35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16</v>
      </c>
      <c r="H14" s="201">
        <v>0</v>
      </c>
      <c r="I14" s="201">
        <v>0</v>
      </c>
      <c r="J14" s="201">
        <v>15.03</v>
      </c>
      <c r="K14" s="201">
        <v>5.58</v>
      </c>
      <c r="L14" s="201">
        <v>2.2200000000000002</v>
      </c>
      <c r="M14" s="201">
        <v>0</v>
      </c>
      <c r="N14" s="201">
        <v>1.03</v>
      </c>
      <c r="O14" s="201">
        <v>1.72</v>
      </c>
      <c r="P14" s="201">
        <v>2.0699999999999998</v>
      </c>
      <c r="Q14" s="201">
        <v>0.19</v>
      </c>
      <c r="R14" s="201">
        <v>0.37</v>
      </c>
      <c r="S14" s="201">
        <v>0.23</v>
      </c>
      <c r="T14" s="201">
        <v>0</v>
      </c>
      <c r="U14" s="201">
        <v>9.8800000000000008</v>
      </c>
      <c r="V14" s="201">
        <v>0.18</v>
      </c>
      <c r="W14" s="201">
        <v>0.38</v>
      </c>
      <c r="X14" s="201">
        <v>1.28</v>
      </c>
      <c r="Y14" s="201">
        <v>0</v>
      </c>
      <c r="Z14" s="201">
        <v>2.41</v>
      </c>
      <c r="AA14" s="201">
        <v>0.78</v>
      </c>
      <c r="AB14" s="201">
        <v>0</v>
      </c>
      <c r="AC14" s="201">
        <v>1.1000000000000001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46.4</v>
      </c>
      <c r="AP14" s="201">
        <v>0</v>
      </c>
      <c r="AQ14" s="201">
        <v>0</v>
      </c>
      <c r="AR14" s="201">
        <v>10.35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16</v>
      </c>
      <c r="H15" s="201">
        <v>0</v>
      </c>
      <c r="I15" s="201">
        <v>0</v>
      </c>
      <c r="J15" s="201">
        <v>15.31</v>
      </c>
      <c r="K15" s="201">
        <v>0</v>
      </c>
      <c r="L15" s="201">
        <v>2.2200000000000002</v>
      </c>
      <c r="M15" s="201">
        <v>0</v>
      </c>
      <c r="N15" s="201">
        <v>1.03</v>
      </c>
      <c r="O15" s="201">
        <v>1.72</v>
      </c>
      <c r="P15" s="201">
        <v>2.0699999999999998</v>
      </c>
      <c r="Q15" s="201">
        <v>0.19</v>
      </c>
      <c r="R15" s="201">
        <v>0.37</v>
      </c>
      <c r="S15" s="201">
        <v>0.23</v>
      </c>
      <c r="T15" s="201">
        <v>0</v>
      </c>
      <c r="U15" s="201">
        <v>9.8800000000000008</v>
      </c>
      <c r="V15" s="201">
        <v>0.18</v>
      </c>
      <c r="W15" s="201">
        <v>0.38</v>
      </c>
      <c r="X15" s="201">
        <v>1.28</v>
      </c>
      <c r="Y15" s="201">
        <v>0</v>
      </c>
      <c r="Z15" s="201">
        <v>2.41</v>
      </c>
      <c r="AA15" s="201">
        <v>0.78</v>
      </c>
      <c r="AB15" s="201">
        <v>0</v>
      </c>
      <c r="AC15" s="201">
        <v>1.1000000000000001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48.2</v>
      </c>
      <c r="AP15" s="201">
        <v>0</v>
      </c>
      <c r="AQ15" s="201">
        <v>0</v>
      </c>
      <c r="AR15" s="201">
        <v>10.35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16</v>
      </c>
      <c r="H16" s="201">
        <v>0</v>
      </c>
      <c r="I16" s="201">
        <v>0</v>
      </c>
      <c r="J16" s="201">
        <v>15.31</v>
      </c>
      <c r="K16" s="201">
        <v>5.58</v>
      </c>
      <c r="L16" s="201">
        <v>2.2200000000000002</v>
      </c>
      <c r="M16" s="201">
        <v>0</v>
      </c>
      <c r="N16" s="201">
        <v>1.03</v>
      </c>
      <c r="O16" s="201">
        <v>1.72</v>
      </c>
      <c r="P16" s="201">
        <v>2.0699999999999998</v>
      </c>
      <c r="Q16" s="201">
        <v>0.19</v>
      </c>
      <c r="R16" s="201">
        <v>0.37</v>
      </c>
      <c r="S16" s="201">
        <v>0.23</v>
      </c>
      <c r="T16" s="201">
        <v>0</v>
      </c>
      <c r="U16" s="201">
        <v>9.8800000000000008</v>
      </c>
      <c r="V16" s="201">
        <v>0.18</v>
      </c>
      <c r="W16" s="201">
        <v>0.38</v>
      </c>
      <c r="X16" s="201">
        <v>1.28</v>
      </c>
      <c r="Y16" s="201">
        <v>0</v>
      </c>
      <c r="Z16" s="201">
        <v>2.41</v>
      </c>
      <c r="AA16" s="201">
        <v>0</v>
      </c>
      <c r="AB16" s="201">
        <v>0</v>
      </c>
      <c r="AC16" s="201">
        <v>1.1000000000000001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48.2</v>
      </c>
      <c r="AP16" s="201">
        <v>0</v>
      </c>
      <c r="AQ16" s="201">
        <v>0</v>
      </c>
      <c r="AR16" s="201">
        <v>10.35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16</v>
      </c>
      <c r="H17" s="201">
        <v>0</v>
      </c>
      <c r="I17" s="201">
        <v>0</v>
      </c>
      <c r="J17" s="201">
        <v>15.31</v>
      </c>
      <c r="K17" s="201">
        <v>5.58</v>
      </c>
      <c r="L17" s="201">
        <v>2.2200000000000002</v>
      </c>
      <c r="M17" s="201">
        <v>0</v>
      </c>
      <c r="N17" s="201">
        <v>1.03</v>
      </c>
      <c r="O17" s="201">
        <v>1.72</v>
      </c>
      <c r="P17" s="201">
        <v>2.0699999999999998</v>
      </c>
      <c r="Q17" s="201">
        <v>0.19</v>
      </c>
      <c r="R17" s="201">
        <v>0.37</v>
      </c>
      <c r="S17" s="201">
        <v>0.23</v>
      </c>
      <c r="T17" s="201">
        <v>0</v>
      </c>
      <c r="U17" s="201">
        <v>9.8800000000000008</v>
      </c>
      <c r="V17" s="201">
        <v>0.18</v>
      </c>
      <c r="W17" s="201">
        <v>0.38</v>
      </c>
      <c r="X17" s="201">
        <v>1.28</v>
      </c>
      <c r="Y17" s="201">
        <v>0</v>
      </c>
      <c r="Z17" s="201">
        <v>2.41</v>
      </c>
      <c r="AA17" s="201">
        <v>0.78</v>
      </c>
      <c r="AB17" s="201">
        <v>0</v>
      </c>
      <c r="AC17" s="201">
        <v>1.1000000000000001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48.2</v>
      </c>
      <c r="AP17" s="201">
        <v>0</v>
      </c>
      <c r="AQ17" s="201">
        <v>0</v>
      </c>
      <c r="AR17" s="201">
        <v>10.35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16</v>
      </c>
      <c r="H18" s="201">
        <v>0</v>
      </c>
      <c r="I18" s="201">
        <v>0</v>
      </c>
      <c r="J18" s="201">
        <v>15.31</v>
      </c>
      <c r="K18" s="201">
        <v>5.58</v>
      </c>
      <c r="L18" s="201">
        <v>2.2200000000000002</v>
      </c>
      <c r="M18" s="201">
        <v>0</v>
      </c>
      <c r="N18" s="201">
        <v>1.03</v>
      </c>
      <c r="O18" s="201">
        <v>1.72</v>
      </c>
      <c r="P18" s="201">
        <v>2.0699999999999998</v>
      </c>
      <c r="Q18" s="201">
        <v>0.19</v>
      </c>
      <c r="R18" s="201">
        <v>0.37</v>
      </c>
      <c r="S18" s="201">
        <v>0.23</v>
      </c>
      <c r="T18" s="201">
        <v>0</v>
      </c>
      <c r="U18" s="201">
        <v>9.8800000000000008</v>
      </c>
      <c r="V18" s="201">
        <v>0.18</v>
      </c>
      <c r="W18" s="201">
        <v>0.38</v>
      </c>
      <c r="X18" s="201">
        <v>1.28</v>
      </c>
      <c r="Y18" s="201">
        <v>0</v>
      </c>
      <c r="Z18" s="201">
        <v>2.41</v>
      </c>
      <c r="AA18" s="201">
        <v>0.78</v>
      </c>
      <c r="AB18" s="201">
        <v>0</v>
      </c>
      <c r="AC18" s="201">
        <v>1.1000000000000001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48.2</v>
      </c>
      <c r="AP18" s="201">
        <v>0</v>
      </c>
      <c r="AQ18" s="201">
        <v>0</v>
      </c>
      <c r="AR18" s="201">
        <v>10.35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16</v>
      </c>
      <c r="H19" s="201">
        <v>0</v>
      </c>
      <c r="I19" s="201">
        <v>0</v>
      </c>
      <c r="J19" s="201">
        <v>15.31</v>
      </c>
      <c r="K19" s="201">
        <v>5.58</v>
      </c>
      <c r="L19" s="201">
        <v>2.2200000000000002</v>
      </c>
      <c r="M19" s="201">
        <v>0</v>
      </c>
      <c r="N19" s="201">
        <v>1.03</v>
      </c>
      <c r="O19" s="201">
        <v>1.72</v>
      </c>
      <c r="P19" s="201">
        <v>2.0699999999999998</v>
      </c>
      <c r="Q19" s="201">
        <v>0.19</v>
      </c>
      <c r="R19" s="201">
        <v>0.37</v>
      </c>
      <c r="S19" s="201">
        <v>0.23</v>
      </c>
      <c r="T19" s="201">
        <v>0</v>
      </c>
      <c r="U19" s="201">
        <v>9.8800000000000008</v>
      </c>
      <c r="V19" s="201">
        <v>0.18</v>
      </c>
      <c r="W19" s="201">
        <v>0.38</v>
      </c>
      <c r="X19" s="201">
        <v>1.28</v>
      </c>
      <c r="Y19" s="201">
        <v>0</v>
      </c>
      <c r="Z19" s="201">
        <v>2.41</v>
      </c>
      <c r="AA19" s="201">
        <v>0.78</v>
      </c>
      <c r="AB19" s="201">
        <v>0</v>
      </c>
      <c r="AC19" s="201">
        <v>1.1000000000000001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48.2</v>
      </c>
      <c r="AP19" s="201">
        <v>0</v>
      </c>
      <c r="AQ19" s="201">
        <v>0</v>
      </c>
      <c r="AR19" s="201">
        <v>10.4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16</v>
      </c>
      <c r="H20" s="201">
        <v>0</v>
      </c>
      <c r="I20" s="201">
        <v>0</v>
      </c>
      <c r="J20" s="201">
        <v>15.31</v>
      </c>
      <c r="K20" s="201">
        <v>5.58</v>
      </c>
      <c r="L20" s="201">
        <v>2.2200000000000002</v>
      </c>
      <c r="M20" s="201">
        <v>0</v>
      </c>
      <c r="N20" s="201">
        <v>1.03</v>
      </c>
      <c r="O20" s="201">
        <v>1.72</v>
      </c>
      <c r="P20" s="201">
        <v>2.0699999999999998</v>
      </c>
      <c r="Q20" s="201">
        <v>0.19</v>
      </c>
      <c r="R20" s="201">
        <v>0.37</v>
      </c>
      <c r="S20" s="201">
        <v>0.23</v>
      </c>
      <c r="T20" s="201">
        <v>0</v>
      </c>
      <c r="U20" s="201">
        <v>9.8800000000000008</v>
      </c>
      <c r="V20" s="201">
        <v>0.18</v>
      </c>
      <c r="W20" s="201">
        <v>0.38</v>
      </c>
      <c r="X20" s="201">
        <v>1.28</v>
      </c>
      <c r="Y20" s="201">
        <v>0</v>
      </c>
      <c r="Z20" s="201">
        <v>2.41</v>
      </c>
      <c r="AA20" s="201">
        <v>0.78</v>
      </c>
      <c r="AB20" s="201">
        <v>0</v>
      </c>
      <c r="AC20" s="201">
        <v>1.1000000000000001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48.2</v>
      </c>
      <c r="AP20" s="201">
        <v>0</v>
      </c>
      <c r="AQ20" s="201">
        <v>0</v>
      </c>
      <c r="AR20" s="201">
        <v>10.4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16</v>
      </c>
      <c r="H21" s="201">
        <v>0</v>
      </c>
      <c r="I21" s="201">
        <v>0</v>
      </c>
      <c r="J21" s="201">
        <v>15.31</v>
      </c>
      <c r="K21" s="201">
        <v>76.599999999999994</v>
      </c>
      <c r="L21" s="201">
        <v>32.479999999999997</v>
      </c>
      <c r="M21" s="201">
        <v>0</v>
      </c>
      <c r="N21" s="201">
        <v>1.03</v>
      </c>
      <c r="O21" s="201">
        <v>1.72</v>
      </c>
      <c r="P21" s="201">
        <v>2.0699999999999998</v>
      </c>
      <c r="Q21" s="201">
        <v>0.19</v>
      </c>
      <c r="R21" s="201">
        <v>0.37</v>
      </c>
      <c r="S21" s="201">
        <v>0.23</v>
      </c>
      <c r="T21" s="201">
        <v>0</v>
      </c>
      <c r="U21" s="201">
        <v>9.8800000000000008</v>
      </c>
      <c r="V21" s="201">
        <v>0.18</v>
      </c>
      <c r="W21" s="201">
        <v>0.38</v>
      </c>
      <c r="X21" s="201">
        <v>1.28</v>
      </c>
      <c r="Y21" s="201">
        <v>0</v>
      </c>
      <c r="Z21" s="201">
        <v>2.41</v>
      </c>
      <c r="AA21" s="201">
        <v>0.78</v>
      </c>
      <c r="AB21" s="201">
        <v>0</v>
      </c>
      <c r="AC21" s="201">
        <v>1.1000000000000001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48.2</v>
      </c>
      <c r="AP21" s="201">
        <v>0</v>
      </c>
      <c r="AQ21" s="201">
        <v>0</v>
      </c>
      <c r="AR21" s="201">
        <v>10.4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16</v>
      </c>
      <c r="H22" s="201">
        <v>0</v>
      </c>
      <c r="I22" s="201">
        <v>0</v>
      </c>
      <c r="J22" s="201">
        <v>15.31</v>
      </c>
      <c r="K22" s="201">
        <v>77.11</v>
      </c>
      <c r="L22" s="201">
        <v>32.479999999999997</v>
      </c>
      <c r="M22" s="201">
        <v>0</v>
      </c>
      <c r="N22" s="201">
        <v>1.03</v>
      </c>
      <c r="O22" s="201">
        <v>1.72</v>
      </c>
      <c r="P22" s="201">
        <v>2.0699999999999998</v>
      </c>
      <c r="Q22" s="201">
        <v>0.19</v>
      </c>
      <c r="R22" s="201">
        <v>0.37</v>
      </c>
      <c r="S22" s="201">
        <v>0.23</v>
      </c>
      <c r="T22" s="201">
        <v>0</v>
      </c>
      <c r="U22" s="201">
        <v>9.8800000000000008</v>
      </c>
      <c r="V22" s="201">
        <v>0.18</v>
      </c>
      <c r="W22" s="201">
        <v>0.38</v>
      </c>
      <c r="X22" s="201">
        <v>1.28</v>
      </c>
      <c r="Y22" s="201">
        <v>0</v>
      </c>
      <c r="Z22" s="201">
        <v>2.41</v>
      </c>
      <c r="AA22" s="201">
        <v>0.78</v>
      </c>
      <c r="AB22" s="201">
        <v>0</v>
      </c>
      <c r="AC22" s="201">
        <v>1.1000000000000001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48.2</v>
      </c>
      <c r="AP22" s="201">
        <v>0</v>
      </c>
      <c r="AQ22" s="201">
        <v>0</v>
      </c>
      <c r="AR22" s="201">
        <v>10.4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16</v>
      </c>
      <c r="H23" s="201">
        <v>0</v>
      </c>
      <c r="I23" s="201">
        <v>0</v>
      </c>
      <c r="J23" s="201">
        <v>15.31</v>
      </c>
      <c r="K23" s="201">
        <v>77.11</v>
      </c>
      <c r="L23" s="201">
        <v>32.479999999999997</v>
      </c>
      <c r="M23" s="201">
        <v>0</v>
      </c>
      <c r="N23" s="201">
        <v>1.03</v>
      </c>
      <c r="O23" s="201">
        <v>1.72</v>
      </c>
      <c r="P23" s="201">
        <v>2.0699999999999998</v>
      </c>
      <c r="Q23" s="201">
        <v>0.19</v>
      </c>
      <c r="R23" s="201">
        <v>0.37</v>
      </c>
      <c r="S23" s="201">
        <v>0.23</v>
      </c>
      <c r="T23" s="201">
        <v>0</v>
      </c>
      <c r="U23" s="201">
        <v>9.8800000000000008</v>
      </c>
      <c r="V23" s="201">
        <v>0.18</v>
      </c>
      <c r="W23" s="201">
        <v>0.38</v>
      </c>
      <c r="X23" s="201">
        <v>1.28</v>
      </c>
      <c r="Y23" s="201">
        <v>0</v>
      </c>
      <c r="Z23" s="201">
        <v>2.41</v>
      </c>
      <c r="AA23" s="201">
        <v>0.78</v>
      </c>
      <c r="AB23" s="201">
        <v>0</v>
      </c>
      <c r="AC23" s="201">
        <v>1.06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48.2</v>
      </c>
      <c r="AP23" s="201">
        <v>0</v>
      </c>
      <c r="AQ23" s="201">
        <v>0</v>
      </c>
      <c r="AR23" s="201">
        <v>10.4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16</v>
      </c>
      <c r="H24" s="201">
        <v>0</v>
      </c>
      <c r="I24" s="201">
        <v>0</v>
      </c>
      <c r="J24" s="201">
        <v>15.31</v>
      </c>
      <c r="K24" s="201">
        <v>77.11</v>
      </c>
      <c r="L24" s="201">
        <v>32.479999999999997</v>
      </c>
      <c r="M24" s="201">
        <v>0</v>
      </c>
      <c r="N24" s="201">
        <v>1.03</v>
      </c>
      <c r="O24" s="201">
        <v>1.72</v>
      </c>
      <c r="P24" s="201">
        <v>2.0699999999999998</v>
      </c>
      <c r="Q24" s="201">
        <v>0.19</v>
      </c>
      <c r="R24" s="201">
        <v>0.37</v>
      </c>
      <c r="S24" s="201">
        <v>0.23</v>
      </c>
      <c r="T24" s="201">
        <v>0</v>
      </c>
      <c r="U24" s="201">
        <v>9.8800000000000008</v>
      </c>
      <c r="V24" s="201">
        <v>0.18</v>
      </c>
      <c r="W24" s="201">
        <v>0.38</v>
      </c>
      <c r="X24" s="201">
        <v>1.28</v>
      </c>
      <c r="Y24" s="201">
        <v>0</v>
      </c>
      <c r="Z24" s="201">
        <v>2.41</v>
      </c>
      <c r="AA24" s="201">
        <v>0.78</v>
      </c>
      <c r="AB24" s="201">
        <v>0</v>
      </c>
      <c r="AC24" s="201">
        <v>1.06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48.2</v>
      </c>
      <c r="AP24" s="201">
        <v>0</v>
      </c>
      <c r="AQ24" s="201">
        <v>0</v>
      </c>
      <c r="AR24" s="201">
        <v>10.4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16</v>
      </c>
      <c r="H25" s="201">
        <v>0</v>
      </c>
      <c r="I25" s="201">
        <v>0</v>
      </c>
      <c r="J25" s="201">
        <v>15.31</v>
      </c>
      <c r="K25" s="201">
        <v>77.11</v>
      </c>
      <c r="L25" s="201">
        <v>32.479999999999997</v>
      </c>
      <c r="M25" s="201">
        <v>0</v>
      </c>
      <c r="N25" s="201">
        <v>1.03</v>
      </c>
      <c r="O25" s="201">
        <v>1.72</v>
      </c>
      <c r="P25" s="201">
        <v>2.0699999999999998</v>
      </c>
      <c r="Q25" s="201">
        <v>0.19</v>
      </c>
      <c r="R25" s="201">
        <v>0.37</v>
      </c>
      <c r="S25" s="201">
        <v>0.23</v>
      </c>
      <c r="T25" s="201">
        <v>0</v>
      </c>
      <c r="U25" s="201">
        <v>9.8800000000000008</v>
      </c>
      <c r="V25" s="201">
        <v>0.18</v>
      </c>
      <c r="W25" s="201">
        <v>0.38</v>
      </c>
      <c r="X25" s="201">
        <v>1.28</v>
      </c>
      <c r="Y25" s="201">
        <v>0</v>
      </c>
      <c r="Z25" s="201">
        <v>2.41</v>
      </c>
      <c r="AA25" s="201">
        <v>0.78</v>
      </c>
      <c r="AB25" s="201">
        <v>0</v>
      </c>
      <c r="AC25" s="201">
        <v>1.06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48.2</v>
      </c>
      <c r="AP25" s="201">
        <v>0</v>
      </c>
      <c r="AQ25" s="201">
        <v>0</v>
      </c>
      <c r="AR25" s="201">
        <v>10.4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16</v>
      </c>
      <c r="H26" s="201">
        <v>0</v>
      </c>
      <c r="I26" s="201">
        <v>0</v>
      </c>
      <c r="J26" s="201">
        <v>15.31</v>
      </c>
      <c r="K26" s="201">
        <v>77.11</v>
      </c>
      <c r="L26" s="201">
        <v>32.479999999999997</v>
      </c>
      <c r="M26" s="201">
        <v>0</v>
      </c>
      <c r="N26" s="201">
        <v>1.03</v>
      </c>
      <c r="O26" s="201">
        <v>1.72</v>
      </c>
      <c r="P26" s="201">
        <v>2.0699999999999998</v>
      </c>
      <c r="Q26" s="201">
        <v>0.19</v>
      </c>
      <c r="R26" s="201">
        <v>0.37</v>
      </c>
      <c r="S26" s="201">
        <v>0.23</v>
      </c>
      <c r="T26" s="201">
        <v>0</v>
      </c>
      <c r="U26" s="201">
        <v>9.8800000000000008</v>
      </c>
      <c r="V26" s="201">
        <v>0.18</v>
      </c>
      <c r="W26" s="201">
        <v>0.38</v>
      </c>
      <c r="X26" s="201">
        <v>1.28</v>
      </c>
      <c r="Y26" s="201">
        <v>0</v>
      </c>
      <c r="Z26" s="201">
        <v>2.41</v>
      </c>
      <c r="AA26" s="201">
        <v>0.78</v>
      </c>
      <c r="AB26" s="201">
        <v>0</v>
      </c>
      <c r="AC26" s="201">
        <v>1.06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48.2</v>
      </c>
      <c r="AP26" s="201">
        <v>0</v>
      </c>
      <c r="AQ26" s="201">
        <v>0</v>
      </c>
      <c r="AR26" s="201">
        <v>10.4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16</v>
      </c>
      <c r="H27" s="201">
        <v>0</v>
      </c>
      <c r="I27" s="201">
        <v>0</v>
      </c>
      <c r="J27" s="201">
        <v>15.03</v>
      </c>
      <c r="K27" s="201">
        <v>77.11</v>
      </c>
      <c r="L27" s="201">
        <v>31.55</v>
      </c>
      <c r="M27" s="201">
        <v>0</v>
      </c>
      <c r="N27" s="201">
        <v>1.03</v>
      </c>
      <c r="O27" s="201">
        <v>1.72</v>
      </c>
      <c r="P27" s="201">
        <v>2.0699999999999998</v>
      </c>
      <c r="Q27" s="201">
        <v>2.64</v>
      </c>
      <c r="R27" s="201">
        <v>4.21</v>
      </c>
      <c r="S27" s="201">
        <v>2.46</v>
      </c>
      <c r="T27" s="201">
        <v>0</v>
      </c>
      <c r="U27" s="201">
        <v>9.8800000000000008</v>
      </c>
      <c r="V27" s="201">
        <v>0.18</v>
      </c>
      <c r="W27" s="201">
        <v>0.38</v>
      </c>
      <c r="X27" s="201">
        <v>1.28</v>
      </c>
      <c r="Y27" s="201">
        <v>0</v>
      </c>
      <c r="Z27" s="201">
        <v>2.41</v>
      </c>
      <c r="AA27" s="201">
        <v>0.78</v>
      </c>
      <c r="AB27" s="201">
        <v>0</v>
      </c>
      <c r="AC27" s="201">
        <v>1.06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48.2</v>
      </c>
      <c r="AP27" s="201">
        <v>0</v>
      </c>
      <c r="AQ27" s="201">
        <v>0</v>
      </c>
      <c r="AR27" s="201">
        <v>10.32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16</v>
      </c>
      <c r="H28" s="201">
        <v>0</v>
      </c>
      <c r="I28" s="201">
        <v>0</v>
      </c>
      <c r="J28" s="201">
        <v>15.03</v>
      </c>
      <c r="K28" s="201">
        <v>69.48</v>
      </c>
      <c r="L28" s="201">
        <v>31.22</v>
      </c>
      <c r="M28" s="201">
        <v>0</v>
      </c>
      <c r="N28" s="201">
        <v>1.03</v>
      </c>
      <c r="O28" s="201">
        <v>1.72</v>
      </c>
      <c r="P28" s="201">
        <v>2.0699999999999998</v>
      </c>
      <c r="Q28" s="201">
        <v>2.64</v>
      </c>
      <c r="R28" s="201">
        <v>4.97</v>
      </c>
      <c r="S28" s="201">
        <v>2.85</v>
      </c>
      <c r="T28" s="201">
        <v>0</v>
      </c>
      <c r="U28" s="201">
        <v>9.8800000000000008</v>
      </c>
      <c r="V28" s="201">
        <v>0.18</v>
      </c>
      <c r="W28" s="201">
        <v>0.38</v>
      </c>
      <c r="X28" s="201">
        <v>1.28</v>
      </c>
      <c r="Y28" s="201">
        <v>0</v>
      </c>
      <c r="Z28" s="201">
        <v>2.41</v>
      </c>
      <c r="AA28" s="201">
        <v>0.78</v>
      </c>
      <c r="AB28" s="201">
        <v>0</v>
      </c>
      <c r="AC28" s="201">
        <v>1.06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48.2</v>
      </c>
      <c r="AP28" s="201">
        <v>0</v>
      </c>
      <c r="AQ28" s="201">
        <v>0</v>
      </c>
      <c r="AR28" s="201">
        <v>10.32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16</v>
      </c>
      <c r="H29" s="201">
        <v>0</v>
      </c>
      <c r="I29" s="201">
        <v>0</v>
      </c>
      <c r="J29" s="201">
        <v>15.03</v>
      </c>
      <c r="K29" s="201">
        <v>69.48</v>
      </c>
      <c r="L29" s="201">
        <v>30.05</v>
      </c>
      <c r="M29" s="201">
        <v>0</v>
      </c>
      <c r="N29" s="201">
        <v>1.03</v>
      </c>
      <c r="O29" s="201">
        <v>1.72</v>
      </c>
      <c r="P29" s="201">
        <v>2.0699999999999998</v>
      </c>
      <c r="Q29" s="201">
        <v>2.64</v>
      </c>
      <c r="R29" s="201">
        <v>4.97</v>
      </c>
      <c r="S29" s="201">
        <v>2.85</v>
      </c>
      <c r="T29" s="201">
        <v>0</v>
      </c>
      <c r="U29" s="201">
        <v>9.8800000000000008</v>
      </c>
      <c r="V29" s="201">
        <v>0.18</v>
      </c>
      <c r="W29" s="201">
        <v>0.38</v>
      </c>
      <c r="X29" s="201">
        <v>1.28</v>
      </c>
      <c r="Y29" s="201">
        <v>0</v>
      </c>
      <c r="Z29" s="201">
        <v>2.41</v>
      </c>
      <c r="AA29" s="201">
        <v>9.84</v>
      </c>
      <c r="AB29" s="201">
        <v>0</v>
      </c>
      <c r="AC29" s="201">
        <v>1.06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48.2</v>
      </c>
      <c r="AP29" s="201">
        <v>0</v>
      </c>
      <c r="AQ29" s="201">
        <v>0</v>
      </c>
      <c r="AR29" s="201">
        <v>10.32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16</v>
      </c>
      <c r="H30" s="201">
        <v>0</v>
      </c>
      <c r="I30" s="201">
        <v>0</v>
      </c>
      <c r="J30" s="201">
        <v>15.03</v>
      </c>
      <c r="K30" s="201">
        <v>69.48</v>
      </c>
      <c r="L30" s="201">
        <v>30.05</v>
      </c>
      <c r="M30" s="201">
        <v>0</v>
      </c>
      <c r="N30" s="201">
        <v>1.03</v>
      </c>
      <c r="O30" s="201">
        <v>1.72</v>
      </c>
      <c r="P30" s="201">
        <v>2.0699999999999998</v>
      </c>
      <c r="Q30" s="201">
        <v>2.64</v>
      </c>
      <c r="R30" s="201">
        <v>4.97</v>
      </c>
      <c r="S30" s="201">
        <v>2.85</v>
      </c>
      <c r="T30" s="201">
        <v>0</v>
      </c>
      <c r="U30" s="201">
        <v>9.8800000000000008</v>
      </c>
      <c r="V30" s="201">
        <v>0.18</v>
      </c>
      <c r="W30" s="201">
        <v>0.38</v>
      </c>
      <c r="X30" s="201">
        <v>1.28</v>
      </c>
      <c r="Y30" s="201">
        <v>0</v>
      </c>
      <c r="Z30" s="201">
        <v>2.41</v>
      </c>
      <c r="AA30" s="201">
        <v>9.84</v>
      </c>
      <c r="AB30" s="201">
        <v>0</v>
      </c>
      <c r="AC30" s="201">
        <v>1.06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48.2</v>
      </c>
      <c r="AP30" s="201">
        <v>0</v>
      </c>
      <c r="AQ30" s="201">
        <v>0</v>
      </c>
      <c r="AR30" s="201">
        <v>10.32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16</v>
      </c>
      <c r="H31" s="201">
        <v>0</v>
      </c>
      <c r="I31" s="201">
        <v>0</v>
      </c>
      <c r="J31" s="201">
        <v>15.03</v>
      </c>
      <c r="K31" s="201">
        <v>52.79</v>
      </c>
      <c r="L31" s="201">
        <v>27.72</v>
      </c>
      <c r="M31" s="201">
        <v>0</v>
      </c>
      <c r="N31" s="201">
        <v>1.03</v>
      </c>
      <c r="O31" s="201">
        <v>1.72</v>
      </c>
      <c r="P31" s="201">
        <v>2.0699999999999998</v>
      </c>
      <c r="Q31" s="201">
        <v>2.64</v>
      </c>
      <c r="R31" s="201">
        <v>4.97</v>
      </c>
      <c r="S31" s="201">
        <v>2.85</v>
      </c>
      <c r="T31" s="201">
        <v>0</v>
      </c>
      <c r="U31" s="201">
        <v>9.8800000000000008</v>
      </c>
      <c r="V31" s="201">
        <v>0.18</v>
      </c>
      <c r="W31" s="201">
        <v>0.38</v>
      </c>
      <c r="X31" s="201">
        <v>1.28</v>
      </c>
      <c r="Y31" s="201">
        <v>0</v>
      </c>
      <c r="Z31" s="201">
        <v>1.2</v>
      </c>
      <c r="AA31" s="201">
        <v>10.91</v>
      </c>
      <c r="AB31" s="201">
        <v>0</v>
      </c>
      <c r="AC31" s="201">
        <v>1.1000000000000001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12.6</v>
      </c>
      <c r="AL31" s="201">
        <v>0</v>
      </c>
      <c r="AM31" s="201">
        <v>0</v>
      </c>
      <c r="AN31" s="201">
        <v>0</v>
      </c>
      <c r="AO31" s="201">
        <v>48.2</v>
      </c>
      <c r="AP31" s="201">
        <v>0</v>
      </c>
      <c r="AQ31" s="201">
        <v>0</v>
      </c>
      <c r="AR31" s="201">
        <v>10.32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16</v>
      </c>
      <c r="H32" s="201">
        <v>0</v>
      </c>
      <c r="I32" s="201">
        <v>0</v>
      </c>
      <c r="J32" s="201">
        <v>15.03</v>
      </c>
      <c r="K32" s="201">
        <v>50.41</v>
      </c>
      <c r="L32" s="201">
        <v>27.04</v>
      </c>
      <c r="M32" s="201">
        <v>0</v>
      </c>
      <c r="N32" s="201">
        <v>1.03</v>
      </c>
      <c r="O32" s="201">
        <v>1.72</v>
      </c>
      <c r="P32" s="201">
        <v>2.0699999999999998</v>
      </c>
      <c r="Q32" s="201">
        <v>2.64</v>
      </c>
      <c r="R32" s="201">
        <v>4.97</v>
      </c>
      <c r="S32" s="201">
        <v>2.85</v>
      </c>
      <c r="T32" s="201">
        <v>0</v>
      </c>
      <c r="U32" s="201">
        <v>9.8800000000000008</v>
      </c>
      <c r="V32" s="201">
        <v>0.18</v>
      </c>
      <c r="W32" s="201">
        <v>0.38</v>
      </c>
      <c r="X32" s="201">
        <v>1.28</v>
      </c>
      <c r="Y32" s="201">
        <v>0</v>
      </c>
      <c r="Z32" s="201">
        <v>1.2</v>
      </c>
      <c r="AA32" s="201">
        <v>10.91</v>
      </c>
      <c r="AB32" s="201">
        <v>0</v>
      </c>
      <c r="AC32" s="201">
        <v>1.1000000000000001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12.6</v>
      </c>
      <c r="AL32" s="201">
        <v>0</v>
      </c>
      <c r="AM32" s="201">
        <v>0</v>
      </c>
      <c r="AN32" s="201">
        <v>0</v>
      </c>
      <c r="AO32" s="201">
        <v>48.2</v>
      </c>
      <c r="AP32" s="201">
        <v>0</v>
      </c>
      <c r="AQ32" s="201">
        <v>0</v>
      </c>
      <c r="AR32" s="201">
        <v>10.32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16</v>
      </c>
      <c r="H33" s="201">
        <v>0</v>
      </c>
      <c r="I33" s="201">
        <v>0</v>
      </c>
      <c r="J33" s="201">
        <v>15.03</v>
      </c>
      <c r="K33" s="201">
        <v>38.049999999999997</v>
      </c>
      <c r="L33" s="201">
        <v>30.36</v>
      </c>
      <c r="M33" s="201">
        <v>0</v>
      </c>
      <c r="N33" s="201">
        <v>1.03</v>
      </c>
      <c r="O33" s="201">
        <v>1.72</v>
      </c>
      <c r="P33" s="201">
        <v>2.0699999999999998</v>
      </c>
      <c r="Q33" s="201">
        <v>2.57</v>
      </c>
      <c r="R33" s="201">
        <v>4.82</v>
      </c>
      <c r="S33" s="201">
        <v>2.83</v>
      </c>
      <c r="T33" s="201">
        <v>0</v>
      </c>
      <c r="U33" s="201">
        <v>9.8800000000000008</v>
      </c>
      <c r="V33" s="201">
        <v>0.18</v>
      </c>
      <c r="W33" s="201">
        <v>0.38</v>
      </c>
      <c r="X33" s="201">
        <v>1.28</v>
      </c>
      <c r="Y33" s="201">
        <v>0</v>
      </c>
      <c r="Z33" s="201">
        <v>1.65</v>
      </c>
      <c r="AA33" s="201">
        <v>8.26</v>
      </c>
      <c r="AB33" s="201">
        <v>0</v>
      </c>
      <c r="AC33" s="201">
        <v>1.1000000000000001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12.6</v>
      </c>
      <c r="AL33" s="201">
        <v>0</v>
      </c>
      <c r="AM33" s="201">
        <v>0</v>
      </c>
      <c r="AN33" s="201">
        <v>0</v>
      </c>
      <c r="AO33" s="201">
        <v>48.2</v>
      </c>
      <c r="AP33" s="201">
        <v>0</v>
      </c>
      <c r="AQ33" s="201">
        <v>0</v>
      </c>
      <c r="AR33" s="201">
        <v>10.32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16</v>
      </c>
      <c r="H34" s="201">
        <v>0</v>
      </c>
      <c r="I34" s="201">
        <v>0</v>
      </c>
      <c r="J34" s="201">
        <v>15.03</v>
      </c>
      <c r="K34" s="201">
        <v>52.7</v>
      </c>
      <c r="L34" s="201">
        <v>30.36</v>
      </c>
      <c r="M34" s="201">
        <v>0</v>
      </c>
      <c r="N34" s="201">
        <v>1.03</v>
      </c>
      <c r="O34" s="201">
        <v>1.72</v>
      </c>
      <c r="P34" s="201">
        <v>2.0699999999999998</v>
      </c>
      <c r="Q34" s="201">
        <v>2.57</v>
      </c>
      <c r="R34" s="201">
        <v>4.82</v>
      </c>
      <c r="S34" s="201">
        <v>2.83</v>
      </c>
      <c r="T34" s="201">
        <v>0</v>
      </c>
      <c r="U34" s="201">
        <v>9.8800000000000008</v>
      </c>
      <c r="V34" s="201">
        <v>0.18</v>
      </c>
      <c r="W34" s="201">
        <v>0.38</v>
      </c>
      <c r="X34" s="201">
        <v>1.28</v>
      </c>
      <c r="Y34" s="201">
        <v>0</v>
      </c>
      <c r="Z34" s="201">
        <v>1.65</v>
      </c>
      <c r="AA34" s="201">
        <v>8.26</v>
      </c>
      <c r="AB34" s="201">
        <v>0</v>
      </c>
      <c r="AC34" s="201">
        <v>1.1000000000000001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12.6</v>
      </c>
      <c r="AL34" s="201">
        <v>0</v>
      </c>
      <c r="AM34" s="201">
        <v>0</v>
      </c>
      <c r="AN34" s="201">
        <v>0</v>
      </c>
      <c r="AO34" s="201">
        <v>48.2</v>
      </c>
      <c r="AP34" s="201">
        <v>0</v>
      </c>
      <c r="AQ34" s="201">
        <v>0</v>
      </c>
      <c r="AR34" s="201">
        <v>10.32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16</v>
      </c>
      <c r="H35" s="201">
        <v>0</v>
      </c>
      <c r="I35" s="201">
        <v>0</v>
      </c>
      <c r="J35" s="201">
        <v>15.03</v>
      </c>
      <c r="K35" s="201">
        <v>76.81</v>
      </c>
      <c r="L35" s="201">
        <v>30.36</v>
      </c>
      <c r="M35" s="201">
        <v>0</v>
      </c>
      <c r="N35" s="201">
        <v>1.03</v>
      </c>
      <c r="O35" s="201">
        <v>1.72</v>
      </c>
      <c r="P35" s="201">
        <v>2.0699999999999998</v>
      </c>
      <c r="Q35" s="201">
        <v>2.57</v>
      </c>
      <c r="R35" s="201">
        <v>4.82</v>
      </c>
      <c r="S35" s="201">
        <v>2.83</v>
      </c>
      <c r="T35" s="201">
        <v>0</v>
      </c>
      <c r="U35" s="201">
        <v>9.6199999999999992</v>
      </c>
      <c r="V35" s="201">
        <v>1.71</v>
      </c>
      <c r="W35" s="201">
        <v>0.38</v>
      </c>
      <c r="X35" s="201">
        <v>1.28</v>
      </c>
      <c r="Y35" s="201">
        <v>0</v>
      </c>
      <c r="Z35" s="201">
        <v>16.14</v>
      </c>
      <c r="AA35" s="201">
        <v>8.26</v>
      </c>
      <c r="AB35" s="201">
        <v>0</v>
      </c>
      <c r="AC35" s="201">
        <v>1.06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12.6</v>
      </c>
      <c r="AL35" s="201">
        <v>7.2</v>
      </c>
      <c r="AM35" s="201">
        <v>0</v>
      </c>
      <c r="AN35" s="201">
        <v>0</v>
      </c>
      <c r="AO35" s="201">
        <v>48.2</v>
      </c>
      <c r="AP35" s="201">
        <v>0</v>
      </c>
      <c r="AQ35" s="201">
        <v>0</v>
      </c>
      <c r="AR35" s="201">
        <v>10.24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16</v>
      </c>
      <c r="H36" s="201">
        <v>0</v>
      </c>
      <c r="I36" s="201">
        <v>0</v>
      </c>
      <c r="J36" s="201">
        <v>15.03</v>
      </c>
      <c r="K36" s="201">
        <v>76.81</v>
      </c>
      <c r="L36" s="201">
        <v>30.36</v>
      </c>
      <c r="M36" s="201">
        <v>0</v>
      </c>
      <c r="N36" s="201">
        <v>1.03</v>
      </c>
      <c r="O36" s="201">
        <v>1.72</v>
      </c>
      <c r="P36" s="201">
        <v>2.0699999999999998</v>
      </c>
      <c r="Q36" s="201">
        <v>2.57</v>
      </c>
      <c r="R36" s="201">
        <v>4.82</v>
      </c>
      <c r="S36" s="201">
        <v>2.83</v>
      </c>
      <c r="T36" s="201">
        <v>0</v>
      </c>
      <c r="U36" s="201">
        <v>9.6199999999999992</v>
      </c>
      <c r="V36" s="201">
        <v>1.71</v>
      </c>
      <c r="W36" s="201">
        <v>0.38</v>
      </c>
      <c r="X36" s="201">
        <v>1.28</v>
      </c>
      <c r="Y36" s="201">
        <v>0</v>
      </c>
      <c r="Z36" s="201">
        <v>16.14</v>
      </c>
      <c r="AA36" s="201">
        <v>8.26</v>
      </c>
      <c r="AB36" s="201">
        <v>0</v>
      </c>
      <c r="AC36" s="201">
        <v>1.06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12.6</v>
      </c>
      <c r="AL36" s="201">
        <v>7.2</v>
      </c>
      <c r="AM36" s="201">
        <v>0</v>
      </c>
      <c r="AN36" s="201">
        <v>0</v>
      </c>
      <c r="AO36" s="201">
        <v>48.2</v>
      </c>
      <c r="AP36" s="201">
        <v>0</v>
      </c>
      <c r="AQ36" s="201">
        <v>0</v>
      </c>
      <c r="AR36" s="201">
        <v>10.24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16</v>
      </c>
      <c r="H37" s="201">
        <v>0</v>
      </c>
      <c r="I37" s="201">
        <v>0</v>
      </c>
      <c r="J37" s="201">
        <v>15.03</v>
      </c>
      <c r="K37" s="201">
        <v>76.81</v>
      </c>
      <c r="L37" s="201">
        <v>30.36</v>
      </c>
      <c r="M37" s="201">
        <v>0</v>
      </c>
      <c r="N37" s="201">
        <v>1.03</v>
      </c>
      <c r="O37" s="201">
        <v>1.72</v>
      </c>
      <c r="P37" s="201">
        <v>2.0699999999999998</v>
      </c>
      <c r="Q37" s="201">
        <v>2.57</v>
      </c>
      <c r="R37" s="201">
        <v>4.82</v>
      </c>
      <c r="S37" s="201">
        <v>2.83</v>
      </c>
      <c r="T37" s="201">
        <v>0</v>
      </c>
      <c r="U37" s="201">
        <v>9.6199999999999992</v>
      </c>
      <c r="V37" s="201">
        <v>2.38</v>
      </c>
      <c r="W37" s="201">
        <v>4.4400000000000004</v>
      </c>
      <c r="X37" s="201">
        <v>17.38</v>
      </c>
      <c r="Y37" s="201">
        <v>0</v>
      </c>
      <c r="Z37" s="201">
        <v>16.14</v>
      </c>
      <c r="AA37" s="201">
        <v>8.26</v>
      </c>
      <c r="AB37" s="201">
        <v>0</v>
      </c>
      <c r="AC37" s="201">
        <v>1.06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12.6</v>
      </c>
      <c r="AL37" s="201">
        <v>0</v>
      </c>
      <c r="AM37" s="201">
        <v>0</v>
      </c>
      <c r="AN37" s="201">
        <v>0</v>
      </c>
      <c r="AO37" s="201">
        <v>48.2</v>
      </c>
      <c r="AP37" s="201">
        <v>0</v>
      </c>
      <c r="AQ37" s="201">
        <v>0</v>
      </c>
      <c r="AR37" s="201">
        <v>10.24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16</v>
      </c>
      <c r="H38" s="201">
        <v>0</v>
      </c>
      <c r="I38" s="201">
        <v>0</v>
      </c>
      <c r="J38" s="201">
        <v>15.03</v>
      </c>
      <c r="K38" s="201">
        <v>76.81</v>
      </c>
      <c r="L38" s="201">
        <v>30.36</v>
      </c>
      <c r="M38" s="201">
        <v>0</v>
      </c>
      <c r="N38" s="201">
        <v>1.03</v>
      </c>
      <c r="O38" s="201">
        <v>1.72</v>
      </c>
      <c r="P38" s="201">
        <v>2.0699999999999998</v>
      </c>
      <c r="Q38" s="201">
        <v>2.57</v>
      </c>
      <c r="R38" s="201">
        <v>4.82</v>
      </c>
      <c r="S38" s="201">
        <v>2.83</v>
      </c>
      <c r="T38" s="201">
        <v>0</v>
      </c>
      <c r="U38" s="201">
        <v>9.6199999999999992</v>
      </c>
      <c r="V38" s="201">
        <v>2.38</v>
      </c>
      <c r="W38" s="201">
        <v>4.49</v>
      </c>
      <c r="X38" s="201">
        <v>17.38</v>
      </c>
      <c r="Y38" s="201">
        <v>0</v>
      </c>
      <c r="Z38" s="201">
        <v>16.14</v>
      </c>
      <c r="AA38" s="201">
        <v>8.26</v>
      </c>
      <c r="AB38" s="201">
        <v>0</v>
      </c>
      <c r="AC38" s="201">
        <v>1.06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12.6</v>
      </c>
      <c r="AL38" s="201">
        <v>0</v>
      </c>
      <c r="AM38" s="201">
        <v>0</v>
      </c>
      <c r="AN38" s="201">
        <v>0</v>
      </c>
      <c r="AO38" s="201">
        <v>48.2</v>
      </c>
      <c r="AP38" s="201">
        <v>0</v>
      </c>
      <c r="AQ38" s="201">
        <v>0</v>
      </c>
      <c r="AR38" s="201">
        <v>10.24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16</v>
      </c>
      <c r="H39" s="201">
        <v>0</v>
      </c>
      <c r="I39" s="201">
        <v>0</v>
      </c>
      <c r="J39" s="201">
        <v>14.75</v>
      </c>
      <c r="K39" s="201">
        <v>76.790000000000006</v>
      </c>
      <c r="L39" s="201">
        <v>30.36</v>
      </c>
      <c r="M39" s="201">
        <v>0</v>
      </c>
      <c r="N39" s="201">
        <v>1.03</v>
      </c>
      <c r="O39" s="201">
        <v>1.72</v>
      </c>
      <c r="P39" s="201">
        <v>2.0699999999999998</v>
      </c>
      <c r="Q39" s="201">
        <v>2.57</v>
      </c>
      <c r="R39" s="201">
        <v>4.82</v>
      </c>
      <c r="S39" s="201">
        <v>2.83</v>
      </c>
      <c r="T39" s="201">
        <v>0</v>
      </c>
      <c r="U39" s="201">
        <v>9.6199999999999992</v>
      </c>
      <c r="V39" s="201">
        <v>2.38</v>
      </c>
      <c r="W39" s="201">
        <v>4.4000000000000004</v>
      </c>
      <c r="X39" s="201">
        <v>17.38</v>
      </c>
      <c r="Y39" s="201">
        <v>0</v>
      </c>
      <c r="Z39" s="201">
        <v>16.14</v>
      </c>
      <c r="AA39" s="201">
        <v>8.26</v>
      </c>
      <c r="AB39" s="201">
        <v>0</v>
      </c>
      <c r="AC39" s="201">
        <v>1.1000000000000001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12.6</v>
      </c>
      <c r="AL39" s="201">
        <v>0</v>
      </c>
      <c r="AM39" s="201">
        <v>0</v>
      </c>
      <c r="AN39" s="201">
        <v>0</v>
      </c>
      <c r="AO39" s="201">
        <v>48.2</v>
      </c>
      <c r="AP39" s="201">
        <v>0</v>
      </c>
      <c r="AQ39" s="201">
        <v>0</v>
      </c>
      <c r="AR39" s="201">
        <v>10.24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16</v>
      </c>
      <c r="H40" s="201">
        <v>0</v>
      </c>
      <c r="I40" s="201">
        <v>0</v>
      </c>
      <c r="J40" s="201">
        <v>14.75</v>
      </c>
      <c r="K40" s="201">
        <v>76.790000000000006</v>
      </c>
      <c r="L40" s="201">
        <v>30.36</v>
      </c>
      <c r="M40" s="201">
        <v>0</v>
      </c>
      <c r="N40" s="201">
        <v>1.03</v>
      </c>
      <c r="O40" s="201">
        <v>1.72</v>
      </c>
      <c r="P40" s="201">
        <v>2.0699999999999998</v>
      </c>
      <c r="Q40" s="201">
        <v>2.57</v>
      </c>
      <c r="R40" s="201">
        <v>4.82</v>
      </c>
      <c r="S40" s="201">
        <v>2.83</v>
      </c>
      <c r="T40" s="201">
        <v>0</v>
      </c>
      <c r="U40" s="201">
        <v>9.6199999999999992</v>
      </c>
      <c r="V40" s="201">
        <v>2.38</v>
      </c>
      <c r="W40" s="201">
        <v>4.4000000000000004</v>
      </c>
      <c r="X40" s="201">
        <v>17.38</v>
      </c>
      <c r="Y40" s="201">
        <v>0</v>
      </c>
      <c r="Z40" s="201">
        <v>16.14</v>
      </c>
      <c r="AA40" s="201">
        <v>8.26</v>
      </c>
      <c r="AB40" s="201">
        <v>0</v>
      </c>
      <c r="AC40" s="201">
        <v>1.1000000000000001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12.6</v>
      </c>
      <c r="AL40" s="201">
        <v>0</v>
      </c>
      <c r="AM40" s="201">
        <v>0</v>
      </c>
      <c r="AN40" s="201">
        <v>0</v>
      </c>
      <c r="AO40" s="201">
        <v>48.2</v>
      </c>
      <c r="AP40" s="201">
        <v>0</v>
      </c>
      <c r="AQ40" s="201">
        <v>0</v>
      </c>
      <c r="AR40" s="201">
        <v>10.24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16</v>
      </c>
      <c r="H41" s="201">
        <v>0</v>
      </c>
      <c r="I41" s="201">
        <v>0</v>
      </c>
      <c r="J41" s="201">
        <v>14.75</v>
      </c>
      <c r="K41" s="201">
        <v>76.790000000000006</v>
      </c>
      <c r="L41" s="201">
        <v>30.36</v>
      </c>
      <c r="M41" s="201">
        <v>0</v>
      </c>
      <c r="N41" s="201">
        <v>1.03</v>
      </c>
      <c r="O41" s="201">
        <v>1.72</v>
      </c>
      <c r="P41" s="201">
        <v>2.0699999999999998</v>
      </c>
      <c r="Q41" s="201">
        <v>2.57</v>
      </c>
      <c r="R41" s="201">
        <v>4.82</v>
      </c>
      <c r="S41" s="201">
        <v>2.83</v>
      </c>
      <c r="T41" s="201">
        <v>0</v>
      </c>
      <c r="U41" s="201">
        <v>9.6199999999999992</v>
      </c>
      <c r="V41" s="201">
        <v>2.38</v>
      </c>
      <c r="W41" s="201">
        <v>4.4000000000000004</v>
      </c>
      <c r="X41" s="201">
        <v>17.38</v>
      </c>
      <c r="Y41" s="201">
        <v>0</v>
      </c>
      <c r="Z41" s="201">
        <v>16.14</v>
      </c>
      <c r="AA41" s="201">
        <v>8.26</v>
      </c>
      <c r="AB41" s="201">
        <v>0</v>
      </c>
      <c r="AC41" s="201">
        <v>1.1000000000000001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12.6</v>
      </c>
      <c r="AL41" s="201">
        <v>0</v>
      </c>
      <c r="AM41" s="201">
        <v>0</v>
      </c>
      <c r="AN41" s="201">
        <v>0</v>
      </c>
      <c r="AO41" s="201">
        <v>48.2</v>
      </c>
      <c r="AP41" s="201">
        <v>0</v>
      </c>
      <c r="AQ41" s="201">
        <v>0</v>
      </c>
      <c r="AR41" s="201">
        <v>10.24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16</v>
      </c>
      <c r="H42" s="201">
        <v>0</v>
      </c>
      <c r="I42" s="201">
        <v>0</v>
      </c>
      <c r="J42" s="201">
        <v>14.75</v>
      </c>
      <c r="K42" s="201">
        <v>76.790000000000006</v>
      </c>
      <c r="L42" s="201">
        <v>30.36</v>
      </c>
      <c r="M42" s="201">
        <v>0</v>
      </c>
      <c r="N42" s="201">
        <v>1.03</v>
      </c>
      <c r="O42" s="201">
        <v>1.72</v>
      </c>
      <c r="P42" s="201">
        <v>2.0699999999999998</v>
      </c>
      <c r="Q42" s="201">
        <v>2.57</v>
      </c>
      <c r="R42" s="201">
        <v>4.82</v>
      </c>
      <c r="S42" s="201">
        <v>2.83</v>
      </c>
      <c r="T42" s="201">
        <v>0</v>
      </c>
      <c r="U42" s="201">
        <v>9.6199999999999992</v>
      </c>
      <c r="V42" s="201">
        <v>2.38</v>
      </c>
      <c r="W42" s="201">
        <v>4.4000000000000004</v>
      </c>
      <c r="X42" s="201">
        <v>17.38</v>
      </c>
      <c r="Y42" s="201">
        <v>0</v>
      </c>
      <c r="Z42" s="201">
        <v>16.14</v>
      </c>
      <c r="AA42" s="201">
        <v>8.26</v>
      </c>
      <c r="AB42" s="201">
        <v>0</v>
      </c>
      <c r="AC42" s="201">
        <v>1.1000000000000001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12.6</v>
      </c>
      <c r="AL42" s="201">
        <v>0</v>
      </c>
      <c r="AM42" s="201">
        <v>0</v>
      </c>
      <c r="AN42" s="201">
        <v>0</v>
      </c>
      <c r="AO42" s="201">
        <v>48.2</v>
      </c>
      <c r="AP42" s="201">
        <v>0</v>
      </c>
      <c r="AQ42" s="201">
        <v>0</v>
      </c>
      <c r="AR42" s="201">
        <v>10.24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16</v>
      </c>
      <c r="H43" s="201">
        <v>0</v>
      </c>
      <c r="I43" s="201">
        <v>0</v>
      </c>
      <c r="J43" s="201">
        <v>14.75</v>
      </c>
      <c r="K43" s="201">
        <v>76.790000000000006</v>
      </c>
      <c r="L43" s="201">
        <v>30.36</v>
      </c>
      <c r="M43" s="201">
        <v>0</v>
      </c>
      <c r="N43" s="201">
        <v>1.03</v>
      </c>
      <c r="O43" s="201">
        <v>1.72</v>
      </c>
      <c r="P43" s="201">
        <v>2.0699999999999998</v>
      </c>
      <c r="Q43" s="201">
        <v>2.57</v>
      </c>
      <c r="R43" s="201">
        <v>4.82</v>
      </c>
      <c r="S43" s="201">
        <v>2.83</v>
      </c>
      <c r="T43" s="201">
        <v>0</v>
      </c>
      <c r="U43" s="201">
        <v>9.6199999999999992</v>
      </c>
      <c r="V43" s="201">
        <v>2.38</v>
      </c>
      <c r="W43" s="201">
        <v>4.4000000000000004</v>
      </c>
      <c r="X43" s="201">
        <v>17.38</v>
      </c>
      <c r="Y43" s="201">
        <v>0</v>
      </c>
      <c r="Z43" s="201">
        <v>16.14</v>
      </c>
      <c r="AA43" s="201">
        <v>8.26</v>
      </c>
      <c r="AB43" s="201">
        <v>0</v>
      </c>
      <c r="AC43" s="201">
        <v>1.1000000000000001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12.6</v>
      </c>
      <c r="AL43" s="201">
        <v>0</v>
      </c>
      <c r="AM43" s="201">
        <v>0</v>
      </c>
      <c r="AN43" s="201">
        <v>0</v>
      </c>
      <c r="AO43" s="201">
        <v>46.4</v>
      </c>
      <c r="AP43" s="201">
        <v>0</v>
      </c>
      <c r="AQ43" s="201">
        <v>0</v>
      </c>
      <c r="AR43" s="201">
        <v>10.130000000000001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16</v>
      </c>
      <c r="H44" s="201">
        <v>0</v>
      </c>
      <c r="I44" s="201">
        <v>0</v>
      </c>
      <c r="J44" s="201">
        <v>14.75</v>
      </c>
      <c r="K44" s="201">
        <v>76.790000000000006</v>
      </c>
      <c r="L44" s="201">
        <v>30.36</v>
      </c>
      <c r="M44" s="201">
        <v>0</v>
      </c>
      <c r="N44" s="201">
        <v>1.03</v>
      </c>
      <c r="O44" s="201">
        <v>1.72</v>
      </c>
      <c r="P44" s="201">
        <v>2.0699999999999998</v>
      </c>
      <c r="Q44" s="201">
        <v>2.57</v>
      </c>
      <c r="R44" s="201">
        <v>4.82</v>
      </c>
      <c r="S44" s="201">
        <v>2.83</v>
      </c>
      <c r="T44" s="201">
        <v>0</v>
      </c>
      <c r="U44" s="201">
        <v>9.6199999999999992</v>
      </c>
      <c r="V44" s="201">
        <v>2.38</v>
      </c>
      <c r="W44" s="201">
        <v>4.4000000000000004</v>
      </c>
      <c r="X44" s="201">
        <v>17.38</v>
      </c>
      <c r="Y44" s="201">
        <v>0</v>
      </c>
      <c r="Z44" s="201">
        <v>16.14</v>
      </c>
      <c r="AA44" s="201">
        <v>8.26</v>
      </c>
      <c r="AB44" s="201">
        <v>0</v>
      </c>
      <c r="AC44" s="201">
        <v>1.1000000000000001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12.6</v>
      </c>
      <c r="AL44" s="201">
        <v>0</v>
      </c>
      <c r="AM44" s="201">
        <v>0</v>
      </c>
      <c r="AN44" s="201">
        <v>0</v>
      </c>
      <c r="AO44" s="201">
        <v>46.4</v>
      </c>
      <c r="AP44" s="201">
        <v>0</v>
      </c>
      <c r="AQ44" s="201">
        <v>0</v>
      </c>
      <c r="AR44" s="201">
        <v>10.130000000000001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16</v>
      </c>
      <c r="H45" s="201">
        <v>0</v>
      </c>
      <c r="I45" s="201">
        <v>0</v>
      </c>
      <c r="J45" s="201">
        <v>14.75</v>
      </c>
      <c r="K45" s="201">
        <v>76.790000000000006</v>
      </c>
      <c r="L45" s="201">
        <v>30.36</v>
      </c>
      <c r="M45" s="201">
        <v>0</v>
      </c>
      <c r="N45" s="201">
        <v>1.03</v>
      </c>
      <c r="O45" s="201">
        <v>1.72</v>
      </c>
      <c r="P45" s="201">
        <v>2.0699999999999998</v>
      </c>
      <c r="Q45" s="201">
        <v>2.57</v>
      </c>
      <c r="R45" s="201">
        <v>4.82</v>
      </c>
      <c r="S45" s="201">
        <v>2.83</v>
      </c>
      <c r="T45" s="201">
        <v>0</v>
      </c>
      <c r="U45" s="201">
        <v>9.6199999999999992</v>
      </c>
      <c r="V45" s="201">
        <v>2.38</v>
      </c>
      <c r="W45" s="201">
        <v>0.38</v>
      </c>
      <c r="X45" s="201">
        <v>1.28</v>
      </c>
      <c r="Y45" s="201">
        <v>0</v>
      </c>
      <c r="Z45" s="201">
        <v>16.14</v>
      </c>
      <c r="AA45" s="201">
        <v>8.26</v>
      </c>
      <c r="AB45" s="201">
        <v>0</v>
      </c>
      <c r="AC45" s="201">
        <v>1.1000000000000001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12.6</v>
      </c>
      <c r="AL45" s="201">
        <v>0</v>
      </c>
      <c r="AM45" s="201">
        <v>0</v>
      </c>
      <c r="AN45" s="201">
        <v>0</v>
      </c>
      <c r="AO45" s="201">
        <v>46.4</v>
      </c>
      <c r="AP45" s="201">
        <v>0</v>
      </c>
      <c r="AQ45" s="201">
        <v>0</v>
      </c>
      <c r="AR45" s="201">
        <v>10.130000000000001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16</v>
      </c>
      <c r="H46" s="201">
        <v>0</v>
      </c>
      <c r="I46" s="201">
        <v>0</v>
      </c>
      <c r="J46" s="201">
        <v>14.75</v>
      </c>
      <c r="K46" s="201">
        <v>76.790000000000006</v>
      </c>
      <c r="L46" s="201">
        <v>30.36</v>
      </c>
      <c r="M46" s="201">
        <v>0</v>
      </c>
      <c r="N46" s="201">
        <v>1.03</v>
      </c>
      <c r="O46" s="201">
        <v>1.72</v>
      </c>
      <c r="P46" s="201">
        <v>2.0699999999999998</v>
      </c>
      <c r="Q46" s="201">
        <v>2.57</v>
      </c>
      <c r="R46" s="201">
        <v>4.82</v>
      </c>
      <c r="S46" s="201">
        <v>2.83</v>
      </c>
      <c r="T46" s="201">
        <v>0</v>
      </c>
      <c r="U46" s="201">
        <v>9.6199999999999992</v>
      </c>
      <c r="V46" s="201">
        <v>2.38</v>
      </c>
      <c r="W46" s="201">
        <v>0.38</v>
      </c>
      <c r="X46" s="201">
        <v>1.28</v>
      </c>
      <c r="Y46" s="201">
        <v>0</v>
      </c>
      <c r="Z46" s="201">
        <v>16.14</v>
      </c>
      <c r="AA46" s="201">
        <v>8.26</v>
      </c>
      <c r="AB46" s="201">
        <v>0</v>
      </c>
      <c r="AC46" s="201">
        <v>1.1000000000000001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12.6</v>
      </c>
      <c r="AL46" s="201">
        <v>0</v>
      </c>
      <c r="AM46" s="201">
        <v>0</v>
      </c>
      <c r="AN46" s="201">
        <v>0</v>
      </c>
      <c r="AO46" s="201">
        <v>46.4</v>
      </c>
      <c r="AP46" s="201">
        <v>0</v>
      </c>
      <c r="AQ46" s="201">
        <v>0</v>
      </c>
      <c r="AR46" s="201">
        <v>10.130000000000001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16</v>
      </c>
      <c r="H47" s="201">
        <v>0</v>
      </c>
      <c r="I47" s="201">
        <v>0</v>
      </c>
      <c r="J47" s="201">
        <v>14.75</v>
      </c>
      <c r="K47" s="201">
        <v>77.25</v>
      </c>
      <c r="L47" s="201">
        <v>30.36</v>
      </c>
      <c r="M47" s="201">
        <v>0</v>
      </c>
      <c r="N47" s="201">
        <v>1.03</v>
      </c>
      <c r="O47" s="201">
        <v>1.72</v>
      </c>
      <c r="P47" s="201">
        <v>2.0699999999999998</v>
      </c>
      <c r="Q47" s="201">
        <v>2.46</v>
      </c>
      <c r="R47" s="201">
        <v>4.7699999999999996</v>
      </c>
      <c r="S47" s="201">
        <v>2.71</v>
      </c>
      <c r="T47" s="201">
        <v>0</v>
      </c>
      <c r="U47" s="201">
        <v>9.6199999999999992</v>
      </c>
      <c r="V47" s="201">
        <v>2.38</v>
      </c>
      <c r="W47" s="201">
        <v>0.38</v>
      </c>
      <c r="X47" s="201">
        <v>1.28</v>
      </c>
      <c r="Y47" s="201">
        <v>0</v>
      </c>
      <c r="Z47" s="201">
        <v>16.14</v>
      </c>
      <c r="AA47" s="201">
        <v>8.26</v>
      </c>
      <c r="AB47" s="201">
        <v>0</v>
      </c>
      <c r="AC47" s="201">
        <v>1.1000000000000001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12.6</v>
      </c>
      <c r="AL47" s="201">
        <v>0</v>
      </c>
      <c r="AM47" s="201">
        <v>0</v>
      </c>
      <c r="AN47" s="201">
        <v>0</v>
      </c>
      <c r="AO47" s="201">
        <v>46.4</v>
      </c>
      <c r="AP47" s="201">
        <v>0</v>
      </c>
      <c r="AQ47" s="201">
        <v>0</v>
      </c>
      <c r="AR47" s="201">
        <v>10.130000000000001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16</v>
      </c>
      <c r="H48" s="201">
        <v>0</v>
      </c>
      <c r="I48" s="201">
        <v>0</v>
      </c>
      <c r="J48" s="201">
        <v>14.75</v>
      </c>
      <c r="K48" s="201">
        <v>77.25</v>
      </c>
      <c r="L48" s="201">
        <v>30.36</v>
      </c>
      <c r="M48" s="201">
        <v>0</v>
      </c>
      <c r="N48" s="201">
        <v>1.03</v>
      </c>
      <c r="O48" s="201">
        <v>1.72</v>
      </c>
      <c r="P48" s="201">
        <v>2.0699999999999998</v>
      </c>
      <c r="Q48" s="201">
        <v>2.46</v>
      </c>
      <c r="R48" s="201">
        <v>4.7699999999999996</v>
      </c>
      <c r="S48" s="201">
        <v>2.71</v>
      </c>
      <c r="T48" s="201">
        <v>0</v>
      </c>
      <c r="U48" s="201">
        <v>9.6199999999999992</v>
      </c>
      <c r="V48" s="201">
        <v>2.38</v>
      </c>
      <c r="W48" s="201">
        <v>0.38</v>
      </c>
      <c r="X48" s="201">
        <v>1.28</v>
      </c>
      <c r="Y48" s="201">
        <v>0</v>
      </c>
      <c r="Z48" s="201">
        <v>16.14</v>
      </c>
      <c r="AA48" s="201">
        <v>8.26</v>
      </c>
      <c r="AB48" s="201">
        <v>0</v>
      </c>
      <c r="AC48" s="201">
        <v>1.1000000000000001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12.6</v>
      </c>
      <c r="AL48" s="201">
        <v>0</v>
      </c>
      <c r="AM48" s="201">
        <v>0</v>
      </c>
      <c r="AN48" s="201">
        <v>0</v>
      </c>
      <c r="AO48" s="201">
        <v>46.4</v>
      </c>
      <c r="AP48" s="201">
        <v>0</v>
      </c>
      <c r="AQ48" s="201">
        <v>0</v>
      </c>
      <c r="AR48" s="201">
        <v>10.130000000000001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16</v>
      </c>
      <c r="H49" s="201">
        <v>0</v>
      </c>
      <c r="I49" s="201">
        <v>0</v>
      </c>
      <c r="J49" s="201">
        <v>14.75</v>
      </c>
      <c r="K49" s="201">
        <v>77.25</v>
      </c>
      <c r="L49" s="201">
        <v>30.36</v>
      </c>
      <c r="M49" s="201">
        <v>0</v>
      </c>
      <c r="N49" s="201">
        <v>1.03</v>
      </c>
      <c r="O49" s="201">
        <v>1.72</v>
      </c>
      <c r="P49" s="201">
        <v>2.0699999999999998</v>
      </c>
      <c r="Q49" s="201">
        <v>2.5499999999999998</v>
      </c>
      <c r="R49" s="201">
        <v>4.9800000000000004</v>
      </c>
      <c r="S49" s="201">
        <v>2.8</v>
      </c>
      <c r="T49" s="201">
        <v>0</v>
      </c>
      <c r="U49" s="201">
        <v>9.6199999999999992</v>
      </c>
      <c r="V49" s="201">
        <v>2.38</v>
      </c>
      <c r="W49" s="201">
        <v>0.38</v>
      </c>
      <c r="X49" s="201">
        <v>1.28</v>
      </c>
      <c r="Y49" s="201">
        <v>0</v>
      </c>
      <c r="Z49" s="201">
        <v>16.14</v>
      </c>
      <c r="AA49" s="201">
        <v>8.26</v>
      </c>
      <c r="AB49" s="201">
        <v>0</v>
      </c>
      <c r="AC49" s="201">
        <v>1.1000000000000001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12.6</v>
      </c>
      <c r="AL49" s="201">
        <v>0</v>
      </c>
      <c r="AM49" s="201">
        <v>0</v>
      </c>
      <c r="AN49" s="201">
        <v>0</v>
      </c>
      <c r="AO49" s="201">
        <v>46.4</v>
      </c>
      <c r="AP49" s="201">
        <v>0</v>
      </c>
      <c r="AQ49" s="201">
        <v>0</v>
      </c>
      <c r="AR49" s="201">
        <v>10.130000000000001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16</v>
      </c>
      <c r="H50" s="201">
        <v>0</v>
      </c>
      <c r="I50" s="201">
        <v>0</v>
      </c>
      <c r="J50" s="201">
        <v>14.75</v>
      </c>
      <c r="K50" s="201">
        <v>77.25</v>
      </c>
      <c r="L50" s="201">
        <v>30.36</v>
      </c>
      <c r="M50" s="201">
        <v>0</v>
      </c>
      <c r="N50" s="201">
        <v>1.03</v>
      </c>
      <c r="O50" s="201">
        <v>1.72</v>
      </c>
      <c r="P50" s="201">
        <v>2.0699999999999998</v>
      </c>
      <c r="Q50" s="201">
        <v>2.5499999999999998</v>
      </c>
      <c r="R50" s="201">
        <v>4.9800000000000004</v>
      </c>
      <c r="S50" s="201">
        <v>2.8</v>
      </c>
      <c r="T50" s="201">
        <v>0</v>
      </c>
      <c r="U50" s="201">
        <v>9.6199999999999992</v>
      </c>
      <c r="V50" s="201">
        <v>2.38</v>
      </c>
      <c r="W50" s="201">
        <v>0.38</v>
      </c>
      <c r="X50" s="201">
        <v>1.28</v>
      </c>
      <c r="Y50" s="201">
        <v>0</v>
      </c>
      <c r="Z50" s="201">
        <v>16.14</v>
      </c>
      <c r="AA50" s="201">
        <v>8.26</v>
      </c>
      <c r="AB50" s="201">
        <v>0</v>
      </c>
      <c r="AC50" s="201">
        <v>1.1000000000000001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12.6</v>
      </c>
      <c r="AL50" s="201">
        <v>0</v>
      </c>
      <c r="AM50" s="201">
        <v>0</v>
      </c>
      <c r="AN50" s="201">
        <v>0</v>
      </c>
      <c r="AO50" s="201">
        <v>46.4</v>
      </c>
      <c r="AP50" s="201">
        <v>0</v>
      </c>
      <c r="AQ50" s="201">
        <v>0</v>
      </c>
      <c r="AR50" s="201">
        <v>10.130000000000001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16</v>
      </c>
      <c r="H51" s="201">
        <v>0</v>
      </c>
      <c r="I51" s="201">
        <v>0</v>
      </c>
      <c r="J51" s="201">
        <v>14.75</v>
      </c>
      <c r="K51" s="201">
        <v>77.25</v>
      </c>
      <c r="L51" s="201">
        <v>30.36</v>
      </c>
      <c r="M51" s="201">
        <v>0</v>
      </c>
      <c r="N51" s="201">
        <v>1.03</v>
      </c>
      <c r="O51" s="201">
        <v>1.72</v>
      </c>
      <c r="P51" s="201">
        <v>2.0699999999999998</v>
      </c>
      <c r="Q51" s="201">
        <v>2.5499999999999998</v>
      </c>
      <c r="R51" s="201">
        <v>4.9800000000000004</v>
      </c>
      <c r="S51" s="201">
        <v>2.8</v>
      </c>
      <c r="T51" s="201">
        <v>0</v>
      </c>
      <c r="U51" s="201">
        <v>9.6199999999999992</v>
      </c>
      <c r="V51" s="201">
        <v>2.38</v>
      </c>
      <c r="W51" s="201">
        <v>0</v>
      </c>
      <c r="X51" s="201">
        <v>1.28</v>
      </c>
      <c r="Y51" s="201">
        <v>0</v>
      </c>
      <c r="Z51" s="201">
        <v>16.14</v>
      </c>
      <c r="AA51" s="201">
        <v>8.26</v>
      </c>
      <c r="AB51" s="201">
        <v>0</v>
      </c>
      <c r="AC51" s="201">
        <v>1.1000000000000001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12.6</v>
      </c>
      <c r="AL51" s="201">
        <v>0</v>
      </c>
      <c r="AM51" s="201">
        <v>0</v>
      </c>
      <c r="AN51" s="201">
        <v>0</v>
      </c>
      <c r="AO51" s="201">
        <v>44.6</v>
      </c>
      <c r="AP51" s="201">
        <v>0</v>
      </c>
      <c r="AQ51" s="201">
        <v>0</v>
      </c>
      <c r="AR51" s="201">
        <v>10.050000000000001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16</v>
      </c>
      <c r="H52" s="201">
        <v>0</v>
      </c>
      <c r="I52" s="201">
        <v>0</v>
      </c>
      <c r="J52" s="201">
        <v>14.75</v>
      </c>
      <c r="K52" s="201">
        <v>77.25</v>
      </c>
      <c r="L52" s="201">
        <v>30.36</v>
      </c>
      <c r="M52" s="201">
        <v>0</v>
      </c>
      <c r="N52" s="201">
        <v>1.03</v>
      </c>
      <c r="O52" s="201">
        <v>1.72</v>
      </c>
      <c r="P52" s="201">
        <v>2.0699999999999998</v>
      </c>
      <c r="Q52" s="201">
        <v>2.5499999999999998</v>
      </c>
      <c r="R52" s="201">
        <v>4.9800000000000004</v>
      </c>
      <c r="S52" s="201">
        <v>2.8</v>
      </c>
      <c r="T52" s="201">
        <v>0</v>
      </c>
      <c r="U52" s="201">
        <v>9.6199999999999992</v>
      </c>
      <c r="V52" s="201">
        <v>2.38</v>
      </c>
      <c r="W52" s="201">
        <v>0</v>
      </c>
      <c r="X52" s="201">
        <v>1.28</v>
      </c>
      <c r="Y52" s="201">
        <v>0</v>
      </c>
      <c r="Z52" s="201">
        <v>16.14</v>
      </c>
      <c r="AA52" s="201">
        <v>8.26</v>
      </c>
      <c r="AB52" s="201">
        <v>0</v>
      </c>
      <c r="AC52" s="201">
        <v>1.1000000000000001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12.6</v>
      </c>
      <c r="AL52" s="201">
        <v>0</v>
      </c>
      <c r="AM52" s="201">
        <v>0</v>
      </c>
      <c r="AN52" s="201">
        <v>0</v>
      </c>
      <c r="AO52" s="201">
        <v>44.6</v>
      </c>
      <c r="AP52" s="201">
        <v>0</v>
      </c>
      <c r="AQ52" s="201">
        <v>0</v>
      </c>
      <c r="AR52" s="201">
        <v>10.050000000000001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16</v>
      </c>
      <c r="H53" s="201">
        <v>0</v>
      </c>
      <c r="I53" s="201">
        <v>0</v>
      </c>
      <c r="J53" s="201">
        <v>14.75</v>
      </c>
      <c r="K53" s="201">
        <v>77.25</v>
      </c>
      <c r="L53" s="201">
        <v>30.36</v>
      </c>
      <c r="M53" s="201">
        <v>0</v>
      </c>
      <c r="N53" s="201">
        <v>1.21</v>
      </c>
      <c r="O53" s="201">
        <v>3.4</v>
      </c>
      <c r="P53" s="201">
        <v>2.0699999999999998</v>
      </c>
      <c r="Q53" s="201">
        <v>2.5499999999999998</v>
      </c>
      <c r="R53" s="201">
        <v>4.9800000000000004</v>
      </c>
      <c r="S53" s="201">
        <v>2.8</v>
      </c>
      <c r="T53" s="201">
        <v>0</v>
      </c>
      <c r="U53" s="201">
        <v>9.6199999999999992</v>
      </c>
      <c r="V53" s="201">
        <v>2.38</v>
      </c>
      <c r="W53" s="201">
        <v>0</v>
      </c>
      <c r="X53" s="201">
        <v>1.28</v>
      </c>
      <c r="Y53" s="201">
        <v>0</v>
      </c>
      <c r="Z53" s="201">
        <v>16.14</v>
      </c>
      <c r="AA53" s="201">
        <v>8.26</v>
      </c>
      <c r="AB53" s="201">
        <v>0</v>
      </c>
      <c r="AC53" s="201">
        <v>1.1000000000000001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12.6</v>
      </c>
      <c r="AL53" s="201">
        <v>0</v>
      </c>
      <c r="AM53" s="201">
        <v>0</v>
      </c>
      <c r="AN53" s="201">
        <v>0</v>
      </c>
      <c r="AO53" s="201">
        <v>44.6</v>
      </c>
      <c r="AP53" s="201">
        <v>0</v>
      </c>
      <c r="AQ53" s="201">
        <v>0</v>
      </c>
      <c r="AR53" s="201">
        <v>10.050000000000001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16</v>
      </c>
      <c r="H54" s="201">
        <v>0</v>
      </c>
      <c r="I54" s="201">
        <v>0</v>
      </c>
      <c r="J54" s="201">
        <v>14.75</v>
      </c>
      <c r="K54" s="201">
        <v>77.25</v>
      </c>
      <c r="L54" s="201">
        <v>30.36</v>
      </c>
      <c r="M54" s="201">
        <v>0</v>
      </c>
      <c r="N54" s="201">
        <v>1.03</v>
      </c>
      <c r="O54" s="201">
        <v>1.72</v>
      </c>
      <c r="P54" s="201">
        <v>2.0699999999999998</v>
      </c>
      <c r="Q54" s="201">
        <v>2.5499999999999998</v>
      </c>
      <c r="R54" s="201">
        <v>4.9800000000000004</v>
      </c>
      <c r="S54" s="201">
        <v>2.8</v>
      </c>
      <c r="T54" s="201">
        <v>0</v>
      </c>
      <c r="U54" s="201">
        <v>9.6199999999999992</v>
      </c>
      <c r="V54" s="201">
        <v>2.38</v>
      </c>
      <c r="W54" s="201">
        <v>0</v>
      </c>
      <c r="X54" s="201">
        <v>1.28</v>
      </c>
      <c r="Y54" s="201">
        <v>0</v>
      </c>
      <c r="Z54" s="201">
        <v>16.14</v>
      </c>
      <c r="AA54" s="201">
        <v>8.26</v>
      </c>
      <c r="AB54" s="201">
        <v>0</v>
      </c>
      <c r="AC54" s="201">
        <v>1.1000000000000001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12.6</v>
      </c>
      <c r="AL54" s="201">
        <v>0</v>
      </c>
      <c r="AM54" s="201">
        <v>0</v>
      </c>
      <c r="AN54" s="201">
        <v>0</v>
      </c>
      <c r="AO54" s="201">
        <v>44.6</v>
      </c>
      <c r="AP54" s="201">
        <v>0</v>
      </c>
      <c r="AQ54" s="201">
        <v>0</v>
      </c>
      <c r="AR54" s="201">
        <v>10.050000000000001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16</v>
      </c>
      <c r="H55" s="201">
        <v>0</v>
      </c>
      <c r="I55" s="201">
        <v>0</v>
      </c>
      <c r="J55" s="201">
        <v>14.75</v>
      </c>
      <c r="K55" s="201">
        <v>77.25</v>
      </c>
      <c r="L55" s="201">
        <v>30.64</v>
      </c>
      <c r="M55" s="201">
        <v>0</v>
      </c>
      <c r="N55" s="201">
        <v>1.03</v>
      </c>
      <c r="O55" s="201">
        <v>1.72</v>
      </c>
      <c r="P55" s="201">
        <v>2.0699999999999998</v>
      </c>
      <c r="Q55" s="201">
        <v>2.54</v>
      </c>
      <c r="R55" s="201">
        <v>4.9800000000000004</v>
      </c>
      <c r="S55" s="201">
        <v>2.81</v>
      </c>
      <c r="T55" s="201">
        <v>0</v>
      </c>
      <c r="U55" s="201">
        <v>9.6199999999999992</v>
      </c>
      <c r="V55" s="201">
        <v>2.38</v>
      </c>
      <c r="W55" s="201">
        <v>0.24</v>
      </c>
      <c r="X55" s="201">
        <v>1.28</v>
      </c>
      <c r="Y55" s="201">
        <v>0</v>
      </c>
      <c r="Z55" s="201">
        <v>18.21</v>
      </c>
      <c r="AA55" s="201">
        <v>10.91</v>
      </c>
      <c r="AB55" s="201">
        <v>0</v>
      </c>
      <c r="AC55" s="201">
        <v>1.1000000000000001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12.6</v>
      </c>
      <c r="AL55" s="201">
        <v>0</v>
      </c>
      <c r="AM55" s="201">
        <v>0</v>
      </c>
      <c r="AN55" s="201">
        <v>0</v>
      </c>
      <c r="AO55" s="201">
        <v>44.6</v>
      </c>
      <c r="AP55" s="201">
        <v>0</v>
      </c>
      <c r="AQ55" s="201">
        <v>0</v>
      </c>
      <c r="AR55" s="201">
        <v>10.050000000000001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16</v>
      </c>
      <c r="H56" s="201">
        <v>0</v>
      </c>
      <c r="I56" s="201">
        <v>0</v>
      </c>
      <c r="J56" s="201">
        <v>14.75</v>
      </c>
      <c r="K56" s="201">
        <v>77.25</v>
      </c>
      <c r="L56" s="201">
        <v>30.64</v>
      </c>
      <c r="M56" s="201">
        <v>0</v>
      </c>
      <c r="N56" s="201">
        <v>1.03</v>
      </c>
      <c r="O56" s="201">
        <v>1.72</v>
      </c>
      <c r="P56" s="201">
        <v>2.0699999999999998</v>
      </c>
      <c r="Q56" s="201">
        <v>2.54</v>
      </c>
      <c r="R56" s="201">
        <v>4.9800000000000004</v>
      </c>
      <c r="S56" s="201">
        <v>2.81</v>
      </c>
      <c r="T56" s="201">
        <v>0</v>
      </c>
      <c r="U56" s="201">
        <v>9.6199999999999992</v>
      </c>
      <c r="V56" s="201">
        <v>2.38</v>
      </c>
      <c r="W56" s="201">
        <v>0.31</v>
      </c>
      <c r="X56" s="201">
        <v>1.28</v>
      </c>
      <c r="Y56" s="201">
        <v>0</v>
      </c>
      <c r="Z56" s="201">
        <v>18.21</v>
      </c>
      <c r="AA56" s="201">
        <v>10.91</v>
      </c>
      <c r="AB56" s="201">
        <v>0</v>
      </c>
      <c r="AC56" s="201">
        <v>1.1000000000000001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12.6</v>
      </c>
      <c r="AL56" s="201">
        <v>0</v>
      </c>
      <c r="AM56" s="201">
        <v>0</v>
      </c>
      <c r="AN56" s="201">
        <v>0</v>
      </c>
      <c r="AO56" s="201">
        <v>44.6</v>
      </c>
      <c r="AP56" s="201">
        <v>0</v>
      </c>
      <c r="AQ56" s="201">
        <v>0</v>
      </c>
      <c r="AR56" s="201">
        <v>10.050000000000001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16</v>
      </c>
      <c r="H57" s="201">
        <v>0</v>
      </c>
      <c r="I57" s="201">
        <v>0</v>
      </c>
      <c r="J57" s="201">
        <v>14.75</v>
      </c>
      <c r="K57" s="201">
        <v>77.25</v>
      </c>
      <c r="L57" s="201">
        <v>30.64</v>
      </c>
      <c r="M57" s="201">
        <v>0</v>
      </c>
      <c r="N57" s="201">
        <v>1.03</v>
      </c>
      <c r="O57" s="201">
        <v>1.72</v>
      </c>
      <c r="P57" s="201">
        <v>2.4700000000000002</v>
      </c>
      <c r="Q57" s="201">
        <v>2.64</v>
      </c>
      <c r="R57" s="201">
        <v>4.97</v>
      </c>
      <c r="S57" s="201">
        <v>2.85</v>
      </c>
      <c r="T57" s="201">
        <v>0</v>
      </c>
      <c r="U57" s="201">
        <v>9.6199999999999992</v>
      </c>
      <c r="V57" s="201">
        <v>2.38</v>
      </c>
      <c r="W57" s="201">
        <v>0.32</v>
      </c>
      <c r="X57" s="201">
        <v>1.28</v>
      </c>
      <c r="Y57" s="201">
        <v>0</v>
      </c>
      <c r="Z57" s="201">
        <v>18.190000000000001</v>
      </c>
      <c r="AA57" s="201">
        <v>11.32</v>
      </c>
      <c r="AB57" s="201">
        <v>0</v>
      </c>
      <c r="AC57" s="201">
        <v>1.1000000000000001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12.6</v>
      </c>
      <c r="AL57" s="201">
        <v>0</v>
      </c>
      <c r="AM57" s="201">
        <v>0</v>
      </c>
      <c r="AN57" s="201">
        <v>0</v>
      </c>
      <c r="AO57" s="201">
        <v>44.6</v>
      </c>
      <c r="AP57" s="201">
        <v>0</v>
      </c>
      <c r="AQ57" s="201">
        <v>0</v>
      </c>
      <c r="AR57" s="201">
        <v>10.050000000000001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16</v>
      </c>
      <c r="H58" s="201">
        <v>0</v>
      </c>
      <c r="I58" s="201">
        <v>0</v>
      </c>
      <c r="J58" s="201">
        <v>14.75</v>
      </c>
      <c r="K58" s="201">
        <v>21.03</v>
      </c>
      <c r="L58" s="201">
        <v>2.2200000000000002</v>
      </c>
      <c r="M58" s="201">
        <v>0</v>
      </c>
      <c r="N58" s="201">
        <v>1.03</v>
      </c>
      <c r="O58" s="201">
        <v>1.72</v>
      </c>
      <c r="P58" s="201">
        <v>2.4700000000000002</v>
      </c>
      <c r="Q58" s="201">
        <v>2.64</v>
      </c>
      <c r="R58" s="201">
        <v>4.97</v>
      </c>
      <c r="S58" s="201">
        <v>2.85</v>
      </c>
      <c r="T58" s="201">
        <v>0</v>
      </c>
      <c r="U58" s="201">
        <v>9.6199999999999992</v>
      </c>
      <c r="V58" s="201">
        <v>0.18</v>
      </c>
      <c r="W58" s="201">
        <v>0.31</v>
      </c>
      <c r="X58" s="201">
        <v>1.28</v>
      </c>
      <c r="Y58" s="201">
        <v>0</v>
      </c>
      <c r="Z58" s="201">
        <v>1.21</v>
      </c>
      <c r="AA58" s="201">
        <v>11.32</v>
      </c>
      <c r="AB58" s="201">
        <v>0</v>
      </c>
      <c r="AC58" s="201">
        <v>1.1000000000000001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12.6</v>
      </c>
      <c r="AL58" s="201">
        <v>0</v>
      </c>
      <c r="AM58" s="201">
        <v>0</v>
      </c>
      <c r="AN58" s="201">
        <v>0</v>
      </c>
      <c r="AO58" s="201">
        <v>44.6</v>
      </c>
      <c r="AP58" s="201">
        <v>0</v>
      </c>
      <c r="AQ58" s="201">
        <v>0</v>
      </c>
      <c r="AR58" s="201">
        <v>10.050000000000001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16</v>
      </c>
      <c r="H59" s="201">
        <v>0</v>
      </c>
      <c r="I59" s="201">
        <v>0</v>
      </c>
      <c r="J59" s="201">
        <v>14.75</v>
      </c>
      <c r="K59" s="201">
        <v>7.7</v>
      </c>
      <c r="L59" s="201">
        <v>2.2200000000000002</v>
      </c>
      <c r="M59" s="201">
        <v>0</v>
      </c>
      <c r="N59" s="201">
        <v>1.03</v>
      </c>
      <c r="O59" s="201">
        <v>1.72</v>
      </c>
      <c r="P59" s="201">
        <v>2.4700000000000002</v>
      </c>
      <c r="Q59" s="201">
        <v>0.19</v>
      </c>
      <c r="R59" s="201">
        <v>0.64</v>
      </c>
      <c r="S59" s="201">
        <v>0.44</v>
      </c>
      <c r="T59" s="201">
        <v>0</v>
      </c>
      <c r="U59" s="201">
        <v>9.6199999999999992</v>
      </c>
      <c r="V59" s="201">
        <v>0.18</v>
      </c>
      <c r="W59" s="201">
        <v>0.31</v>
      </c>
      <c r="X59" s="201">
        <v>1.28</v>
      </c>
      <c r="Y59" s="201">
        <v>0</v>
      </c>
      <c r="Z59" s="201">
        <v>1.21</v>
      </c>
      <c r="AA59" s="201">
        <v>0.78</v>
      </c>
      <c r="AB59" s="201">
        <v>0</v>
      </c>
      <c r="AC59" s="201">
        <v>1.1000000000000001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44.6</v>
      </c>
      <c r="AP59" s="201">
        <v>0</v>
      </c>
      <c r="AQ59" s="201">
        <v>0</v>
      </c>
      <c r="AR59" s="201">
        <v>10.050000000000001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16</v>
      </c>
      <c r="H60" s="201">
        <v>0</v>
      </c>
      <c r="I60" s="201">
        <v>0</v>
      </c>
      <c r="J60" s="201">
        <v>14.75</v>
      </c>
      <c r="K60" s="201">
        <v>5.58</v>
      </c>
      <c r="L60" s="201">
        <v>2.2200000000000002</v>
      </c>
      <c r="M60" s="201">
        <v>0</v>
      </c>
      <c r="N60" s="201">
        <v>1.03</v>
      </c>
      <c r="O60" s="201">
        <v>1.72</v>
      </c>
      <c r="P60" s="201">
        <v>2.4700000000000002</v>
      </c>
      <c r="Q60" s="201">
        <v>0.16</v>
      </c>
      <c r="R60" s="201">
        <v>0.32</v>
      </c>
      <c r="S60" s="201">
        <v>0.2</v>
      </c>
      <c r="T60" s="201">
        <v>0</v>
      </c>
      <c r="U60" s="201">
        <v>9.6199999999999992</v>
      </c>
      <c r="V60" s="201">
        <v>0.18</v>
      </c>
      <c r="W60" s="201">
        <v>0.31</v>
      </c>
      <c r="X60" s="201">
        <v>1.28</v>
      </c>
      <c r="Y60" s="201">
        <v>0</v>
      </c>
      <c r="Z60" s="201">
        <v>1.21</v>
      </c>
      <c r="AA60" s="201">
        <v>0.78</v>
      </c>
      <c r="AB60" s="201">
        <v>0</v>
      </c>
      <c r="AC60" s="201">
        <v>1.1000000000000001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44.6</v>
      </c>
      <c r="AP60" s="201">
        <v>0</v>
      </c>
      <c r="AQ60" s="201">
        <v>0</v>
      </c>
      <c r="AR60" s="201">
        <v>10.050000000000001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16</v>
      </c>
      <c r="H61" s="201">
        <v>0</v>
      </c>
      <c r="I61" s="201">
        <v>0</v>
      </c>
      <c r="J61" s="201">
        <v>14.75</v>
      </c>
      <c r="K61" s="201">
        <v>5.58</v>
      </c>
      <c r="L61" s="201">
        <v>2.2200000000000002</v>
      </c>
      <c r="M61" s="201">
        <v>0</v>
      </c>
      <c r="N61" s="201">
        <v>1.03</v>
      </c>
      <c r="O61" s="201">
        <v>1.72</v>
      </c>
      <c r="P61" s="201">
        <v>2.4700000000000002</v>
      </c>
      <c r="Q61" s="201">
        <v>0.16</v>
      </c>
      <c r="R61" s="201">
        <v>0.32</v>
      </c>
      <c r="S61" s="201">
        <v>0.2</v>
      </c>
      <c r="T61" s="201">
        <v>0</v>
      </c>
      <c r="U61" s="201">
        <v>9.6199999999999992</v>
      </c>
      <c r="V61" s="201">
        <v>0.18</v>
      </c>
      <c r="W61" s="201">
        <v>0.35</v>
      </c>
      <c r="X61" s="201">
        <v>1.28</v>
      </c>
      <c r="Y61" s="201">
        <v>0</v>
      </c>
      <c r="Z61" s="201">
        <v>1.21</v>
      </c>
      <c r="AA61" s="201">
        <v>0.78</v>
      </c>
      <c r="AB61" s="201">
        <v>0</v>
      </c>
      <c r="AC61" s="201">
        <v>1.4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44.6</v>
      </c>
      <c r="AP61" s="201">
        <v>0</v>
      </c>
      <c r="AQ61" s="201">
        <v>0</v>
      </c>
      <c r="AR61" s="201">
        <v>10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16</v>
      </c>
      <c r="H62" s="201">
        <v>0</v>
      </c>
      <c r="I62" s="201">
        <v>0</v>
      </c>
      <c r="J62" s="201">
        <v>14.75</v>
      </c>
      <c r="K62" s="201">
        <v>5.58</v>
      </c>
      <c r="L62" s="201">
        <v>2.2200000000000002</v>
      </c>
      <c r="M62" s="201">
        <v>0</v>
      </c>
      <c r="N62" s="201">
        <v>1.03</v>
      </c>
      <c r="O62" s="201">
        <v>1.72</v>
      </c>
      <c r="P62" s="201">
        <v>2.4700000000000002</v>
      </c>
      <c r="Q62" s="201">
        <v>0.16</v>
      </c>
      <c r="R62" s="201">
        <v>0.32</v>
      </c>
      <c r="S62" s="201">
        <v>0.2</v>
      </c>
      <c r="T62" s="201">
        <v>0</v>
      </c>
      <c r="U62" s="201">
        <v>9.6199999999999992</v>
      </c>
      <c r="V62" s="201">
        <v>0.18</v>
      </c>
      <c r="W62" s="201">
        <v>0.38</v>
      </c>
      <c r="X62" s="201">
        <v>1.28</v>
      </c>
      <c r="Y62" s="201">
        <v>0</v>
      </c>
      <c r="Z62" s="201">
        <v>1.21</v>
      </c>
      <c r="AA62" s="201">
        <v>0.78</v>
      </c>
      <c r="AB62" s="201">
        <v>0</v>
      </c>
      <c r="AC62" s="201">
        <v>1.4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44.6</v>
      </c>
      <c r="AP62" s="201">
        <v>0</v>
      </c>
      <c r="AQ62" s="201">
        <v>0</v>
      </c>
      <c r="AR62" s="201">
        <v>10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16</v>
      </c>
      <c r="H63" s="201">
        <v>0</v>
      </c>
      <c r="I63" s="201">
        <v>0</v>
      </c>
      <c r="J63" s="201">
        <v>14.48</v>
      </c>
      <c r="K63" s="201">
        <v>5.58</v>
      </c>
      <c r="L63" s="201">
        <v>2.2200000000000002</v>
      </c>
      <c r="M63" s="201">
        <v>0</v>
      </c>
      <c r="N63" s="201">
        <v>1.03</v>
      </c>
      <c r="O63" s="201">
        <v>1.72</v>
      </c>
      <c r="P63" s="201">
        <v>2.4700000000000002</v>
      </c>
      <c r="Q63" s="201">
        <v>0.19</v>
      </c>
      <c r="R63" s="201">
        <v>0.37</v>
      </c>
      <c r="S63" s="201">
        <v>0.23</v>
      </c>
      <c r="T63" s="201">
        <v>0</v>
      </c>
      <c r="U63" s="201">
        <v>9.6199999999999992</v>
      </c>
      <c r="V63" s="201">
        <v>0.63</v>
      </c>
      <c r="W63" s="201">
        <v>0.38</v>
      </c>
      <c r="X63" s="201">
        <v>1.28</v>
      </c>
      <c r="Y63" s="201">
        <v>0</v>
      </c>
      <c r="Z63" s="201">
        <v>1.21</v>
      </c>
      <c r="AA63" s="201">
        <v>0.78</v>
      </c>
      <c r="AB63" s="201">
        <v>0</v>
      </c>
      <c r="AC63" s="201">
        <v>1.4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44.6</v>
      </c>
      <c r="AP63" s="201">
        <v>0</v>
      </c>
      <c r="AQ63" s="201">
        <v>0</v>
      </c>
      <c r="AR63" s="201">
        <v>10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16</v>
      </c>
      <c r="H64" s="201">
        <v>0</v>
      </c>
      <c r="I64" s="201">
        <v>0</v>
      </c>
      <c r="J64" s="201">
        <v>14.48</v>
      </c>
      <c r="K64" s="201">
        <v>5.58</v>
      </c>
      <c r="L64" s="201">
        <v>2.2200000000000002</v>
      </c>
      <c r="M64" s="201">
        <v>0</v>
      </c>
      <c r="N64" s="201">
        <v>1.03</v>
      </c>
      <c r="O64" s="201">
        <v>1.72</v>
      </c>
      <c r="P64" s="201">
        <v>2.4700000000000002</v>
      </c>
      <c r="Q64" s="201">
        <v>0.19</v>
      </c>
      <c r="R64" s="201">
        <v>0.37</v>
      </c>
      <c r="S64" s="201">
        <v>0.23</v>
      </c>
      <c r="T64" s="201">
        <v>0</v>
      </c>
      <c r="U64" s="201">
        <v>9.6199999999999992</v>
      </c>
      <c r="V64" s="201">
        <v>0.19</v>
      </c>
      <c r="W64" s="201">
        <v>0.38</v>
      </c>
      <c r="X64" s="201">
        <v>1.28</v>
      </c>
      <c r="Y64" s="201">
        <v>0</v>
      </c>
      <c r="Z64" s="201">
        <v>1.21</v>
      </c>
      <c r="AA64" s="201">
        <v>0.78</v>
      </c>
      <c r="AB64" s="201">
        <v>0</v>
      </c>
      <c r="AC64" s="201">
        <v>1.4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44.6</v>
      </c>
      <c r="AP64" s="201">
        <v>0</v>
      </c>
      <c r="AQ64" s="201">
        <v>0</v>
      </c>
      <c r="AR64" s="201">
        <v>10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16</v>
      </c>
      <c r="H65" s="201">
        <v>0</v>
      </c>
      <c r="I65" s="201">
        <v>0</v>
      </c>
      <c r="J65" s="201">
        <v>14.48</v>
      </c>
      <c r="K65" s="201">
        <v>2.89</v>
      </c>
      <c r="L65" s="201">
        <v>0.48</v>
      </c>
      <c r="M65" s="201">
        <v>0</v>
      </c>
      <c r="N65" s="201">
        <v>1.03</v>
      </c>
      <c r="O65" s="201">
        <v>1.72</v>
      </c>
      <c r="P65" s="201">
        <v>2.4700000000000002</v>
      </c>
      <c r="Q65" s="201">
        <v>0.19</v>
      </c>
      <c r="R65" s="201">
        <v>0.37</v>
      </c>
      <c r="S65" s="201">
        <v>0.23</v>
      </c>
      <c r="T65" s="201">
        <v>0</v>
      </c>
      <c r="U65" s="201">
        <v>9.6199999999999992</v>
      </c>
      <c r="V65" s="201">
        <v>0.18</v>
      </c>
      <c r="W65" s="201">
        <v>0.38</v>
      </c>
      <c r="X65" s="201">
        <v>1.28</v>
      </c>
      <c r="Y65" s="201">
        <v>0</v>
      </c>
      <c r="Z65" s="201">
        <v>1.21</v>
      </c>
      <c r="AA65" s="201">
        <v>0.78</v>
      </c>
      <c r="AB65" s="201">
        <v>0</v>
      </c>
      <c r="AC65" s="201">
        <v>1.4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44.6</v>
      </c>
      <c r="AP65" s="201">
        <v>0</v>
      </c>
      <c r="AQ65" s="201">
        <v>0</v>
      </c>
      <c r="AR65" s="201">
        <v>10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16</v>
      </c>
      <c r="H66" s="201">
        <v>0</v>
      </c>
      <c r="I66" s="201">
        <v>0</v>
      </c>
      <c r="J66" s="201">
        <v>14.48</v>
      </c>
      <c r="K66" s="201">
        <v>2.97</v>
      </c>
      <c r="L66" s="201">
        <v>0.21</v>
      </c>
      <c r="M66" s="201">
        <v>0</v>
      </c>
      <c r="N66" s="201">
        <v>1.03</v>
      </c>
      <c r="O66" s="201">
        <v>1.72</v>
      </c>
      <c r="P66" s="201">
        <v>2.4700000000000002</v>
      </c>
      <c r="Q66" s="201">
        <v>0.19</v>
      </c>
      <c r="R66" s="201">
        <v>0.37</v>
      </c>
      <c r="S66" s="201">
        <v>0.23</v>
      </c>
      <c r="T66" s="201">
        <v>0</v>
      </c>
      <c r="U66" s="201">
        <v>9.6199999999999992</v>
      </c>
      <c r="V66" s="201">
        <v>0.18</v>
      </c>
      <c r="W66" s="201">
        <v>0.38</v>
      </c>
      <c r="X66" s="201">
        <v>1.28</v>
      </c>
      <c r="Y66" s="201">
        <v>0</v>
      </c>
      <c r="Z66" s="201">
        <v>1.21</v>
      </c>
      <c r="AA66" s="201">
        <v>0.78</v>
      </c>
      <c r="AB66" s="201">
        <v>0</v>
      </c>
      <c r="AC66" s="201">
        <v>1.4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44.6</v>
      </c>
      <c r="AP66" s="201">
        <v>0</v>
      </c>
      <c r="AQ66" s="201">
        <v>0</v>
      </c>
      <c r="AR66" s="201">
        <v>10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16</v>
      </c>
      <c r="H67" s="201">
        <v>0</v>
      </c>
      <c r="I67" s="201">
        <v>0</v>
      </c>
      <c r="J67" s="201">
        <v>14.48</v>
      </c>
      <c r="K67" s="201">
        <v>3.06</v>
      </c>
      <c r="L67" s="201">
        <v>13.5</v>
      </c>
      <c r="M67" s="201">
        <v>0</v>
      </c>
      <c r="N67" s="201">
        <v>1.03</v>
      </c>
      <c r="O67" s="201">
        <v>1.72</v>
      </c>
      <c r="P67" s="201">
        <v>2.4500000000000002</v>
      </c>
      <c r="Q67" s="201">
        <v>0.19</v>
      </c>
      <c r="R67" s="201">
        <v>0.37</v>
      </c>
      <c r="S67" s="201">
        <v>0.23</v>
      </c>
      <c r="T67" s="201">
        <v>0</v>
      </c>
      <c r="U67" s="201">
        <v>9.6199999999999992</v>
      </c>
      <c r="V67" s="201">
        <v>0.18</v>
      </c>
      <c r="W67" s="201">
        <v>0.38</v>
      </c>
      <c r="X67" s="201">
        <v>1.28</v>
      </c>
      <c r="Y67" s="201">
        <v>0</v>
      </c>
      <c r="Z67" s="201">
        <v>1.21</v>
      </c>
      <c r="AA67" s="201">
        <v>0.78</v>
      </c>
      <c r="AB67" s="201">
        <v>0</v>
      </c>
      <c r="AC67" s="201">
        <v>1.4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12.6</v>
      </c>
      <c r="AL67" s="201">
        <v>0</v>
      </c>
      <c r="AM67" s="201">
        <v>0</v>
      </c>
      <c r="AN67" s="201">
        <v>0</v>
      </c>
      <c r="AO67" s="201">
        <v>44.6</v>
      </c>
      <c r="AP67" s="201">
        <v>0</v>
      </c>
      <c r="AQ67" s="201">
        <v>0</v>
      </c>
      <c r="AR67" s="201">
        <v>10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16</v>
      </c>
      <c r="H68" s="201">
        <v>0</v>
      </c>
      <c r="I68" s="201">
        <v>0</v>
      </c>
      <c r="J68" s="201">
        <v>14.48</v>
      </c>
      <c r="K68" s="201">
        <v>4.66</v>
      </c>
      <c r="L68" s="201">
        <v>18.36</v>
      </c>
      <c r="M68" s="201">
        <v>0</v>
      </c>
      <c r="N68" s="201">
        <v>1.03</v>
      </c>
      <c r="O68" s="201">
        <v>1.72</v>
      </c>
      <c r="P68" s="201">
        <v>2.4500000000000002</v>
      </c>
      <c r="Q68" s="201">
        <v>0.19</v>
      </c>
      <c r="R68" s="201">
        <v>0.37</v>
      </c>
      <c r="S68" s="201">
        <v>0.23</v>
      </c>
      <c r="T68" s="201">
        <v>0</v>
      </c>
      <c r="U68" s="201">
        <v>9.6199999999999992</v>
      </c>
      <c r="V68" s="201">
        <v>0.18</v>
      </c>
      <c r="W68" s="201">
        <v>0.38</v>
      </c>
      <c r="X68" s="201">
        <v>1.28</v>
      </c>
      <c r="Y68" s="201">
        <v>0</v>
      </c>
      <c r="Z68" s="201">
        <v>1.21</v>
      </c>
      <c r="AA68" s="201">
        <v>0.78</v>
      </c>
      <c r="AB68" s="201">
        <v>0</v>
      </c>
      <c r="AC68" s="201">
        <v>1.4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12.6</v>
      </c>
      <c r="AL68" s="201">
        <v>0</v>
      </c>
      <c r="AM68" s="201">
        <v>0</v>
      </c>
      <c r="AN68" s="201">
        <v>0</v>
      </c>
      <c r="AO68" s="201">
        <v>44.6</v>
      </c>
      <c r="AP68" s="201">
        <v>0</v>
      </c>
      <c r="AQ68" s="201">
        <v>0</v>
      </c>
      <c r="AR68" s="201">
        <v>10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16</v>
      </c>
      <c r="H69" s="201">
        <v>0</v>
      </c>
      <c r="I69" s="201">
        <v>0</v>
      </c>
      <c r="J69" s="201">
        <v>14.48</v>
      </c>
      <c r="K69" s="201">
        <v>11.26</v>
      </c>
      <c r="L69" s="201">
        <v>19.46</v>
      </c>
      <c r="M69" s="201">
        <v>0</v>
      </c>
      <c r="N69" s="201">
        <v>1.03</v>
      </c>
      <c r="O69" s="201">
        <v>1.72</v>
      </c>
      <c r="P69" s="201">
        <v>2.4500000000000002</v>
      </c>
      <c r="Q69" s="201">
        <v>0.19</v>
      </c>
      <c r="R69" s="201">
        <v>0.37</v>
      </c>
      <c r="S69" s="201">
        <v>0.23</v>
      </c>
      <c r="T69" s="201">
        <v>0</v>
      </c>
      <c r="U69" s="201">
        <v>9.6199999999999992</v>
      </c>
      <c r="V69" s="201">
        <v>0.18</v>
      </c>
      <c r="W69" s="201">
        <v>0.38</v>
      </c>
      <c r="X69" s="201">
        <v>1.28</v>
      </c>
      <c r="Y69" s="201">
        <v>0</v>
      </c>
      <c r="Z69" s="201">
        <v>1.21</v>
      </c>
      <c r="AA69" s="201">
        <v>0.78</v>
      </c>
      <c r="AB69" s="201">
        <v>0</v>
      </c>
      <c r="AC69" s="201">
        <v>1.4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12.6</v>
      </c>
      <c r="AL69" s="201">
        <v>0</v>
      </c>
      <c r="AM69" s="201">
        <v>0</v>
      </c>
      <c r="AN69" s="201">
        <v>0</v>
      </c>
      <c r="AO69" s="201">
        <v>44.6</v>
      </c>
      <c r="AP69" s="201">
        <v>0</v>
      </c>
      <c r="AQ69" s="201">
        <v>0</v>
      </c>
      <c r="AR69" s="201">
        <v>10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16</v>
      </c>
      <c r="H70" s="201">
        <v>0</v>
      </c>
      <c r="I70" s="201">
        <v>0</v>
      </c>
      <c r="J70" s="201">
        <v>14.48</v>
      </c>
      <c r="K70" s="201">
        <v>14.84</v>
      </c>
      <c r="L70" s="201">
        <v>19.46</v>
      </c>
      <c r="M70" s="201">
        <v>0</v>
      </c>
      <c r="N70" s="201">
        <v>1.03</v>
      </c>
      <c r="O70" s="201">
        <v>1.72</v>
      </c>
      <c r="P70" s="201">
        <v>2.4500000000000002</v>
      </c>
      <c r="Q70" s="201">
        <v>0.19</v>
      </c>
      <c r="R70" s="201">
        <v>0.37</v>
      </c>
      <c r="S70" s="201">
        <v>0.23</v>
      </c>
      <c r="T70" s="201">
        <v>0</v>
      </c>
      <c r="U70" s="201">
        <v>9.6199999999999992</v>
      </c>
      <c r="V70" s="201">
        <v>0.18</v>
      </c>
      <c r="W70" s="201">
        <v>0.38</v>
      </c>
      <c r="X70" s="201">
        <v>1.28</v>
      </c>
      <c r="Y70" s="201">
        <v>0</v>
      </c>
      <c r="Z70" s="201">
        <v>1.21</v>
      </c>
      <c r="AA70" s="201">
        <v>0.78</v>
      </c>
      <c r="AB70" s="201">
        <v>0</v>
      </c>
      <c r="AC70" s="201">
        <v>1.4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12.6</v>
      </c>
      <c r="AL70" s="201">
        <v>0</v>
      </c>
      <c r="AM70" s="201">
        <v>0</v>
      </c>
      <c r="AN70" s="201">
        <v>0</v>
      </c>
      <c r="AO70" s="201">
        <v>44.6</v>
      </c>
      <c r="AP70" s="201">
        <v>0</v>
      </c>
      <c r="AQ70" s="201">
        <v>0</v>
      </c>
      <c r="AR70" s="201">
        <v>9.9499999999999993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16</v>
      </c>
      <c r="H71" s="201">
        <v>0</v>
      </c>
      <c r="I71" s="201">
        <v>0</v>
      </c>
      <c r="J71" s="201">
        <v>14.48</v>
      </c>
      <c r="K71" s="201">
        <v>23.18</v>
      </c>
      <c r="L71" s="201">
        <v>19.46</v>
      </c>
      <c r="M71" s="201">
        <v>0</v>
      </c>
      <c r="N71" s="201">
        <v>1.03</v>
      </c>
      <c r="O71" s="201">
        <v>1.72</v>
      </c>
      <c r="P71" s="201">
        <v>2.4500000000000002</v>
      </c>
      <c r="Q71" s="201">
        <v>0.19</v>
      </c>
      <c r="R71" s="201">
        <v>0.37</v>
      </c>
      <c r="S71" s="201">
        <v>0.23</v>
      </c>
      <c r="T71" s="201">
        <v>0</v>
      </c>
      <c r="U71" s="201">
        <v>9.6999999999999993</v>
      </c>
      <c r="V71" s="201">
        <v>0.18</v>
      </c>
      <c r="W71" s="201">
        <v>0.38</v>
      </c>
      <c r="X71" s="201">
        <v>1.28</v>
      </c>
      <c r="Y71" s="201">
        <v>0</v>
      </c>
      <c r="Z71" s="201">
        <v>1.21</v>
      </c>
      <c r="AA71" s="201">
        <v>0.78</v>
      </c>
      <c r="AB71" s="201">
        <v>0</v>
      </c>
      <c r="AC71" s="201">
        <v>1.4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12.6</v>
      </c>
      <c r="AL71" s="201">
        <v>0</v>
      </c>
      <c r="AM71" s="201">
        <v>0</v>
      </c>
      <c r="AN71" s="201">
        <v>0</v>
      </c>
      <c r="AO71" s="201">
        <v>44.6</v>
      </c>
      <c r="AP71" s="201">
        <v>0</v>
      </c>
      <c r="AQ71" s="201">
        <v>0</v>
      </c>
      <c r="AR71" s="201">
        <v>9.9499999999999993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16</v>
      </c>
      <c r="H72" s="201">
        <v>0</v>
      </c>
      <c r="I72" s="201">
        <v>0</v>
      </c>
      <c r="J72" s="201">
        <v>14.48</v>
      </c>
      <c r="K72" s="201">
        <v>38.49</v>
      </c>
      <c r="L72" s="201">
        <v>25.2</v>
      </c>
      <c r="M72" s="201">
        <v>0</v>
      </c>
      <c r="N72" s="201">
        <v>1.03</v>
      </c>
      <c r="O72" s="201">
        <v>1.72</v>
      </c>
      <c r="P72" s="201">
        <v>2.4500000000000002</v>
      </c>
      <c r="Q72" s="201">
        <v>0.19</v>
      </c>
      <c r="R72" s="201">
        <v>0.37</v>
      </c>
      <c r="S72" s="201">
        <v>0.23</v>
      </c>
      <c r="T72" s="201">
        <v>0</v>
      </c>
      <c r="U72" s="201">
        <v>9.6999999999999993</v>
      </c>
      <c r="V72" s="201">
        <v>0.18</v>
      </c>
      <c r="W72" s="201">
        <v>0.38</v>
      </c>
      <c r="X72" s="201">
        <v>1.28</v>
      </c>
      <c r="Y72" s="201">
        <v>0</v>
      </c>
      <c r="Z72" s="201">
        <v>1.21</v>
      </c>
      <c r="AA72" s="201">
        <v>0.78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12.6</v>
      </c>
      <c r="AL72" s="201">
        <v>0</v>
      </c>
      <c r="AM72" s="201">
        <v>0</v>
      </c>
      <c r="AN72" s="201">
        <v>0</v>
      </c>
      <c r="AO72" s="201">
        <v>44.6</v>
      </c>
      <c r="AP72" s="201">
        <v>0</v>
      </c>
      <c r="AQ72" s="201">
        <v>0</v>
      </c>
      <c r="AR72" s="201">
        <v>9.9499999999999993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16</v>
      </c>
      <c r="H73" s="201">
        <v>0</v>
      </c>
      <c r="I73" s="201">
        <v>0</v>
      </c>
      <c r="J73" s="201">
        <v>14.48</v>
      </c>
      <c r="K73" s="201">
        <v>50.41</v>
      </c>
      <c r="L73" s="201">
        <v>26.26</v>
      </c>
      <c r="M73" s="201">
        <v>0</v>
      </c>
      <c r="N73" s="201">
        <v>1.03</v>
      </c>
      <c r="O73" s="201">
        <v>1.72</v>
      </c>
      <c r="P73" s="201">
        <v>2.4500000000000002</v>
      </c>
      <c r="Q73" s="201">
        <v>0.19</v>
      </c>
      <c r="R73" s="201">
        <v>0.37</v>
      </c>
      <c r="S73" s="201">
        <v>0.23</v>
      </c>
      <c r="T73" s="201">
        <v>0</v>
      </c>
      <c r="U73" s="201">
        <v>9.48</v>
      </c>
      <c r="V73" s="201">
        <v>0.18</v>
      </c>
      <c r="W73" s="201">
        <v>0.38</v>
      </c>
      <c r="X73" s="201">
        <v>1.28</v>
      </c>
      <c r="Y73" s="201">
        <v>0</v>
      </c>
      <c r="Z73" s="201">
        <v>1.21</v>
      </c>
      <c r="AA73" s="201">
        <v>0.78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12.6</v>
      </c>
      <c r="AL73" s="201">
        <v>0</v>
      </c>
      <c r="AM73" s="201">
        <v>0</v>
      </c>
      <c r="AN73" s="201">
        <v>0</v>
      </c>
      <c r="AO73" s="201">
        <v>44.6</v>
      </c>
      <c r="AP73" s="201">
        <v>0</v>
      </c>
      <c r="AQ73" s="201">
        <v>0</v>
      </c>
      <c r="AR73" s="201">
        <v>9.9499999999999993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16</v>
      </c>
      <c r="H74" s="201">
        <v>0</v>
      </c>
      <c r="I74" s="201">
        <v>0</v>
      </c>
      <c r="J74" s="201">
        <v>14.48</v>
      </c>
      <c r="K74" s="201">
        <v>62.33</v>
      </c>
      <c r="L74" s="201">
        <v>32.19</v>
      </c>
      <c r="M74" s="201">
        <v>0</v>
      </c>
      <c r="N74" s="201">
        <v>1.03</v>
      </c>
      <c r="O74" s="201">
        <v>1.72</v>
      </c>
      <c r="P74" s="201">
        <v>2.4500000000000002</v>
      </c>
      <c r="Q74" s="201">
        <v>0.19</v>
      </c>
      <c r="R74" s="201">
        <v>0.37</v>
      </c>
      <c r="S74" s="201">
        <v>0.23</v>
      </c>
      <c r="T74" s="201">
        <v>0</v>
      </c>
      <c r="U74" s="201">
        <v>9.48</v>
      </c>
      <c r="V74" s="201">
        <v>0.18</v>
      </c>
      <c r="W74" s="201">
        <v>0.38</v>
      </c>
      <c r="X74" s="201">
        <v>1.28</v>
      </c>
      <c r="Y74" s="201">
        <v>0</v>
      </c>
      <c r="Z74" s="201">
        <v>1.21</v>
      </c>
      <c r="AA74" s="201">
        <v>0.78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12.6</v>
      </c>
      <c r="AL74" s="201">
        <v>0</v>
      </c>
      <c r="AM74" s="201">
        <v>0</v>
      </c>
      <c r="AN74" s="201">
        <v>0</v>
      </c>
      <c r="AO74" s="201">
        <v>44.6</v>
      </c>
      <c r="AP74" s="201">
        <v>0</v>
      </c>
      <c r="AQ74" s="201">
        <v>0</v>
      </c>
      <c r="AR74" s="201">
        <v>9.9499999999999993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16</v>
      </c>
      <c r="H75" s="201">
        <v>0</v>
      </c>
      <c r="I75" s="201">
        <v>0</v>
      </c>
      <c r="J75" s="201">
        <v>14.48</v>
      </c>
      <c r="K75" s="201">
        <v>5.58</v>
      </c>
      <c r="L75" s="201">
        <v>18.66</v>
      </c>
      <c r="M75" s="201">
        <v>0</v>
      </c>
      <c r="N75" s="201">
        <v>1.03</v>
      </c>
      <c r="O75" s="201">
        <v>1.72</v>
      </c>
      <c r="P75" s="201">
        <v>2.4500000000000002</v>
      </c>
      <c r="Q75" s="201">
        <v>0.19</v>
      </c>
      <c r="R75" s="201">
        <v>0.37</v>
      </c>
      <c r="S75" s="201">
        <v>0.23</v>
      </c>
      <c r="T75" s="201">
        <v>0</v>
      </c>
      <c r="U75" s="201">
        <v>9.48</v>
      </c>
      <c r="V75" s="201">
        <v>0.18</v>
      </c>
      <c r="W75" s="201">
        <v>0.38</v>
      </c>
      <c r="X75" s="201">
        <v>1.28</v>
      </c>
      <c r="Y75" s="201">
        <v>0</v>
      </c>
      <c r="Z75" s="201">
        <v>1.21</v>
      </c>
      <c r="AA75" s="201">
        <v>0.78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12.6</v>
      </c>
      <c r="AL75" s="201">
        <v>0</v>
      </c>
      <c r="AM75" s="201">
        <v>0</v>
      </c>
      <c r="AN75" s="201">
        <v>0</v>
      </c>
      <c r="AO75" s="201">
        <v>46.4</v>
      </c>
      <c r="AP75" s="201">
        <v>0</v>
      </c>
      <c r="AQ75" s="201">
        <v>0</v>
      </c>
      <c r="AR75" s="201">
        <v>10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16</v>
      </c>
      <c r="H76" s="201">
        <v>0</v>
      </c>
      <c r="I76" s="201">
        <v>0</v>
      </c>
      <c r="J76" s="201">
        <v>14.48</v>
      </c>
      <c r="K76" s="201">
        <v>5.58</v>
      </c>
      <c r="L76" s="201">
        <v>3.04</v>
      </c>
      <c r="M76" s="201">
        <v>0</v>
      </c>
      <c r="N76" s="201">
        <v>1.03</v>
      </c>
      <c r="O76" s="201">
        <v>1.72</v>
      </c>
      <c r="P76" s="201">
        <v>2.4500000000000002</v>
      </c>
      <c r="Q76" s="201">
        <v>0.19</v>
      </c>
      <c r="R76" s="201">
        <v>0.37</v>
      </c>
      <c r="S76" s="201">
        <v>0.23</v>
      </c>
      <c r="T76" s="201">
        <v>0</v>
      </c>
      <c r="U76" s="201">
        <v>9.48</v>
      </c>
      <c r="V76" s="201">
        <v>0.18</v>
      </c>
      <c r="W76" s="201">
        <v>0.3</v>
      </c>
      <c r="X76" s="201">
        <v>1.28</v>
      </c>
      <c r="Y76" s="201">
        <v>0</v>
      </c>
      <c r="Z76" s="201">
        <v>1.21</v>
      </c>
      <c r="AA76" s="201">
        <v>0.78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12.6</v>
      </c>
      <c r="AL76" s="201">
        <v>0</v>
      </c>
      <c r="AM76" s="201">
        <v>0</v>
      </c>
      <c r="AN76" s="201">
        <v>0</v>
      </c>
      <c r="AO76" s="201">
        <v>46.4</v>
      </c>
      <c r="AP76" s="201">
        <v>0</v>
      </c>
      <c r="AQ76" s="201">
        <v>0</v>
      </c>
      <c r="AR76" s="201">
        <v>10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16</v>
      </c>
      <c r="H77" s="201">
        <v>0</v>
      </c>
      <c r="I77" s="201">
        <v>0</v>
      </c>
      <c r="J77" s="201">
        <v>14.48</v>
      </c>
      <c r="K77" s="201">
        <v>5.58</v>
      </c>
      <c r="L77" s="201">
        <v>2.2200000000000002</v>
      </c>
      <c r="M77" s="201">
        <v>0</v>
      </c>
      <c r="N77" s="201">
        <v>1.03</v>
      </c>
      <c r="O77" s="201">
        <v>1.72</v>
      </c>
      <c r="P77" s="201">
        <v>2.4500000000000002</v>
      </c>
      <c r="Q77" s="201">
        <v>0.19</v>
      </c>
      <c r="R77" s="201">
        <v>0.37</v>
      </c>
      <c r="S77" s="201">
        <v>0.23</v>
      </c>
      <c r="T77" s="201">
        <v>0</v>
      </c>
      <c r="U77" s="201">
        <v>9.48</v>
      </c>
      <c r="V77" s="201">
        <v>0.18</v>
      </c>
      <c r="W77" s="201">
        <v>0.3</v>
      </c>
      <c r="X77" s="201">
        <v>1.28</v>
      </c>
      <c r="Y77" s="201">
        <v>0</v>
      </c>
      <c r="Z77" s="201">
        <v>1.21</v>
      </c>
      <c r="AA77" s="201">
        <v>0.78</v>
      </c>
      <c r="AB77" s="201">
        <v>0</v>
      </c>
      <c r="AC77" s="201">
        <v>1.1000000000000001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12.6</v>
      </c>
      <c r="AL77" s="201">
        <v>0</v>
      </c>
      <c r="AM77" s="201">
        <v>0</v>
      </c>
      <c r="AN77" s="201">
        <v>0</v>
      </c>
      <c r="AO77" s="201">
        <v>54</v>
      </c>
      <c r="AP77" s="201">
        <v>0</v>
      </c>
      <c r="AQ77" s="201">
        <v>0</v>
      </c>
      <c r="AR77" s="201">
        <v>10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16</v>
      </c>
      <c r="H78" s="201">
        <v>0</v>
      </c>
      <c r="I78" s="201">
        <v>0</v>
      </c>
      <c r="J78" s="201">
        <v>14.48</v>
      </c>
      <c r="K78" s="201">
        <v>5.58</v>
      </c>
      <c r="L78" s="201">
        <v>2.2200000000000002</v>
      </c>
      <c r="M78" s="201">
        <v>0</v>
      </c>
      <c r="N78" s="201">
        <v>1.03</v>
      </c>
      <c r="O78" s="201">
        <v>1.72</v>
      </c>
      <c r="P78" s="201">
        <v>2.4500000000000002</v>
      </c>
      <c r="Q78" s="201">
        <v>0.19</v>
      </c>
      <c r="R78" s="201">
        <v>0.37</v>
      </c>
      <c r="S78" s="201">
        <v>0.23</v>
      </c>
      <c r="T78" s="201">
        <v>0</v>
      </c>
      <c r="U78" s="201">
        <v>9.48</v>
      </c>
      <c r="V78" s="201">
        <v>0.18</v>
      </c>
      <c r="W78" s="201">
        <v>0.3</v>
      </c>
      <c r="X78" s="201">
        <v>1.28</v>
      </c>
      <c r="Y78" s="201">
        <v>0</v>
      </c>
      <c r="Z78" s="201">
        <v>1.21</v>
      </c>
      <c r="AA78" s="201">
        <v>0.78</v>
      </c>
      <c r="AB78" s="201">
        <v>0</v>
      </c>
      <c r="AC78" s="201">
        <v>1.1000000000000001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12.6</v>
      </c>
      <c r="AL78" s="201">
        <v>0</v>
      </c>
      <c r="AM78" s="201">
        <v>0</v>
      </c>
      <c r="AN78" s="201">
        <v>0</v>
      </c>
      <c r="AO78" s="201">
        <v>54</v>
      </c>
      <c r="AP78" s="201">
        <v>0</v>
      </c>
      <c r="AQ78" s="201">
        <v>0</v>
      </c>
      <c r="AR78" s="201">
        <v>10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16</v>
      </c>
      <c r="H79" s="201">
        <v>0</v>
      </c>
      <c r="I79" s="201">
        <v>0</v>
      </c>
      <c r="J79" s="201">
        <v>14.48</v>
      </c>
      <c r="K79" s="201">
        <v>73.069999999999993</v>
      </c>
      <c r="L79" s="201">
        <v>31.55</v>
      </c>
      <c r="M79" s="201">
        <v>0</v>
      </c>
      <c r="N79" s="201">
        <v>1.03</v>
      </c>
      <c r="O79" s="201">
        <v>1.72</v>
      </c>
      <c r="P79" s="201">
        <v>2.4500000000000002</v>
      </c>
      <c r="Q79" s="201">
        <v>0.25</v>
      </c>
      <c r="R79" s="201">
        <v>0.37</v>
      </c>
      <c r="S79" s="201">
        <v>0.23</v>
      </c>
      <c r="T79" s="201">
        <v>0</v>
      </c>
      <c r="U79" s="201">
        <v>9.48</v>
      </c>
      <c r="V79" s="201">
        <v>0.18</v>
      </c>
      <c r="W79" s="201">
        <v>0.3</v>
      </c>
      <c r="X79" s="201">
        <v>1.28</v>
      </c>
      <c r="Y79" s="201">
        <v>0</v>
      </c>
      <c r="Z79" s="201">
        <v>1.21</v>
      </c>
      <c r="AA79" s="201">
        <v>0.78</v>
      </c>
      <c r="AB79" s="201">
        <v>0</v>
      </c>
      <c r="AC79" s="201">
        <v>1.1000000000000001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12.6</v>
      </c>
      <c r="AL79" s="201">
        <v>0</v>
      </c>
      <c r="AM79" s="201">
        <v>0</v>
      </c>
      <c r="AN79" s="201">
        <v>0</v>
      </c>
      <c r="AO79" s="201">
        <v>86.4</v>
      </c>
      <c r="AP79" s="201">
        <v>0</v>
      </c>
      <c r="AQ79" s="201">
        <v>0</v>
      </c>
      <c r="AR79" s="201">
        <v>10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16</v>
      </c>
      <c r="H80" s="201">
        <v>0</v>
      </c>
      <c r="I80" s="201">
        <v>0</v>
      </c>
      <c r="J80" s="201">
        <v>14.75</v>
      </c>
      <c r="K80" s="201">
        <v>79.040000000000006</v>
      </c>
      <c r="L80" s="201">
        <v>31.55</v>
      </c>
      <c r="M80" s="201">
        <v>0</v>
      </c>
      <c r="N80" s="201">
        <v>1.03</v>
      </c>
      <c r="O80" s="201">
        <v>1.72</v>
      </c>
      <c r="P80" s="201">
        <v>2.4500000000000002</v>
      </c>
      <c r="Q80" s="201">
        <v>0.19</v>
      </c>
      <c r="R80" s="201">
        <v>0.37</v>
      </c>
      <c r="S80" s="201">
        <v>0.23</v>
      </c>
      <c r="T80" s="201">
        <v>0</v>
      </c>
      <c r="U80" s="201">
        <v>9.48</v>
      </c>
      <c r="V80" s="201">
        <v>0.18</v>
      </c>
      <c r="W80" s="201">
        <v>0.3</v>
      </c>
      <c r="X80" s="201">
        <v>1.28</v>
      </c>
      <c r="Y80" s="201">
        <v>0</v>
      </c>
      <c r="Z80" s="201">
        <v>1.21</v>
      </c>
      <c r="AA80" s="201">
        <v>0.78</v>
      </c>
      <c r="AB80" s="201">
        <v>0</v>
      </c>
      <c r="AC80" s="201">
        <v>1.1000000000000001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12.6</v>
      </c>
      <c r="AL80" s="201">
        <v>0</v>
      </c>
      <c r="AM80" s="201">
        <v>0</v>
      </c>
      <c r="AN80" s="201">
        <v>0</v>
      </c>
      <c r="AO80" s="201">
        <v>86.4</v>
      </c>
      <c r="AP80" s="201">
        <v>0</v>
      </c>
      <c r="AQ80" s="201">
        <v>0</v>
      </c>
      <c r="AR80" s="201">
        <v>10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16</v>
      </c>
      <c r="H81" s="201">
        <v>0</v>
      </c>
      <c r="I81" s="201">
        <v>0</v>
      </c>
      <c r="J81" s="201">
        <v>14.75</v>
      </c>
      <c r="K81" s="201">
        <v>12.11</v>
      </c>
      <c r="L81" s="201">
        <v>2.2200000000000002</v>
      </c>
      <c r="M81" s="201">
        <v>0</v>
      </c>
      <c r="N81" s="201">
        <v>1.03</v>
      </c>
      <c r="O81" s="201">
        <v>1.72</v>
      </c>
      <c r="P81" s="201">
        <v>2.4500000000000002</v>
      </c>
      <c r="Q81" s="201">
        <v>0.19</v>
      </c>
      <c r="R81" s="201">
        <v>0.37</v>
      </c>
      <c r="S81" s="201">
        <v>0.23</v>
      </c>
      <c r="T81" s="201">
        <v>0</v>
      </c>
      <c r="U81" s="201">
        <v>9.48</v>
      </c>
      <c r="V81" s="201">
        <v>0.18</v>
      </c>
      <c r="W81" s="201">
        <v>0.3</v>
      </c>
      <c r="X81" s="201">
        <v>1.28</v>
      </c>
      <c r="Y81" s="201">
        <v>0</v>
      </c>
      <c r="Z81" s="201">
        <v>1.21</v>
      </c>
      <c r="AA81" s="201">
        <v>0.78</v>
      </c>
      <c r="AB81" s="201">
        <v>0</v>
      </c>
      <c r="AC81" s="201">
        <v>1.1000000000000001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12.6</v>
      </c>
      <c r="AL81" s="201">
        <v>0</v>
      </c>
      <c r="AM81" s="201">
        <v>0</v>
      </c>
      <c r="AN81" s="201">
        <v>0</v>
      </c>
      <c r="AO81" s="201">
        <v>86.4</v>
      </c>
      <c r="AP81" s="201">
        <v>0</v>
      </c>
      <c r="AQ81" s="201">
        <v>0</v>
      </c>
      <c r="AR81" s="201">
        <v>10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16</v>
      </c>
      <c r="H82" s="201">
        <v>0</v>
      </c>
      <c r="I82" s="201">
        <v>0</v>
      </c>
      <c r="J82" s="201">
        <v>14.75</v>
      </c>
      <c r="K82" s="201">
        <v>5.58</v>
      </c>
      <c r="L82" s="201">
        <v>2.2200000000000002</v>
      </c>
      <c r="M82" s="201">
        <v>0</v>
      </c>
      <c r="N82" s="201">
        <v>1.03</v>
      </c>
      <c r="O82" s="201">
        <v>1.72</v>
      </c>
      <c r="P82" s="201">
        <v>2.4500000000000002</v>
      </c>
      <c r="Q82" s="201">
        <v>0.19</v>
      </c>
      <c r="R82" s="201">
        <v>0.37</v>
      </c>
      <c r="S82" s="201">
        <v>0.23</v>
      </c>
      <c r="T82" s="201">
        <v>0</v>
      </c>
      <c r="U82" s="201">
        <v>9.48</v>
      </c>
      <c r="V82" s="201">
        <v>0.18</v>
      </c>
      <c r="W82" s="201">
        <v>0.38</v>
      </c>
      <c r="X82" s="201">
        <v>1.28</v>
      </c>
      <c r="Y82" s="201">
        <v>0</v>
      </c>
      <c r="Z82" s="201">
        <v>1.21</v>
      </c>
      <c r="AA82" s="201">
        <v>0.78</v>
      </c>
      <c r="AB82" s="201">
        <v>0</v>
      </c>
      <c r="AC82" s="201">
        <v>1.1000000000000001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12.6</v>
      </c>
      <c r="AL82" s="201">
        <v>0</v>
      </c>
      <c r="AM82" s="201">
        <v>0</v>
      </c>
      <c r="AN82" s="201">
        <v>0</v>
      </c>
      <c r="AO82" s="201">
        <v>86.4</v>
      </c>
      <c r="AP82" s="201">
        <v>0</v>
      </c>
      <c r="AQ82" s="201">
        <v>0</v>
      </c>
      <c r="AR82" s="201">
        <v>10.130000000000001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16</v>
      </c>
      <c r="H83" s="201">
        <v>0</v>
      </c>
      <c r="I83" s="201">
        <v>0</v>
      </c>
      <c r="J83" s="201">
        <v>14.75</v>
      </c>
      <c r="K83" s="201">
        <v>5.58</v>
      </c>
      <c r="L83" s="201">
        <v>2.2200000000000002</v>
      </c>
      <c r="M83" s="201">
        <v>0</v>
      </c>
      <c r="N83" s="201">
        <v>1.03</v>
      </c>
      <c r="O83" s="201">
        <v>1.72</v>
      </c>
      <c r="P83" s="201">
        <v>2.4500000000000002</v>
      </c>
      <c r="Q83" s="201">
        <v>0.19</v>
      </c>
      <c r="R83" s="201">
        <v>0.37</v>
      </c>
      <c r="S83" s="201">
        <v>0.23</v>
      </c>
      <c r="T83" s="201">
        <v>0</v>
      </c>
      <c r="U83" s="201">
        <v>9.48</v>
      </c>
      <c r="V83" s="201">
        <v>0.18</v>
      </c>
      <c r="W83" s="201">
        <v>0.38</v>
      </c>
      <c r="X83" s="201">
        <v>1.28</v>
      </c>
      <c r="Y83" s="201">
        <v>0</v>
      </c>
      <c r="Z83" s="201">
        <v>1.21</v>
      </c>
      <c r="AA83" s="201">
        <v>0.78</v>
      </c>
      <c r="AB83" s="201">
        <v>0</v>
      </c>
      <c r="AC83" s="201">
        <v>1.1000000000000001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86.4</v>
      </c>
      <c r="AP83" s="201">
        <v>0</v>
      </c>
      <c r="AQ83" s="201">
        <v>0</v>
      </c>
      <c r="AR83" s="201">
        <v>10.130000000000001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16</v>
      </c>
      <c r="H84" s="201">
        <v>0</v>
      </c>
      <c r="I84" s="201">
        <v>0</v>
      </c>
      <c r="J84" s="201">
        <v>14.75</v>
      </c>
      <c r="K84" s="201">
        <v>5.58</v>
      </c>
      <c r="L84" s="201">
        <v>2.2200000000000002</v>
      </c>
      <c r="M84" s="201">
        <v>0</v>
      </c>
      <c r="N84" s="201">
        <v>1.03</v>
      </c>
      <c r="O84" s="201">
        <v>1.72</v>
      </c>
      <c r="P84" s="201">
        <v>2.4500000000000002</v>
      </c>
      <c r="Q84" s="201">
        <v>0.19</v>
      </c>
      <c r="R84" s="201">
        <v>0.37</v>
      </c>
      <c r="S84" s="201">
        <v>0.23</v>
      </c>
      <c r="T84" s="201">
        <v>0</v>
      </c>
      <c r="U84" s="201">
        <v>9.48</v>
      </c>
      <c r="V84" s="201">
        <v>0.18</v>
      </c>
      <c r="W84" s="201">
        <v>0.38</v>
      </c>
      <c r="X84" s="201">
        <v>1.28</v>
      </c>
      <c r="Y84" s="201">
        <v>0</v>
      </c>
      <c r="Z84" s="201">
        <v>1.21</v>
      </c>
      <c r="AA84" s="201">
        <v>0.78</v>
      </c>
      <c r="AB84" s="201">
        <v>0</v>
      </c>
      <c r="AC84" s="201">
        <v>1.1000000000000001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86.4</v>
      </c>
      <c r="AP84" s="201">
        <v>0</v>
      </c>
      <c r="AQ84" s="201">
        <v>0</v>
      </c>
      <c r="AR84" s="201">
        <v>10.130000000000001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16</v>
      </c>
      <c r="H85" s="201">
        <v>0</v>
      </c>
      <c r="I85" s="201">
        <v>0</v>
      </c>
      <c r="J85" s="201">
        <v>14.75</v>
      </c>
      <c r="K85" s="201">
        <v>5.58</v>
      </c>
      <c r="L85" s="201">
        <v>2.2200000000000002</v>
      </c>
      <c r="M85" s="201">
        <v>0</v>
      </c>
      <c r="N85" s="201">
        <v>1.03</v>
      </c>
      <c r="O85" s="201">
        <v>1.72</v>
      </c>
      <c r="P85" s="201">
        <v>2.4500000000000002</v>
      </c>
      <c r="Q85" s="201">
        <v>0.19</v>
      </c>
      <c r="R85" s="201">
        <v>0.37</v>
      </c>
      <c r="S85" s="201">
        <v>0.23</v>
      </c>
      <c r="T85" s="201">
        <v>0</v>
      </c>
      <c r="U85" s="201">
        <v>9.48</v>
      </c>
      <c r="V85" s="201">
        <v>0.18</v>
      </c>
      <c r="W85" s="201">
        <v>0.38</v>
      </c>
      <c r="X85" s="201">
        <v>1.28</v>
      </c>
      <c r="Y85" s="201">
        <v>0</v>
      </c>
      <c r="Z85" s="201">
        <v>1.21</v>
      </c>
      <c r="AA85" s="201">
        <v>0.78</v>
      </c>
      <c r="AB85" s="201">
        <v>0</v>
      </c>
      <c r="AC85" s="201">
        <v>1.04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86.4</v>
      </c>
      <c r="AP85" s="201">
        <v>0</v>
      </c>
      <c r="AQ85" s="201">
        <v>0</v>
      </c>
      <c r="AR85" s="201">
        <v>10.130000000000001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16</v>
      </c>
      <c r="H86" s="201">
        <v>0</v>
      </c>
      <c r="I86" s="201">
        <v>0</v>
      </c>
      <c r="J86" s="201">
        <v>14.75</v>
      </c>
      <c r="K86" s="201">
        <v>5.58</v>
      </c>
      <c r="L86" s="201">
        <v>2.2200000000000002</v>
      </c>
      <c r="M86" s="201">
        <v>0</v>
      </c>
      <c r="N86" s="201">
        <v>1.03</v>
      </c>
      <c r="O86" s="201">
        <v>1.72</v>
      </c>
      <c r="P86" s="201">
        <v>2.4500000000000002</v>
      </c>
      <c r="Q86" s="201">
        <v>0.19</v>
      </c>
      <c r="R86" s="201">
        <v>0.37</v>
      </c>
      <c r="S86" s="201">
        <v>0.23</v>
      </c>
      <c r="T86" s="201">
        <v>0</v>
      </c>
      <c r="U86" s="201">
        <v>9.48</v>
      </c>
      <c r="V86" s="201">
        <v>0.18</v>
      </c>
      <c r="W86" s="201">
        <v>0.38</v>
      </c>
      <c r="X86" s="201">
        <v>1.28</v>
      </c>
      <c r="Y86" s="201">
        <v>0</v>
      </c>
      <c r="Z86" s="201">
        <v>1.21</v>
      </c>
      <c r="AA86" s="201">
        <v>0.78</v>
      </c>
      <c r="AB86" s="201">
        <v>0</v>
      </c>
      <c r="AC86" s="201">
        <v>1.04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86.4</v>
      </c>
      <c r="AP86" s="201">
        <v>0</v>
      </c>
      <c r="AQ86" s="201">
        <v>0</v>
      </c>
      <c r="AR86" s="201">
        <v>10.130000000000001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16</v>
      </c>
      <c r="H87" s="201">
        <v>0</v>
      </c>
      <c r="I87" s="201">
        <v>0</v>
      </c>
      <c r="J87" s="201">
        <v>14.75</v>
      </c>
      <c r="K87" s="201">
        <v>5.58</v>
      </c>
      <c r="L87" s="201">
        <v>2.2200000000000002</v>
      </c>
      <c r="M87" s="201">
        <v>0</v>
      </c>
      <c r="N87" s="201">
        <v>1.03</v>
      </c>
      <c r="O87" s="201">
        <v>1.72</v>
      </c>
      <c r="P87" s="201">
        <v>2.4500000000000002</v>
      </c>
      <c r="Q87" s="201">
        <v>0.19</v>
      </c>
      <c r="R87" s="201">
        <v>0.37</v>
      </c>
      <c r="S87" s="201">
        <v>0.23</v>
      </c>
      <c r="T87" s="201">
        <v>0</v>
      </c>
      <c r="U87" s="201">
        <v>9.48</v>
      </c>
      <c r="V87" s="201">
        <v>0.18</v>
      </c>
      <c r="W87" s="201">
        <v>0.38</v>
      </c>
      <c r="X87" s="201">
        <v>1.28</v>
      </c>
      <c r="Y87" s="201">
        <v>0</v>
      </c>
      <c r="Z87" s="201">
        <v>1.21</v>
      </c>
      <c r="AA87" s="201">
        <v>0.78</v>
      </c>
      <c r="AB87" s="201">
        <v>0</v>
      </c>
      <c r="AC87" s="201">
        <v>1.04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86.4</v>
      </c>
      <c r="AP87" s="201">
        <v>0</v>
      </c>
      <c r="AQ87" s="201">
        <v>0</v>
      </c>
      <c r="AR87" s="201">
        <v>10.130000000000001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16</v>
      </c>
      <c r="H88" s="201">
        <v>0</v>
      </c>
      <c r="I88" s="201">
        <v>0</v>
      </c>
      <c r="J88" s="201">
        <v>14.75</v>
      </c>
      <c r="K88" s="201">
        <v>5.58</v>
      </c>
      <c r="L88" s="201">
        <v>2.2200000000000002</v>
      </c>
      <c r="M88" s="201">
        <v>0</v>
      </c>
      <c r="N88" s="201">
        <v>1.03</v>
      </c>
      <c r="O88" s="201">
        <v>1.72</v>
      </c>
      <c r="P88" s="201">
        <v>2.4500000000000002</v>
      </c>
      <c r="Q88" s="201">
        <v>0.19</v>
      </c>
      <c r="R88" s="201">
        <v>0.37</v>
      </c>
      <c r="S88" s="201">
        <v>0.23</v>
      </c>
      <c r="T88" s="201">
        <v>0</v>
      </c>
      <c r="U88" s="201">
        <v>9.48</v>
      </c>
      <c r="V88" s="201">
        <v>0.18</v>
      </c>
      <c r="W88" s="201">
        <v>0.38</v>
      </c>
      <c r="X88" s="201">
        <v>1.28</v>
      </c>
      <c r="Y88" s="201">
        <v>0</v>
      </c>
      <c r="Z88" s="201">
        <v>1.21</v>
      </c>
      <c r="AA88" s="201">
        <v>0.78</v>
      </c>
      <c r="AB88" s="201">
        <v>0</v>
      </c>
      <c r="AC88" s="201">
        <v>1.04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86.4</v>
      </c>
      <c r="AP88" s="201">
        <v>0</v>
      </c>
      <c r="AQ88" s="201">
        <v>0</v>
      </c>
      <c r="AR88" s="201">
        <v>10.130000000000001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16</v>
      </c>
      <c r="H89" s="201">
        <v>0</v>
      </c>
      <c r="I89" s="201">
        <v>0</v>
      </c>
      <c r="J89" s="201">
        <v>14.75</v>
      </c>
      <c r="K89" s="201">
        <v>5.58</v>
      </c>
      <c r="L89" s="201">
        <v>2.2200000000000002</v>
      </c>
      <c r="M89" s="201">
        <v>0</v>
      </c>
      <c r="N89" s="201">
        <v>1.03</v>
      </c>
      <c r="O89" s="201">
        <v>1.72</v>
      </c>
      <c r="P89" s="201">
        <v>2.4500000000000002</v>
      </c>
      <c r="Q89" s="201">
        <v>0.19</v>
      </c>
      <c r="R89" s="201">
        <v>0.37</v>
      </c>
      <c r="S89" s="201">
        <v>0.23</v>
      </c>
      <c r="T89" s="201">
        <v>0</v>
      </c>
      <c r="U89" s="201">
        <v>9.48</v>
      </c>
      <c r="V89" s="201">
        <v>0.18</v>
      </c>
      <c r="W89" s="201">
        <v>0.38</v>
      </c>
      <c r="X89" s="201">
        <v>1.28</v>
      </c>
      <c r="Y89" s="201">
        <v>0</v>
      </c>
      <c r="Z89" s="201">
        <v>1.21</v>
      </c>
      <c r="AA89" s="201">
        <v>0.78</v>
      </c>
      <c r="AB89" s="201">
        <v>0</v>
      </c>
      <c r="AC89" s="201">
        <v>1.04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86.4</v>
      </c>
      <c r="AP89" s="201">
        <v>0</v>
      </c>
      <c r="AQ89" s="201">
        <v>0</v>
      </c>
      <c r="AR89" s="201">
        <v>10.130000000000001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16</v>
      </c>
      <c r="H90" s="201">
        <v>0</v>
      </c>
      <c r="I90" s="201">
        <v>0</v>
      </c>
      <c r="J90" s="201">
        <v>14.75</v>
      </c>
      <c r="K90" s="201">
        <v>5.58</v>
      </c>
      <c r="L90" s="201">
        <v>2.2200000000000002</v>
      </c>
      <c r="M90" s="201">
        <v>0</v>
      </c>
      <c r="N90" s="201">
        <v>1.03</v>
      </c>
      <c r="O90" s="201">
        <v>1.72</v>
      </c>
      <c r="P90" s="201">
        <v>2.4500000000000002</v>
      </c>
      <c r="Q90" s="201">
        <v>0.19</v>
      </c>
      <c r="R90" s="201">
        <v>0.37</v>
      </c>
      <c r="S90" s="201">
        <v>0.23</v>
      </c>
      <c r="T90" s="201">
        <v>0</v>
      </c>
      <c r="U90" s="201">
        <v>9.48</v>
      </c>
      <c r="V90" s="201">
        <v>0.18</v>
      </c>
      <c r="W90" s="201">
        <v>0.38</v>
      </c>
      <c r="X90" s="201">
        <v>1.28</v>
      </c>
      <c r="Y90" s="201">
        <v>0</v>
      </c>
      <c r="Z90" s="201">
        <v>1.21</v>
      </c>
      <c r="AA90" s="201">
        <v>0.78</v>
      </c>
      <c r="AB90" s="201">
        <v>0</v>
      </c>
      <c r="AC90" s="201">
        <v>1.04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92.21</v>
      </c>
      <c r="AP90" s="201">
        <v>0</v>
      </c>
      <c r="AQ90" s="201">
        <v>0</v>
      </c>
      <c r="AR90" s="201">
        <v>10.27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16</v>
      </c>
      <c r="H91" s="201">
        <v>0</v>
      </c>
      <c r="I91" s="201">
        <v>0</v>
      </c>
      <c r="J91" s="201">
        <v>14.75</v>
      </c>
      <c r="K91" s="201">
        <v>5.58</v>
      </c>
      <c r="L91" s="201">
        <v>2.2200000000000002</v>
      </c>
      <c r="M91" s="201">
        <v>0</v>
      </c>
      <c r="N91" s="201">
        <v>1.03</v>
      </c>
      <c r="O91" s="201">
        <v>1.72</v>
      </c>
      <c r="P91" s="201">
        <v>2.4500000000000002</v>
      </c>
      <c r="Q91" s="201">
        <v>0.19</v>
      </c>
      <c r="R91" s="201">
        <v>0.37</v>
      </c>
      <c r="S91" s="201">
        <v>0.23</v>
      </c>
      <c r="T91" s="201">
        <v>0</v>
      </c>
      <c r="U91" s="201">
        <v>9.48</v>
      </c>
      <c r="V91" s="201">
        <v>0.18</v>
      </c>
      <c r="W91" s="201">
        <v>0.38</v>
      </c>
      <c r="X91" s="201">
        <v>1.28</v>
      </c>
      <c r="Y91" s="201">
        <v>0</v>
      </c>
      <c r="Z91" s="201">
        <v>1.21</v>
      </c>
      <c r="AA91" s="201">
        <v>0.78</v>
      </c>
      <c r="AB91" s="201">
        <v>0</v>
      </c>
      <c r="AC91" s="201">
        <v>1.04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86.51</v>
      </c>
      <c r="AP91" s="201">
        <v>0</v>
      </c>
      <c r="AQ91" s="201">
        <v>0</v>
      </c>
      <c r="AR91" s="201">
        <v>10.27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16</v>
      </c>
      <c r="H92" s="201">
        <v>0</v>
      </c>
      <c r="I92" s="201">
        <v>0</v>
      </c>
      <c r="J92" s="201">
        <v>14.75</v>
      </c>
      <c r="K92" s="201">
        <v>5.58</v>
      </c>
      <c r="L92" s="201">
        <v>2.2200000000000002</v>
      </c>
      <c r="M92" s="201">
        <v>0</v>
      </c>
      <c r="N92" s="201">
        <v>1.03</v>
      </c>
      <c r="O92" s="201">
        <v>1.72</v>
      </c>
      <c r="P92" s="201">
        <v>2.4500000000000002</v>
      </c>
      <c r="Q92" s="201">
        <v>0.19</v>
      </c>
      <c r="R92" s="201">
        <v>0.37</v>
      </c>
      <c r="S92" s="201">
        <v>0.23</v>
      </c>
      <c r="T92" s="201">
        <v>0</v>
      </c>
      <c r="U92" s="201">
        <v>9.48</v>
      </c>
      <c r="V92" s="201">
        <v>0.18</v>
      </c>
      <c r="W92" s="201">
        <v>0.38</v>
      </c>
      <c r="X92" s="201">
        <v>1.28</v>
      </c>
      <c r="Y92" s="201">
        <v>0</v>
      </c>
      <c r="Z92" s="201">
        <v>1.21</v>
      </c>
      <c r="AA92" s="201">
        <v>0.78</v>
      </c>
      <c r="AB92" s="201">
        <v>0</v>
      </c>
      <c r="AC92" s="201">
        <v>1.04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92.21</v>
      </c>
      <c r="AP92" s="201">
        <v>0</v>
      </c>
      <c r="AQ92" s="201">
        <v>0</v>
      </c>
      <c r="AR92" s="201">
        <v>10.27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16</v>
      </c>
      <c r="H93" s="201">
        <v>0</v>
      </c>
      <c r="I93" s="201">
        <v>0</v>
      </c>
      <c r="J93" s="201">
        <v>14.75</v>
      </c>
      <c r="K93" s="201">
        <v>5.58</v>
      </c>
      <c r="L93" s="201">
        <v>2.2200000000000002</v>
      </c>
      <c r="M93" s="201">
        <v>0</v>
      </c>
      <c r="N93" s="201">
        <v>1.03</v>
      </c>
      <c r="O93" s="201">
        <v>1.72</v>
      </c>
      <c r="P93" s="201">
        <v>2.4500000000000002</v>
      </c>
      <c r="Q93" s="201">
        <v>0.19</v>
      </c>
      <c r="R93" s="201">
        <v>0.37</v>
      </c>
      <c r="S93" s="201">
        <v>0.23</v>
      </c>
      <c r="T93" s="201">
        <v>0</v>
      </c>
      <c r="U93" s="201">
        <v>9.48</v>
      </c>
      <c r="V93" s="201">
        <v>0.18</v>
      </c>
      <c r="W93" s="201">
        <v>0.38</v>
      </c>
      <c r="X93" s="201">
        <v>1.28</v>
      </c>
      <c r="Y93" s="201">
        <v>0</v>
      </c>
      <c r="Z93" s="201">
        <v>1.21</v>
      </c>
      <c r="AA93" s="201">
        <v>0.78</v>
      </c>
      <c r="AB93" s="201">
        <v>0</v>
      </c>
      <c r="AC93" s="201">
        <v>1.04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86.4</v>
      </c>
      <c r="AP93" s="201">
        <v>0</v>
      </c>
      <c r="AQ93" s="201">
        <v>0</v>
      </c>
      <c r="AR93" s="201">
        <v>10.27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16</v>
      </c>
      <c r="H94" s="201">
        <v>0</v>
      </c>
      <c r="I94" s="201">
        <v>0</v>
      </c>
      <c r="J94" s="201">
        <v>14.75</v>
      </c>
      <c r="K94" s="201">
        <v>5.58</v>
      </c>
      <c r="L94" s="201">
        <v>2.2200000000000002</v>
      </c>
      <c r="M94" s="201">
        <v>0</v>
      </c>
      <c r="N94" s="201">
        <v>1.03</v>
      </c>
      <c r="O94" s="201">
        <v>1.72</v>
      </c>
      <c r="P94" s="201">
        <v>2.4500000000000002</v>
      </c>
      <c r="Q94" s="201">
        <v>0.19</v>
      </c>
      <c r="R94" s="201">
        <v>0.37</v>
      </c>
      <c r="S94" s="201">
        <v>0.23</v>
      </c>
      <c r="T94" s="201">
        <v>0</v>
      </c>
      <c r="U94" s="201">
        <v>9.48</v>
      </c>
      <c r="V94" s="201">
        <v>0.18</v>
      </c>
      <c r="W94" s="201">
        <v>0.38</v>
      </c>
      <c r="X94" s="201">
        <v>1.28</v>
      </c>
      <c r="Y94" s="201">
        <v>0</v>
      </c>
      <c r="Z94" s="201">
        <v>1.21</v>
      </c>
      <c r="AA94" s="201">
        <v>0.78</v>
      </c>
      <c r="AB94" s="201">
        <v>0</v>
      </c>
      <c r="AC94" s="201">
        <v>1.04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86.51</v>
      </c>
      <c r="AP94" s="201">
        <v>0</v>
      </c>
      <c r="AQ94" s="201">
        <v>0</v>
      </c>
      <c r="AR94" s="201">
        <v>10.27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16</v>
      </c>
      <c r="H95" s="201">
        <v>0</v>
      </c>
      <c r="I95" s="201">
        <v>0</v>
      </c>
      <c r="J95" s="201">
        <v>15.03</v>
      </c>
      <c r="K95" s="201">
        <v>5.58</v>
      </c>
      <c r="L95" s="201">
        <v>2.2200000000000002</v>
      </c>
      <c r="M95" s="201">
        <v>0</v>
      </c>
      <c r="N95" s="201">
        <v>1.03</v>
      </c>
      <c r="O95" s="201">
        <v>1.72</v>
      </c>
      <c r="P95" s="201">
        <v>2.4500000000000002</v>
      </c>
      <c r="Q95" s="201">
        <v>0.19</v>
      </c>
      <c r="R95" s="201">
        <v>0.37</v>
      </c>
      <c r="S95" s="201">
        <v>0.23</v>
      </c>
      <c r="T95" s="201">
        <v>0</v>
      </c>
      <c r="U95" s="201">
        <v>9.48</v>
      </c>
      <c r="V95" s="201">
        <v>0.18</v>
      </c>
      <c r="W95" s="201">
        <v>0.38</v>
      </c>
      <c r="X95" s="201">
        <v>1.28</v>
      </c>
      <c r="Y95" s="201">
        <v>0</v>
      </c>
      <c r="Z95" s="201">
        <v>1.21</v>
      </c>
      <c r="AA95" s="201">
        <v>0.78</v>
      </c>
      <c r="AB95" s="201">
        <v>0</v>
      </c>
      <c r="AC95" s="201">
        <v>1.04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92.21</v>
      </c>
      <c r="AP95" s="201">
        <v>0</v>
      </c>
      <c r="AQ95" s="201">
        <v>0</v>
      </c>
      <c r="AR95" s="201">
        <v>10.27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16</v>
      </c>
      <c r="H96" s="201">
        <v>0</v>
      </c>
      <c r="I96" s="201">
        <v>0</v>
      </c>
      <c r="J96" s="201">
        <v>15.03</v>
      </c>
      <c r="K96" s="201">
        <v>5.58</v>
      </c>
      <c r="L96" s="201">
        <v>2.2200000000000002</v>
      </c>
      <c r="M96" s="201">
        <v>0</v>
      </c>
      <c r="N96" s="201">
        <v>1.03</v>
      </c>
      <c r="O96" s="201">
        <v>1.72</v>
      </c>
      <c r="P96" s="201">
        <v>2.4500000000000002</v>
      </c>
      <c r="Q96" s="201">
        <v>0.19</v>
      </c>
      <c r="R96" s="201">
        <v>0.37</v>
      </c>
      <c r="S96" s="201">
        <v>0.23</v>
      </c>
      <c r="T96" s="201">
        <v>0</v>
      </c>
      <c r="U96" s="201">
        <v>9.48</v>
      </c>
      <c r="V96" s="201">
        <v>0.18</v>
      </c>
      <c r="W96" s="201">
        <v>0.38</v>
      </c>
      <c r="X96" s="201">
        <v>1.28</v>
      </c>
      <c r="Y96" s="201">
        <v>0</v>
      </c>
      <c r="Z96" s="201">
        <v>1.21</v>
      </c>
      <c r="AA96" s="201">
        <v>0.78</v>
      </c>
      <c r="AB96" s="201">
        <v>0</v>
      </c>
      <c r="AC96" s="201">
        <v>1.04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92.21</v>
      </c>
      <c r="AP96" s="201">
        <v>0</v>
      </c>
      <c r="AQ96" s="201">
        <v>0</v>
      </c>
      <c r="AR96" s="201">
        <v>10.27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16</v>
      </c>
      <c r="H97" s="201">
        <v>0</v>
      </c>
      <c r="I97" s="201">
        <v>0</v>
      </c>
      <c r="J97" s="201">
        <v>15.03</v>
      </c>
      <c r="K97" s="201">
        <v>5.58</v>
      </c>
      <c r="L97" s="201">
        <v>2.2200000000000002</v>
      </c>
      <c r="M97" s="201">
        <v>0</v>
      </c>
      <c r="N97" s="201">
        <v>1.03</v>
      </c>
      <c r="O97" s="201">
        <v>1.72</v>
      </c>
      <c r="P97" s="201">
        <v>2.4500000000000002</v>
      </c>
      <c r="Q97" s="201">
        <v>0.19</v>
      </c>
      <c r="R97" s="201">
        <v>0.37</v>
      </c>
      <c r="S97" s="201">
        <v>0.23</v>
      </c>
      <c r="T97" s="201">
        <v>0</v>
      </c>
      <c r="U97" s="201">
        <v>9.48</v>
      </c>
      <c r="V97" s="201">
        <v>0.18</v>
      </c>
      <c r="W97" s="201">
        <v>0.38</v>
      </c>
      <c r="X97" s="201">
        <v>1.28</v>
      </c>
      <c r="Y97" s="201">
        <v>0</v>
      </c>
      <c r="Z97" s="201">
        <v>1.21</v>
      </c>
      <c r="AA97" s="201">
        <v>0.78</v>
      </c>
      <c r="AB97" s="201">
        <v>0</v>
      </c>
      <c r="AC97" s="201">
        <v>1.04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92.21</v>
      </c>
      <c r="AP97" s="201">
        <v>0</v>
      </c>
      <c r="AQ97" s="201">
        <v>0</v>
      </c>
      <c r="AR97" s="201">
        <v>10.27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16</v>
      </c>
      <c r="H98" s="201">
        <v>0</v>
      </c>
      <c r="I98" s="201">
        <v>0</v>
      </c>
      <c r="J98" s="201">
        <v>15.03</v>
      </c>
      <c r="K98" s="201">
        <v>5.58</v>
      </c>
      <c r="L98" s="201">
        <v>2.2200000000000002</v>
      </c>
      <c r="M98" s="201">
        <v>0</v>
      </c>
      <c r="N98" s="201">
        <v>1.03</v>
      </c>
      <c r="O98" s="201">
        <v>1.72</v>
      </c>
      <c r="P98" s="201">
        <v>2.4500000000000002</v>
      </c>
      <c r="Q98" s="201">
        <v>0.19</v>
      </c>
      <c r="R98" s="201">
        <v>0.37</v>
      </c>
      <c r="S98" s="201">
        <v>0.23</v>
      </c>
      <c r="T98" s="201">
        <v>0</v>
      </c>
      <c r="U98" s="201">
        <v>9.48</v>
      </c>
      <c r="V98" s="201">
        <v>0.18</v>
      </c>
      <c r="W98" s="201">
        <v>0.38</v>
      </c>
      <c r="X98" s="201">
        <v>1.28</v>
      </c>
      <c r="Y98" s="201">
        <v>0</v>
      </c>
      <c r="Z98" s="201">
        <v>1.21</v>
      </c>
      <c r="AA98" s="201">
        <v>0.78</v>
      </c>
      <c r="AB98" s="201">
        <v>0</v>
      </c>
      <c r="AC98" s="201">
        <v>1.04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92.21</v>
      </c>
      <c r="AP98" s="201">
        <v>0</v>
      </c>
      <c r="AQ98" s="201">
        <v>0</v>
      </c>
      <c r="AR98" s="201">
        <v>10.27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0.38355499999999998</v>
      </c>
      <c r="H99">
        <f t="shared" si="0"/>
        <v>0</v>
      </c>
      <c r="I99">
        <f t="shared" si="0"/>
        <v>0</v>
      </c>
      <c r="J99">
        <f t="shared" si="0"/>
        <v>0.35614750000000001</v>
      </c>
      <c r="K99">
        <f t="shared" si="0"/>
        <v>0.83998499999999932</v>
      </c>
      <c r="L99">
        <f t="shared" si="0"/>
        <v>0.37290750000000034</v>
      </c>
      <c r="M99">
        <f t="shared" si="0"/>
        <v>0</v>
      </c>
      <c r="N99">
        <f t="shared" si="0"/>
        <v>2.4765000000000023E-2</v>
      </c>
      <c r="O99">
        <f t="shared" si="0"/>
        <v>4.169999999999998E-2</v>
      </c>
      <c r="P99">
        <f t="shared" si="0"/>
        <v>5.3719999999999872E-2</v>
      </c>
      <c r="Q99">
        <f t="shared" si="0"/>
        <v>2.363249999999998E-2</v>
      </c>
      <c r="R99">
        <f t="shared" si="0"/>
        <v>4.4915000000000004E-2</v>
      </c>
      <c r="S99">
        <f t="shared" si="0"/>
        <v>2.6177500000000027E-2</v>
      </c>
      <c r="T99">
        <f t="shared" si="0"/>
        <v>0</v>
      </c>
      <c r="U99">
        <f t="shared" si="0"/>
        <v>0.23209000000000016</v>
      </c>
      <c r="V99">
        <f t="shared" si="0"/>
        <v>1.6750000000000032E-2</v>
      </c>
      <c r="W99">
        <f t="shared" si="0"/>
        <v>1.656500000000001E-2</v>
      </c>
      <c r="X99">
        <f t="shared" si="0"/>
        <v>6.2920000000000018E-2</v>
      </c>
      <c r="Y99">
        <f t="shared" si="0"/>
        <v>0</v>
      </c>
      <c r="Z99">
        <f t="shared" si="0"/>
        <v>0.12504999999999972</v>
      </c>
      <c r="AA99">
        <f t="shared" si="0"/>
        <v>7.9594999999999694E-2</v>
      </c>
      <c r="AB99">
        <f t="shared" si="0"/>
        <v>0</v>
      </c>
      <c r="AC99">
        <f t="shared" si="0"/>
        <v>2.5520000000000036E-2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0.13860000000000011</v>
      </c>
      <c r="AL99">
        <f t="shared" si="0"/>
        <v>3.5999999999999999E-3</v>
      </c>
      <c r="AM99">
        <f t="shared" si="0"/>
        <v>0</v>
      </c>
      <c r="AN99">
        <f t="shared" si="0"/>
        <v>0</v>
      </c>
      <c r="AO99">
        <f t="shared" si="0"/>
        <v>1.3279699999999999</v>
      </c>
      <c r="AP99">
        <f t="shared" si="0"/>
        <v>0</v>
      </c>
      <c r="AQ99">
        <f t="shared" si="0"/>
        <v>0</v>
      </c>
      <c r="AR99">
        <f t="shared" si="0"/>
        <v>0.2443499999999999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0</v>
      </c>
      <c r="H3" s="201">
        <v>0</v>
      </c>
      <c r="I3" s="201">
        <v>0</v>
      </c>
      <c r="J3" s="201">
        <v>0</v>
      </c>
      <c r="K3" s="201">
        <v>0</v>
      </c>
      <c r="L3" s="201">
        <v>0</v>
      </c>
      <c r="M3" s="201">
        <v>0</v>
      </c>
      <c r="N3" s="201">
        <v>0</v>
      </c>
      <c r="O3" s="201">
        <v>0</v>
      </c>
      <c r="P3" s="201">
        <v>0</v>
      </c>
      <c r="Q3" s="201">
        <v>0</v>
      </c>
      <c r="R3" s="201">
        <v>0</v>
      </c>
      <c r="S3" s="201">
        <v>0</v>
      </c>
      <c r="T3" s="201">
        <v>0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-7.0000000000000007E-2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16.05</v>
      </c>
      <c r="AP3" s="201">
        <v>0</v>
      </c>
      <c r="AQ3" s="201">
        <v>0</v>
      </c>
      <c r="AR3" s="201">
        <v>0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0</v>
      </c>
      <c r="H4" s="201">
        <v>0</v>
      </c>
      <c r="I4" s="201">
        <v>0</v>
      </c>
      <c r="J4" s="201">
        <v>0</v>
      </c>
      <c r="K4" s="201">
        <v>0</v>
      </c>
      <c r="L4" s="201">
        <v>0</v>
      </c>
      <c r="M4" s="201">
        <v>0</v>
      </c>
      <c r="N4" s="201">
        <v>0</v>
      </c>
      <c r="O4" s="201">
        <v>0</v>
      </c>
      <c r="P4" s="201">
        <v>0</v>
      </c>
      <c r="Q4" s="201">
        <v>0</v>
      </c>
      <c r="R4" s="201">
        <v>0</v>
      </c>
      <c r="S4" s="201">
        <v>0</v>
      </c>
      <c r="T4" s="201">
        <v>0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-7.0000000000000007E-2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16.05</v>
      </c>
      <c r="AP4" s="201">
        <v>0</v>
      </c>
      <c r="AQ4" s="201">
        <v>0</v>
      </c>
      <c r="AR4" s="201">
        <v>0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0</v>
      </c>
      <c r="H5" s="201">
        <v>0</v>
      </c>
      <c r="I5" s="201">
        <v>0</v>
      </c>
      <c r="J5" s="201">
        <v>0</v>
      </c>
      <c r="K5" s="201">
        <v>0</v>
      </c>
      <c r="L5" s="201">
        <v>0</v>
      </c>
      <c r="M5" s="201">
        <v>0</v>
      </c>
      <c r="N5" s="201">
        <v>0</v>
      </c>
      <c r="O5" s="201">
        <v>0</v>
      </c>
      <c r="P5" s="201">
        <v>0</v>
      </c>
      <c r="Q5" s="201">
        <v>0</v>
      </c>
      <c r="R5" s="201">
        <v>0</v>
      </c>
      <c r="S5" s="201">
        <v>0</v>
      </c>
      <c r="T5" s="201">
        <v>0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-7.0000000000000007E-2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16.05</v>
      </c>
      <c r="AP5" s="201">
        <v>0</v>
      </c>
      <c r="AQ5" s="201">
        <v>0</v>
      </c>
      <c r="AR5" s="201">
        <v>0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0</v>
      </c>
      <c r="H6" s="201">
        <v>0</v>
      </c>
      <c r="I6" s="201">
        <v>0</v>
      </c>
      <c r="J6" s="201">
        <v>0</v>
      </c>
      <c r="K6" s="201">
        <v>0</v>
      </c>
      <c r="L6" s="201">
        <v>0</v>
      </c>
      <c r="M6" s="201">
        <v>0</v>
      </c>
      <c r="N6" s="201">
        <v>0</v>
      </c>
      <c r="O6" s="201">
        <v>0</v>
      </c>
      <c r="P6" s="201">
        <v>0</v>
      </c>
      <c r="Q6" s="201">
        <v>0</v>
      </c>
      <c r="R6" s="201">
        <v>0</v>
      </c>
      <c r="S6" s="201">
        <v>0</v>
      </c>
      <c r="T6" s="201">
        <v>0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-7.0000000000000007E-2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16.05</v>
      </c>
      <c r="AP6" s="201">
        <v>0</v>
      </c>
      <c r="AQ6" s="201">
        <v>0</v>
      </c>
      <c r="AR6" s="201">
        <v>0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0</v>
      </c>
      <c r="H7" s="201">
        <v>0</v>
      </c>
      <c r="I7" s="201">
        <v>0</v>
      </c>
      <c r="J7" s="201">
        <v>0</v>
      </c>
      <c r="K7" s="201">
        <v>0</v>
      </c>
      <c r="L7" s="201">
        <v>0</v>
      </c>
      <c r="M7" s="201">
        <v>0</v>
      </c>
      <c r="N7" s="201">
        <v>0</v>
      </c>
      <c r="O7" s="201">
        <v>0</v>
      </c>
      <c r="P7" s="201">
        <v>0</v>
      </c>
      <c r="Q7" s="201">
        <v>0</v>
      </c>
      <c r="R7" s="201">
        <v>0</v>
      </c>
      <c r="S7" s="201">
        <v>0</v>
      </c>
      <c r="T7" s="201">
        <v>0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-7.0000000000000007E-2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16.05</v>
      </c>
      <c r="AP7" s="201">
        <v>0</v>
      </c>
      <c r="AQ7" s="201">
        <v>0</v>
      </c>
      <c r="AR7" s="201">
        <v>0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0</v>
      </c>
      <c r="H8" s="201">
        <v>0</v>
      </c>
      <c r="I8" s="201">
        <v>0</v>
      </c>
      <c r="J8" s="201">
        <v>0</v>
      </c>
      <c r="K8" s="201">
        <v>0</v>
      </c>
      <c r="L8" s="201">
        <v>0</v>
      </c>
      <c r="M8" s="201">
        <v>0</v>
      </c>
      <c r="N8" s="201">
        <v>0</v>
      </c>
      <c r="O8" s="201">
        <v>0</v>
      </c>
      <c r="P8" s="201">
        <v>0</v>
      </c>
      <c r="Q8" s="201">
        <v>0</v>
      </c>
      <c r="R8" s="201">
        <v>0</v>
      </c>
      <c r="S8" s="201">
        <v>0</v>
      </c>
      <c r="T8" s="201">
        <v>0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-7.0000000000000007E-2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16.05</v>
      </c>
      <c r="AP8" s="201">
        <v>0</v>
      </c>
      <c r="AQ8" s="201">
        <v>0</v>
      </c>
      <c r="AR8" s="201">
        <v>0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0</v>
      </c>
      <c r="H9" s="201">
        <v>0</v>
      </c>
      <c r="I9" s="201">
        <v>0</v>
      </c>
      <c r="J9" s="201">
        <v>0</v>
      </c>
      <c r="K9" s="201">
        <v>0</v>
      </c>
      <c r="L9" s="201">
        <v>0</v>
      </c>
      <c r="M9" s="201">
        <v>0</v>
      </c>
      <c r="N9" s="201">
        <v>0</v>
      </c>
      <c r="O9" s="201">
        <v>0</v>
      </c>
      <c r="P9" s="201">
        <v>0</v>
      </c>
      <c r="Q9" s="201">
        <v>0</v>
      </c>
      <c r="R9" s="201">
        <v>0</v>
      </c>
      <c r="S9" s="201">
        <v>0</v>
      </c>
      <c r="T9" s="201">
        <v>0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-7.0000000000000007E-2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16.05</v>
      </c>
      <c r="AP9" s="201">
        <v>0</v>
      </c>
      <c r="AQ9" s="201">
        <v>0</v>
      </c>
      <c r="AR9" s="201">
        <v>0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0</v>
      </c>
      <c r="H10" s="201">
        <v>0</v>
      </c>
      <c r="I10" s="201">
        <v>0</v>
      </c>
      <c r="J10" s="201">
        <v>0</v>
      </c>
      <c r="K10" s="201">
        <v>0</v>
      </c>
      <c r="L10" s="201">
        <v>0</v>
      </c>
      <c r="M10" s="201">
        <v>0</v>
      </c>
      <c r="N10" s="201">
        <v>0</v>
      </c>
      <c r="O10" s="201">
        <v>0</v>
      </c>
      <c r="P10" s="201">
        <v>0</v>
      </c>
      <c r="Q10" s="201">
        <v>0</v>
      </c>
      <c r="R10" s="201">
        <v>0</v>
      </c>
      <c r="S10" s="201">
        <v>0</v>
      </c>
      <c r="T10" s="201">
        <v>0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-7.0000000000000007E-2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16.05</v>
      </c>
      <c r="AP10" s="201">
        <v>0</v>
      </c>
      <c r="AQ10" s="201">
        <v>0</v>
      </c>
      <c r="AR10" s="201">
        <v>0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0</v>
      </c>
      <c r="H11" s="201">
        <v>0</v>
      </c>
      <c r="I11" s="201">
        <v>0</v>
      </c>
      <c r="J11" s="201">
        <v>0</v>
      </c>
      <c r="K11" s="201">
        <v>0</v>
      </c>
      <c r="L11" s="201">
        <v>0</v>
      </c>
      <c r="M11" s="201">
        <v>0</v>
      </c>
      <c r="N11" s="201">
        <v>0</v>
      </c>
      <c r="O11" s="201">
        <v>0</v>
      </c>
      <c r="P11" s="201">
        <v>0</v>
      </c>
      <c r="Q11" s="201">
        <v>0</v>
      </c>
      <c r="R11" s="201">
        <v>0</v>
      </c>
      <c r="S11" s="201">
        <v>0</v>
      </c>
      <c r="T11" s="201">
        <v>0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-7.0000000000000007E-2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16.05</v>
      </c>
      <c r="AP11" s="201">
        <v>0</v>
      </c>
      <c r="AQ11" s="201">
        <v>0</v>
      </c>
      <c r="AR11" s="201">
        <v>0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0</v>
      </c>
      <c r="H12" s="201">
        <v>0</v>
      </c>
      <c r="I12" s="201">
        <v>0</v>
      </c>
      <c r="J12" s="201">
        <v>0</v>
      </c>
      <c r="K12" s="201">
        <v>0</v>
      </c>
      <c r="L12" s="201">
        <v>0</v>
      </c>
      <c r="M12" s="201">
        <v>0</v>
      </c>
      <c r="N12" s="201">
        <v>0</v>
      </c>
      <c r="O12" s="201">
        <v>0</v>
      </c>
      <c r="P12" s="201">
        <v>0</v>
      </c>
      <c r="Q12" s="201">
        <v>0</v>
      </c>
      <c r="R12" s="201">
        <v>0</v>
      </c>
      <c r="S12" s="201">
        <v>0</v>
      </c>
      <c r="T12" s="201">
        <v>0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-7.0000000000000007E-2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16.05</v>
      </c>
      <c r="AP12" s="201">
        <v>0</v>
      </c>
      <c r="AQ12" s="201">
        <v>0</v>
      </c>
      <c r="AR12" s="201">
        <v>0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0</v>
      </c>
      <c r="H13" s="201">
        <v>0</v>
      </c>
      <c r="I13" s="201">
        <v>0</v>
      </c>
      <c r="J13" s="201">
        <v>0</v>
      </c>
      <c r="K13" s="201">
        <v>0</v>
      </c>
      <c r="L13" s="201">
        <v>0</v>
      </c>
      <c r="M13" s="201">
        <v>0</v>
      </c>
      <c r="N13" s="201">
        <v>0</v>
      </c>
      <c r="O13" s="201">
        <v>0</v>
      </c>
      <c r="P13" s="201">
        <v>0</v>
      </c>
      <c r="Q13" s="201">
        <v>0</v>
      </c>
      <c r="R13" s="201">
        <v>0</v>
      </c>
      <c r="S13" s="201">
        <v>0</v>
      </c>
      <c r="T13" s="201">
        <v>0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-7.0000000000000007E-2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16.05</v>
      </c>
      <c r="AP13" s="201">
        <v>0</v>
      </c>
      <c r="AQ13" s="201">
        <v>0</v>
      </c>
      <c r="AR13" s="201">
        <v>0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0</v>
      </c>
      <c r="H14" s="201">
        <v>0</v>
      </c>
      <c r="I14" s="201">
        <v>0</v>
      </c>
      <c r="J14" s="201">
        <v>0</v>
      </c>
      <c r="K14" s="201">
        <v>0</v>
      </c>
      <c r="L14" s="201">
        <v>0</v>
      </c>
      <c r="M14" s="201">
        <v>0</v>
      </c>
      <c r="N14" s="201">
        <v>0</v>
      </c>
      <c r="O14" s="201">
        <v>0</v>
      </c>
      <c r="P14" s="201">
        <v>0</v>
      </c>
      <c r="Q14" s="201">
        <v>0</v>
      </c>
      <c r="R14" s="201">
        <v>0</v>
      </c>
      <c r="S14" s="201">
        <v>0</v>
      </c>
      <c r="T14" s="201">
        <v>0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-7.0000000000000007E-2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16.05</v>
      </c>
      <c r="AP14" s="201">
        <v>0</v>
      </c>
      <c r="AQ14" s="201">
        <v>0</v>
      </c>
      <c r="AR14" s="201">
        <v>0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0</v>
      </c>
      <c r="H15" s="201">
        <v>0</v>
      </c>
      <c r="I15" s="201">
        <v>0</v>
      </c>
      <c r="J15" s="201">
        <v>0</v>
      </c>
      <c r="K15" s="201">
        <v>0</v>
      </c>
      <c r="L15" s="201">
        <v>0</v>
      </c>
      <c r="M15" s="201">
        <v>0</v>
      </c>
      <c r="N15" s="201">
        <v>0</v>
      </c>
      <c r="O15" s="201">
        <v>0</v>
      </c>
      <c r="P15" s="201">
        <v>0</v>
      </c>
      <c r="Q15" s="201">
        <v>0</v>
      </c>
      <c r="R15" s="201">
        <v>0</v>
      </c>
      <c r="S15" s="201">
        <v>0</v>
      </c>
      <c r="T15" s="201">
        <v>0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-7.0000000000000007E-2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16.23</v>
      </c>
      <c r="AP15" s="201">
        <v>0</v>
      </c>
      <c r="AQ15" s="201">
        <v>0</v>
      </c>
      <c r="AR15" s="201">
        <v>0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0</v>
      </c>
      <c r="H16" s="201">
        <v>0</v>
      </c>
      <c r="I16" s="201">
        <v>0</v>
      </c>
      <c r="J16" s="201">
        <v>0</v>
      </c>
      <c r="K16" s="201">
        <v>0</v>
      </c>
      <c r="L16" s="201">
        <v>0</v>
      </c>
      <c r="M16" s="201">
        <v>0</v>
      </c>
      <c r="N16" s="201">
        <v>0</v>
      </c>
      <c r="O16" s="201">
        <v>0</v>
      </c>
      <c r="P16" s="201">
        <v>0</v>
      </c>
      <c r="Q16" s="201">
        <v>0</v>
      </c>
      <c r="R16" s="201">
        <v>0</v>
      </c>
      <c r="S16" s="201">
        <v>0</v>
      </c>
      <c r="T16" s="201">
        <v>0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-7.0000000000000007E-2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16.23</v>
      </c>
      <c r="AP16" s="201">
        <v>0</v>
      </c>
      <c r="AQ16" s="201">
        <v>0</v>
      </c>
      <c r="AR16" s="201">
        <v>0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0</v>
      </c>
      <c r="H17" s="201">
        <v>0</v>
      </c>
      <c r="I17" s="201">
        <v>0</v>
      </c>
      <c r="J17" s="201">
        <v>0</v>
      </c>
      <c r="K17" s="201">
        <v>0</v>
      </c>
      <c r="L17" s="201">
        <v>0</v>
      </c>
      <c r="M17" s="201">
        <v>0</v>
      </c>
      <c r="N17" s="201">
        <v>0</v>
      </c>
      <c r="O17" s="201">
        <v>0</v>
      </c>
      <c r="P17" s="201">
        <v>0</v>
      </c>
      <c r="Q17" s="201">
        <v>0</v>
      </c>
      <c r="R17" s="201">
        <v>0</v>
      </c>
      <c r="S17" s="201">
        <v>0</v>
      </c>
      <c r="T17" s="201">
        <v>0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-7.0000000000000007E-2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16.23</v>
      </c>
      <c r="AP17" s="201">
        <v>0</v>
      </c>
      <c r="AQ17" s="201">
        <v>0</v>
      </c>
      <c r="AR17" s="201">
        <v>0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0</v>
      </c>
      <c r="H18" s="201">
        <v>0</v>
      </c>
      <c r="I18" s="201">
        <v>0</v>
      </c>
      <c r="J18" s="201">
        <v>0</v>
      </c>
      <c r="K18" s="201">
        <v>0</v>
      </c>
      <c r="L18" s="201">
        <v>0</v>
      </c>
      <c r="M18" s="201">
        <v>0</v>
      </c>
      <c r="N18" s="201">
        <v>0</v>
      </c>
      <c r="O18" s="201">
        <v>0</v>
      </c>
      <c r="P18" s="201">
        <v>0</v>
      </c>
      <c r="Q18" s="201">
        <v>0</v>
      </c>
      <c r="R18" s="201">
        <v>0</v>
      </c>
      <c r="S18" s="201">
        <v>0</v>
      </c>
      <c r="T18" s="201">
        <v>0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-7.0000000000000007E-2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16.23</v>
      </c>
      <c r="AP18" s="201">
        <v>0</v>
      </c>
      <c r="AQ18" s="201">
        <v>0</v>
      </c>
      <c r="AR18" s="201">
        <v>0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0</v>
      </c>
      <c r="H19" s="201">
        <v>0</v>
      </c>
      <c r="I19" s="201">
        <v>0</v>
      </c>
      <c r="J19" s="201">
        <v>0</v>
      </c>
      <c r="K19" s="201">
        <v>0</v>
      </c>
      <c r="L19" s="201">
        <v>0</v>
      </c>
      <c r="M19" s="201">
        <v>0</v>
      </c>
      <c r="N19" s="201">
        <v>0</v>
      </c>
      <c r="O19" s="201">
        <v>0</v>
      </c>
      <c r="P19" s="201">
        <v>0</v>
      </c>
      <c r="Q19" s="201">
        <v>0</v>
      </c>
      <c r="R19" s="201">
        <v>0</v>
      </c>
      <c r="S19" s="201">
        <v>0</v>
      </c>
      <c r="T19" s="201">
        <v>0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-7.0000000000000007E-2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16.23</v>
      </c>
      <c r="AP19" s="201">
        <v>0</v>
      </c>
      <c r="AQ19" s="201">
        <v>0</v>
      </c>
      <c r="AR19" s="201">
        <v>0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0</v>
      </c>
      <c r="H20" s="201">
        <v>0</v>
      </c>
      <c r="I20" s="201">
        <v>0</v>
      </c>
      <c r="J20" s="201">
        <v>0</v>
      </c>
      <c r="K20" s="201">
        <v>0</v>
      </c>
      <c r="L20" s="201">
        <v>0</v>
      </c>
      <c r="M20" s="201">
        <v>0</v>
      </c>
      <c r="N20" s="201">
        <v>0</v>
      </c>
      <c r="O20" s="201">
        <v>0</v>
      </c>
      <c r="P20" s="201">
        <v>0</v>
      </c>
      <c r="Q20" s="201">
        <v>0</v>
      </c>
      <c r="R20" s="201">
        <v>0</v>
      </c>
      <c r="S20" s="201">
        <v>0</v>
      </c>
      <c r="T20" s="201">
        <v>0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-7.0000000000000007E-2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16.23</v>
      </c>
      <c r="AP20" s="201">
        <v>0</v>
      </c>
      <c r="AQ20" s="201">
        <v>0</v>
      </c>
      <c r="AR20" s="201">
        <v>0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0</v>
      </c>
      <c r="H21" s="201">
        <v>0</v>
      </c>
      <c r="I21" s="201">
        <v>0</v>
      </c>
      <c r="J21" s="201">
        <v>0</v>
      </c>
      <c r="K21" s="201">
        <v>0</v>
      </c>
      <c r="L21" s="201">
        <v>0</v>
      </c>
      <c r="M21" s="201">
        <v>0</v>
      </c>
      <c r="N21" s="201">
        <v>0</v>
      </c>
      <c r="O21" s="201">
        <v>0</v>
      </c>
      <c r="P21" s="201">
        <v>0</v>
      </c>
      <c r="Q21" s="201">
        <v>0</v>
      </c>
      <c r="R21" s="201">
        <v>0</v>
      </c>
      <c r="S21" s="201">
        <v>0</v>
      </c>
      <c r="T21" s="201">
        <v>0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-7.0000000000000007E-2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16.23</v>
      </c>
      <c r="AP21" s="201">
        <v>0</v>
      </c>
      <c r="AQ21" s="201">
        <v>0</v>
      </c>
      <c r="AR21" s="201">
        <v>0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0</v>
      </c>
      <c r="H22" s="201">
        <v>0</v>
      </c>
      <c r="I22" s="201">
        <v>0</v>
      </c>
      <c r="J22" s="201">
        <v>0</v>
      </c>
      <c r="K22" s="201">
        <v>0</v>
      </c>
      <c r="L22" s="201">
        <v>0</v>
      </c>
      <c r="M22" s="201">
        <v>0</v>
      </c>
      <c r="N22" s="201">
        <v>0</v>
      </c>
      <c r="O22" s="201">
        <v>0</v>
      </c>
      <c r="P22" s="201">
        <v>0</v>
      </c>
      <c r="Q22" s="201">
        <v>0</v>
      </c>
      <c r="R22" s="201">
        <v>0</v>
      </c>
      <c r="S22" s="201">
        <v>0</v>
      </c>
      <c r="T22" s="201">
        <v>0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-7.0000000000000007E-2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16.23</v>
      </c>
      <c r="AP22" s="201">
        <v>0</v>
      </c>
      <c r="AQ22" s="201">
        <v>0</v>
      </c>
      <c r="AR22" s="201">
        <v>0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0</v>
      </c>
      <c r="H23" s="201">
        <v>0</v>
      </c>
      <c r="I23" s="201">
        <v>0</v>
      </c>
      <c r="J23" s="201">
        <v>0</v>
      </c>
      <c r="K23" s="201">
        <v>0</v>
      </c>
      <c r="L23" s="201">
        <v>0</v>
      </c>
      <c r="M23" s="201">
        <v>0</v>
      </c>
      <c r="N23" s="201">
        <v>0</v>
      </c>
      <c r="O23" s="201">
        <v>0</v>
      </c>
      <c r="P23" s="201">
        <v>0</v>
      </c>
      <c r="Q23" s="201">
        <v>0</v>
      </c>
      <c r="R23" s="201">
        <v>0</v>
      </c>
      <c r="S23" s="201">
        <v>0</v>
      </c>
      <c r="T23" s="201">
        <v>0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-7.0000000000000007E-2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16.23</v>
      </c>
      <c r="AP23" s="201">
        <v>0</v>
      </c>
      <c r="AQ23" s="201">
        <v>0</v>
      </c>
      <c r="AR23" s="201">
        <v>0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0</v>
      </c>
      <c r="H24" s="201">
        <v>0</v>
      </c>
      <c r="I24" s="201">
        <v>0</v>
      </c>
      <c r="J24" s="201">
        <v>0</v>
      </c>
      <c r="K24" s="201">
        <v>0</v>
      </c>
      <c r="L24" s="201">
        <v>0</v>
      </c>
      <c r="M24" s="201">
        <v>0</v>
      </c>
      <c r="N24" s="201">
        <v>0</v>
      </c>
      <c r="O24" s="201">
        <v>0</v>
      </c>
      <c r="P24" s="201">
        <v>0</v>
      </c>
      <c r="Q24" s="201">
        <v>0</v>
      </c>
      <c r="R24" s="201">
        <v>0</v>
      </c>
      <c r="S24" s="201">
        <v>0</v>
      </c>
      <c r="T24" s="201">
        <v>0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-7.0000000000000007E-2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16.23</v>
      </c>
      <c r="AP24" s="201">
        <v>0</v>
      </c>
      <c r="AQ24" s="201">
        <v>0</v>
      </c>
      <c r="AR24" s="201">
        <v>0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0</v>
      </c>
      <c r="H25" s="201">
        <v>0</v>
      </c>
      <c r="I25" s="201">
        <v>0</v>
      </c>
      <c r="J25" s="201">
        <v>0</v>
      </c>
      <c r="K25" s="201">
        <v>0</v>
      </c>
      <c r="L25" s="201">
        <v>0</v>
      </c>
      <c r="M25" s="201">
        <v>0</v>
      </c>
      <c r="N25" s="201">
        <v>0</v>
      </c>
      <c r="O25" s="201">
        <v>0</v>
      </c>
      <c r="P25" s="201">
        <v>0</v>
      </c>
      <c r="Q25" s="201">
        <v>0</v>
      </c>
      <c r="R25" s="201">
        <v>0</v>
      </c>
      <c r="S25" s="201">
        <v>0</v>
      </c>
      <c r="T25" s="201">
        <v>0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-7.0000000000000007E-2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16.23</v>
      </c>
      <c r="AP25" s="201">
        <v>0</v>
      </c>
      <c r="AQ25" s="201">
        <v>0</v>
      </c>
      <c r="AR25" s="201">
        <v>0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0</v>
      </c>
      <c r="H26" s="201">
        <v>0</v>
      </c>
      <c r="I26" s="201">
        <v>0</v>
      </c>
      <c r="J26" s="201">
        <v>0</v>
      </c>
      <c r="K26" s="201">
        <v>0</v>
      </c>
      <c r="L26" s="201">
        <v>0</v>
      </c>
      <c r="M26" s="201">
        <v>0</v>
      </c>
      <c r="N26" s="201">
        <v>0</v>
      </c>
      <c r="O26" s="201">
        <v>0</v>
      </c>
      <c r="P26" s="201">
        <v>0</v>
      </c>
      <c r="Q26" s="201">
        <v>0</v>
      </c>
      <c r="R26" s="201">
        <v>0</v>
      </c>
      <c r="S26" s="201">
        <v>0</v>
      </c>
      <c r="T26" s="201">
        <v>0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-7.0000000000000007E-2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16.23</v>
      </c>
      <c r="AP26" s="201">
        <v>0</v>
      </c>
      <c r="AQ26" s="201">
        <v>0</v>
      </c>
      <c r="AR26" s="201">
        <v>0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0</v>
      </c>
      <c r="H27" s="201">
        <v>0</v>
      </c>
      <c r="I27" s="201">
        <v>0</v>
      </c>
      <c r="J27" s="201">
        <v>0</v>
      </c>
      <c r="K27" s="201">
        <v>0</v>
      </c>
      <c r="L27" s="201">
        <v>0</v>
      </c>
      <c r="M27" s="201">
        <v>0</v>
      </c>
      <c r="N27" s="201">
        <v>0</v>
      </c>
      <c r="O27" s="201">
        <v>0</v>
      </c>
      <c r="P27" s="201">
        <v>0</v>
      </c>
      <c r="Q27" s="201">
        <v>0</v>
      </c>
      <c r="R27" s="201">
        <v>0</v>
      </c>
      <c r="S27" s="201">
        <v>0</v>
      </c>
      <c r="T27" s="201">
        <v>0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-7.0000000000000007E-2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16.23</v>
      </c>
      <c r="AP27" s="201">
        <v>0</v>
      </c>
      <c r="AQ27" s="201">
        <v>0</v>
      </c>
      <c r="AR27" s="201">
        <v>0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0</v>
      </c>
      <c r="H28" s="201">
        <v>0</v>
      </c>
      <c r="I28" s="201">
        <v>0</v>
      </c>
      <c r="J28" s="201">
        <v>0</v>
      </c>
      <c r="K28" s="201">
        <v>0</v>
      </c>
      <c r="L28" s="201">
        <v>0</v>
      </c>
      <c r="M28" s="201">
        <v>0</v>
      </c>
      <c r="N28" s="201">
        <v>0</v>
      </c>
      <c r="O28" s="201">
        <v>0</v>
      </c>
      <c r="P28" s="201">
        <v>0</v>
      </c>
      <c r="Q28" s="201">
        <v>0</v>
      </c>
      <c r="R28" s="201">
        <v>0</v>
      </c>
      <c r="S28" s="201">
        <v>0</v>
      </c>
      <c r="T28" s="201">
        <v>0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-7.0000000000000007E-2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16.23</v>
      </c>
      <c r="AP28" s="201">
        <v>0</v>
      </c>
      <c r="AQ28" s="201">
        <v>0</v>
      </c>
      <c r="AR28" s="201">
        <v>0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0</v>
      </c>
      <c r="H29" s="201">
        <v>0</v>
      </c>
      <c r="I29" s="201">
        <v>0</v>
      </c>
      <c r="J29" s="201">
        <v>0</v>
      </c>
      <c r="K29" s="201">
        <v>0</v>
      </c>
      <c r="L29" s="201">
        <v>0</v>
      </c>
      <c r="M29" s="201">
        <v>0</v>
      </c>
      <c r="N29" s="201">
        <v>0</v>
      </c>
      <c r="O29" s="201">
        <v>0</v>
      </c>
      <c r="P29" s="201">
        <v>0</v>
      </c>
      <c r="Q29" s="201">
        <v>0</v>
      </c>
      <c r="R29" s="201">
        <v>0</v>
      </c>
      <c r="S29" s="201">
        <v>0</v>
      </c>
      <c r="T29" s="201">
        <v>0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-7.0000000000000007E-2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16.23</v>
      </c>
      <c r="AP29" s="201">
        <v>0</v>
      </c>
      <c r="AQ29" s="201">
        <v>0</v>
      </c>
      <c r="AR29" s="201">
        <v>0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0</v>
      </c>
      <c r="H30" s="201">
        <v>0</v>
      </c>
      <c r="I30" s="201">
        <v>0</v>
      </c>
      <c r="J30" s="201">
        <v>0</v>
      </c>
      <c r="K30" s="201">
        <v>0</v>
      </c>
      <c r="L30" s="201">
        <v>0</v>
      </c>
      <c r="M30" s="201">
        <v>0</v>
      </c>
      <c r="N30" s="201">
        <v>0</v>
      </c>
      <c r="O30" s="201">
        <v>0</v>
      </c>
      <c r="P30" s="201">
        <v>0</v>
      </c>
      <c r="Q30" s="201">
        <v>0</v>
      </c>
      <c r="R30" s="201">
        <v>0</v>
      </c>
      <c r="S30" s="201">
        <v>0</v>
      </c>
      <c r="T30" s="201">
        <v>0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-7.0000000000000007E-2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16.23</v>
      </c>
      <c r="AP30" s="201">
        <v>0</v>
      </c>
      <c r="AQ30" s="201">
        <v>0</v>
      </c>
      <c r="AR30" s="201">
        <v>0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0</v>
      </c>
      <c r="H31" s="201">
        <v>0</v>
      </c>
      <c r="I31" s="201">
        <v>0</v>
      </c>
      <c r="J31" s="201">
        <v>0</v>
      </c>
      <c r="K31" s="201">
        <v>0</v>
      </c>
      <c r="L31" s="201">
        <v>0</v>
      </c>
      <c r="M31" s="201">
        <v>0</v>
      </c>
      <c r="N31" s="201">
        <v>0</v>
      </c>
      <c r="O31" s="201">
        <v>0</v>
      </c>
      <c r="P31" s="201">
        <v>0</v>
      </c>
      <c r="Q31" s="201">
        <v>0</v>
      </c>
      <c r="R31" s="201">
        <v>0</v>
      </c>
      <c r="S31" s="201">
        <v>0</v>
      </c>
      <c r="T31" s="201">
        <v>0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-7.0000000000000007E-2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16.23</v>
      </c>
      <c r="AP31" s="201">
        <v>0</v>
      </c>
      <c r="AQ31" s="201">
        <v>0</v>
      </c>
      <c r="AR31" s="201">
        <v>0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0</v>
      </c>
      <c r="H32" s="201">
        <v>0</v>
      </c>
      <c r="I32" s="201">
        <v>0</v>
      </c>
      <c r="J32" s="201">
        <v>0</v>
      </c>
      <c r="K32" s="201">
        <v>0</v>
      </c>
      <c r="L32" s="201">
        <v>0</v>
      </c>
      <c r="M32" s="201">
        <v>0</v>
      </c>
      <c r="N32" s="201">
        <v>0</v>
      </c>
      <c r="O32" s="201">
        <v>0</v>
      </c>
      <c r="P32" s="201">
        <v>0</v>
      </c>
      <c r="Q32" s="201">
        <v>0</v>
      </c>
      <c r="R32" s="201">
        <v>0</v>
      </c>
      <c r="S32" s="201">
        <v>0</v>
      </c>
      <c r="T32" s="201">
        <v>0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-7.0000000000000007E-2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16.23</v>
      </c>
      <c r="AP32" s="201">
        <v>0</v>
      </c>
      <c r="AQ32" s="201">
        <v>0</v>
      </c>
      <c r="AR32" s="201">
        <v>0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0</v>
      </c>
      <c r="H33" s="201">
        <v>0</v>
      </c>
      <c r="I33" s="201">
        <v>0</v>
      </c>
      <c r="J33" s="201">
        <v>0</v>
      </c>
      <c r="K33" s="201">
        <v>0</v>
      </c>
      <c r="L33" s="201">
        <v>0</v>
      </c>
      <c r="M33" s="201">
        <v>0</v>
      </c>
      <c r="N33" s="201">
        <v>0</v>
      </c>
      <c r="O33" s="201">
        <v>0</v>
      </c>
      <c r="P33" s="201">
        <v>0</v>
      </c>
      <c r="Q33" s="201">
        <v>0</v>
      </c>
      <c r="R33" s="201">
        <v>0</v>
      </c>
      <c r="S33" s="201">
        <v>0</v>
      </c>
      <c r="T33" s="201">
        <v>0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-7.0000000000000007E-2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16.23</v>
      </c>
      <c r="AP33" s="201">
        <v>0</v>
      </c>
      <c r="AQ33" s="201">
        <v>0</v>
      </c>
      <c r="AR33" s="201">
        <v>0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0</v>
      </c>
      <c r="H34" s="201">
        <v>0</v>
      </c>
      <c r="I34" s="201">
        <v>0</v>
      </c>
      <c r="J34" s="201">
        <v>0</v>
      </c>
      <c r="K34" s="201">
        <v>0</v>
      </c>
      <c r="L34" s="201">
        <v>0</v>
      </c>
      <c r="M34" s="201">
        <v>0</v>
      </c>
      <c r="N34" s="201">
        <v>0</v>
      </c>
      <c r="O34" s="201">
        <v>0</v>
      </c>
      <c r="P34" s="201">
        <v>0</v>
      </c>
      <c r="Q34" s="201">
        <v>0</v>
      </c>
      <c r="R34" s="201">
        <v>0</v>
      </c>
      <c r="S34" s="201">
        <v>0</v>
      </c>
      <c r="T34" s="201">
        <v>0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-7.0000000000000007E-2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16.23</v>
      </c>
      <c r="AP34" s="201">
        <v>0</v>
      </c>
      <c r="AQ34" s="201">
        <v>0</v>
      </c>
      <c r="AR34" s="201">
        <v>0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0</v>
      </c>
      <c r="H35" s="201">
        <v>0</v>
      </c>
      <c r="I35" s="201">
        <v>0</v>
      </c>
      <c r="J35" s="201">
        <v>0</v>
      </c>
      <c r="K35" s="201">
        <v>0</v>
      </c>
      <c r="L35" s="201">
        <v>0</v>
      </c>
      <c r="M35" s="201">
        <v>0</v>
      </c>
      <c r="N35" s="201">
        <v>0</v>
      </c>
      <c r="O35" s="201">
        <v>0</v>
      </c>
      <c r="P35" s="201">
        <v>0</v>
      </c>
      <c r="Q35" s="201">
        <v>0</v>
      </c>
      <c r="R35" s="201">
        <v>0</v>
      </c>
      <c r="S35" s="201">
        <v>0</v>
      </c>
      <c r="T35" s="201">
        <v>0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-7.0000000000000007E-2</v>
      </c>
      <c r="AH35" s="201">
        <v>0</v>
      </c>
      <c r="AI35" s="201">
        <v>0</v>
      </c>
      <c r="AJ35" s="201">
        <v>0</v>
      </c>
      <c r="AK35" s="201">
        <v>0</v>
      </c>
      <c r="AL35" s="201">
        <v>0.73</v>
      </c>
      <c r="AM35" s="201">
        <v>0</v>
      </c>
      <c r="AN35" s="201">
        <v>0</v>
      </c>
      <c r="AO35" s="201">
        <v>16.23</v>
      </c>
      <c r="AP35" s="201">
        <v>0</v>
      </c>
      <c r="AQ35" s="201">
        <v>0</v>
      </c>
      <c r="AR35" s="201">
        <v>0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0</v>
      </c>
      <c r="H36" s="201">
        <v>0</v>
      </c>
      <c r="I36" s="201">
        <v>0</v>
      </c>
      <c r="J36" s="201">
        <v>0</v>
      </c>
      <c r="K36" s="201">
        <v>0</v>
      </c>
      <c r="L36" s="201">
        <v>0</v>
      </c>
      <c r="M36" s="201">
        <v>0</v>
      </c>
      <c r="N36" s="201">
        <v>0</v>
      </c>
      <c r="O36" s="201">
        <v>0</v>
      </c>
      <c r="P36" s="201">
        <v>0</v>
      </c>
      <c r="Q36" s="201">
        <v>0</v>
      </c>
      <c r="R36" s="201">
        <v>0</v>
      </c>
      <c r="S36" s="201">
        <v>0</v>
      </c>
      <c r="T36" s="201">
        <v>0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-7.0000000000000007E-2</v>
      </c>
      <c r="AH36" s="201">
        <v>0</v>
      </c>
      <c r="AI36" s="201">
        <v>0</v>
      </c>
      <c r="AJ36" s="201">
        <v>0</v>
      </c>
      <c r="AK36" s="201">
        <v>0</v>
      </c>
      <c r="AL36" s="201">
        <v>0.73</v>
      </c>
      <c r="AM36" s="201">
        <v>0</v>
      </c>
      <c r="AN36" s="201">
        <v>0</v>
      </c>
      <c r="AO36" s="201">
        <v>16.23</v>
      </c>
      <c r="AP36" s="201">
        <v>0</v>
      </c>
      <c r="AQ36" s="201">
        <v>0</v>
      </c>
      <c r="AR36" s="201">
        <v>0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0</v>
      </c>
      <c r="H37" s="201">
        <v>0</v>
      </c>
      <c r="I37" s="201">
        <v>0</v>
      </c>
      <c r="J37" s="201">
        <v>0</v>
      </c>
      <c r="K37" s="201">
        <v>0</v>
      </c>
      <c r="L37" s="201">
        <v>0</v>
      </c>
      <c r="M37" s="201">
        <v>0</v>
      </c>
      <c r="N37" s="201">
        <v>0</v>
      </c>
      <c r="O37" s="201">
        <v>0</v>
      </c>
      <c r="P37" s="201">
        <v>0</v>
      </c>
      <c r="Q37" s="201">
        <v>0</v>
      </c>
      <c r="R37" s="201">
        <v>0</v>
      </c>
      <c r="S37" s="201">
        <v>0</v>
      </c>
      <c r="T37" s="201">
        <v>0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-7.0000000000000007E-2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16.23</v>
      </c>
      <c r="AP37" s="201">
        <v>0</v>
      </c>
      <c r="AQ37" s="201">
        <v>0</v>
      </c>
      <c r="AR37" s="201">
        <v>0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0</v>
      </c>
      <c r="H38" s="201">
        <v>0</v>
      </c>
      <c r="I38" s="201">
        <v>0</v>
      </c>
      <c r="J38" s="201">
        <v>0</v>
      </c>
      <c r="K38" s="201">
        <v>0</v>
      </c>
      <c r="L38" s="201">
        <v>0</v>
      </c>
      <c r="M38" s="201">
        <v>0</v>
      </c>
      <c r="N38" s="201">
        <v>0</v>
      </c>
      <c r="O38" s="201">
        <v>0</v>
      </c>
      <c r="P38" s="201">
        <v>0</v>
      </c>
      <c r="Q38" s="201">
        <v>0</v>
      </c>
      <c r="R38" s="201">
        <v>0</v>
      </c>
      <c r="S38" s="201">
        <v>0</v>
      </c>
      <c r="T38" s="201">
        <v>0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-7.0000000000000007E-2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16.23</v>
      </c>
      <c r="AP38" s="201">
        <v>0</v>
      </c>
      <c r="AQ38" s="201">
        <v>0</v>
      </c>
      <c r="AR38" s="201">
        <v>0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0</v>
      </c>
      <c r="H39" s="201">
        <v>0</v>
      </c>
      <c r="I39" s="201">
        <v>0</v>
      </c>
      <c r="J39" s="201">
        <v>0</v>
      </c>
      <c r="K39" s="201">
        <v>0</v>
      </c>
      <c r="L39" s="201">
        <v>0</v>
      </c>
      <c r="M39" s="201">
        <v>0</v>
      </c>
      <c r="N39" s="201">
        <v>0</v>
      </c>
      <c r="O39" s="201">
        <v>0</v>
      </c>
      <c r="P39" s="201">
        <v>0</v>
      </c>
      <c r="Q39" s="201">
        <v>0</v>
      </c>
      <c r="R39" s="201">
        <v>0</v>
      </c>
      <c r="S39" s="201">
        <v>0</v>
      </c>
      <c r="T39" s="201">
        <v>0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-7.0000000000000007E-2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16.23</v>
      </c>
      <c r="AP39" s="201">
        <v>0</v>
      </c>
      <c r="AQ39" s="201">
        <v>0</v>
      </c>
      <c r="AR39" s="201">
        <v>0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0</v>
      </c>
      <c r="H40" s="201">
        <v>0</v>
      </c>
      <c r="I40" s="201">
        <v>0</v>
      </c>
      <c r="J40" s="201">
        <v>0</v>
      </c>
      <c r="K40" s="201">
        <v>0</v>
      </c>
      <c r="L40" s="201">
        <v>0</v>
      </c>
      <c r="M40" s="201">
        <v>0</v>
      </c>
      <c r="N40" s="201">
        <v>0</v>
      </c>
      <c r="O40" s="201">
        <v>0</v>
      </c>
      <c r="P40" s="201">
        <v>0</v>
      </c>
      <c r="Q40" s="201">
        <v>0</v>
      </c>
      <c r="R40" s="201">
        <v>0</v>
      </c>
      <c r="S40" s="201">
        <v>0</v>
      </c>
      <c r="T40" s="201">
        <v>0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-7.0000000000000007E-2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16.23</v>
      </c>
      <c r="AP40" s="201">
        <v>0</v>
      </c>
      <c r="AQ40" s="201">
        <v>0</v>
      </c>
      <c r="AR40" s="201">
        <v>0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0</v>
      </c>
      <c r="H41" s="201">
        <v>0</v>
      </c>
      <c r="I41" s="201">
        <v>0</v>
      </c>
      <c r="J41" s="201">
        <v>0</v>
      </c>
      <c r="K41" s="201">
        <v>0</v>
      </c>
      <c r="L41" s="201">
        <v>0</v>
      </c>
      <c r="M41" s="201">
        <v>0</v>
      </c>
      <c r="N41" s="201">
        <v>0</v>
      </c>
      <c r="O41" s="201">
        <v>0</v>
      </c>
      <c r="P41" s="201">
        <v>0</v>
      </c>
      <c r="Q41" s="201">
        <v>0</v>
      </c>
      <c r="R41" s="201">
        <v>0</v>
      </c>
      <c r="S41" s="201">
        <v>0</v>
      </c>
      <c r="T41" s="201">
        <v>0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-7.0000000000000007E-2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16.23</v>
      </c>
      <c r="AP41" s="201">
        <v>0</v>
      </c>
      <c r="AQ41" s="201">
        <v>0</v>
      </c>
      <c r="AR41" s="201">
        <v>0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0</v>
      </c>
      <c r="H42" s="201">
        <v>0</v>
      </c>
      <c r="I42" s="201">
        <v>0</v>
      </c>
      <c r="J42" s="201">
        <v>0</v>
      </c>
      <c r="K42" s="201">
        <v>0</v>
      </c>
      <c r="L42" s="201">
        <v>0</v>
      </c>
      <c r="M42" s="201">
        <v>0</v>
      </c>
      <c r="N42" s="201">
        <v>0</v>
      </c>
      <c r="O42" s="201">
        <v>0</v>
      </c>
      <c r="P42" s="201">
        <v>0</v>
      </c>
      <c r="Q42" s="201">
        <v>0</v>
      </c>
      <c r="R42" s="201">
        <v>0</v>
      </c>
      <c r="S42" s="201">
        <v>0</v>
      </c>
      <c r="T42" s="201">
        <v>0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-7.0000000000000007E-2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16.23</v>
      </c>
      <c r="AP42" s="201">
        <v>0</v>
      </c>
      <c r="AQ42" s="201">
        <v>0</v>
      </c>
      <c r="AR42" s="201">
        <v>0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0</v>
      </c>
      <c r="H43" s="201">
        <v>0</v>
      </c>
      <c r="I43" s="201">
        <v>0</v>
      </c>
      <c r="J43" s="201">
        <v>0</v>
      </c>
      <c r="K43" s="201">
        <v>0</v>
      </c>
      <c r="L43" s="201">
        <v>0</v>
      </c>
      <c r="M43" s="201">
        <v>0</v>
      </c>
      <c r="N43" s="201">
        <v>0</v>
      </c>
      <c r="O43" s="201">
        <v>0</v>
      </c>
      <c r="P43" s="201">
        <v>0</v>
      </c>
      <c r="Q43" s="201">
        <v>0</v>
      </c>
      <c r="R43" s="201">
        <v>0</v>
      </c>
      <c r="S43" s="201">
        <v>0</v>
      </c>
      <c r="T43" s="201">
        <v>0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-7.0000000000000007E-2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16.05</v>
      </c>
      <c r="AP43" s="201">
        <v>0</v>
      </c>
      <c r="AQ43" s="201">
        <v>0</v>
      </c>
      <c r="AR43" s="201">
        <v>0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0</v>
      </c>
      <c r="H44" s="201">
        <v>0</v>
      </c>
      <c r="I44" s="201">
        <v>0</v>
      </c>
      <c r="J44" s="201">
        <v>0</v>
      </c>
      <c r="K44" s="201">
        <v>0</v>
      </c>
      <c r="L44" s="201">
        <v>0</v>
      </c>
      <c r="M44" s="201">
        <v>0</v>
      </c>
      <c r="N44" s="201">
        <v>0</v>
      </c>
      <c r="O44" s="201">
        <v>0</v>
      </c>
      <c r="P44" s="201">
        <v>0</v>
      </c>
      <c r="Q44" s="201">
        <v>0</v>
      </c>
      <c r="R44" s="201">
        <v>0</v>
      </c>
      <c r="S44" s="201">
        <v>0</v>
      </c>
      <c r="T44" s="201">
        <v>0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-7.0000000000000007E-2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16.05</v>
      </c>
      <c r="AP44" s="201">
        <v>0</v>
      </c>
      <c r="AQ44" s="201">
        <v>0</v>
      </c>
      <c r="AR44" s="201">
        <v>0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0</v>
      </c>
      <c r="H45" s="201">
        <v>0</v>
      </c>
      <c r="I45" s="201">
        <v>0</v>
      </c>
      <c r="J45" s="201">
        <v>0</v>
      </c>
      <c r="K45" s="201">
        <v>0</v>
      </c>
      <c r="L45" s="201">
        <v>0</v>
      </c>
      <c r="M45" s="201">
        <v>0</v>
      </c>
      <c r="N45" s="201">
        <v>0</v>
      </c>
      <c r="O45" s="201">
        <v>0</v>
      </c>
      <c r="P45" s="201">
        <v>0</v>
      </c>
      <c r="Q45" s="201">
        <v>0</v>
      </c>
      <c r="R45" s="201">
        <v>0</v>
      </c>
      <c r="S45" s="201">
        <v>0</v>
      </c>
      <c r="T45" s="201">
        <v>0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-7.0000000000000007E-2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16.05</v>
      </c>
      <c r="AP45" s="201">
        <v>0</v>
      </c>
      <c r="AQ45" s="201">
        <v>0</v>
      </c>
      <c r="AR45" s="201">
        <v>0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0</v>
      </c>
      <c r="H46" s="201">
        <v>0</v>
      </c>
      <c r="I46" s="201">
        <v>0</v>
      </c>
      <c r="J46" s="201">
        <v>0</v>
      </c>
      <c r="K46" s="201">
        <v>0</v>
      </c>
      <c r="L46" s="201">
        <v>0</v>
      </c>
      <c r="M46" s="201">
        <v>0</v>
      </c>
      <c r="N46" s="201">
        <v>0</v>
      </c>
      <c r="O46" s="201">
        <v>0</v>
      </c>
      <c r="P46" s="201">
        <v>0</v>
      </c>
      <c r="Q46" s="201">
        <v>0</v>
      </c>
      <c r="R46" s="201">
        <v>0</v>
      </c>
      <c r="S46" s="201">
        <v>0</v>
      </c>
      <c r="T46" s="201">
        <v>0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-7.0000000000000007E-2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16.05</v>
      </c>
      <c r="AP46" s="201">
        <v>0</v>
      </c>
      <c r="AQ46" s="201">
        <v>0</v>
      </c>
      <c r="AR46" s="201">
        <v>0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0</v>
      </c>
      <c r="H47" s="201">
        <v>0</v>
      </c>
      <c r="I47" s="201">
        <v>0</v>
      </c>
      <c r="J47" s="201">
        <v>0</v>
      </c>
      <c r="K47" s="201">
        <v>0</v>
      </c>
      <c r="L47" s="201">
        <v>0</v>
      </c>
      <c r="M47" s="201">
        <v>0</v>
      </c>
      <c r="N47" s="201">
        <v>0</v>
      </c>
      <c r="O47" s="201">
        <v>0</v>
      </c>
      <c r="P47" s="201">
        <v>0</v>
      </c>
      <c r="Q47" s="201">
        <v>0</v>
      </c>
      <c r="R47" s="201">
        <v>0</v>
      </c>
      <c r="S47" s="201">
        <v>0</v>
      </c>
      <c r="T47" s="201">
        <v>0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-7.0000000000000007E-2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16.05</v>
      </c>
      <c r="AP47" s="201">
        <v>0</v>
      </c>
      <c r="AQ47" s="201">
        <v>0</v>
      </c>
      <c r="AR47" s="201">
        <v>0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0</v>
      </c>
      <c r="H48" s="201">
        <v>0</v>
      </c>
      <c r="I48" s="201">
        <v>0</v>
      </c>
      <c r="J48" s="201">
        <v>0</v>
      </c>
      <c r="K48" s="201">
        <v>0</v>
      </c>
      <c r="L48" s="201">
        <v>0</v>
      </c>
      <c r="M48" s="201">
        <v>0</v>
      </c>
      <c r="N48" s="201">
        <v>0</v>
      </c>
      <c r="O48" s="201">
        <v>0</v>
      </c>
      <c r="P48" s="201">
        <v>0</v>
      </c>
      <c r="Q48" s="201">
        <v>0</v>
      </c>
      <c r="R48" s="201">
        <v>0</v>
      </c>
      <c r="S48" s="201">
        <v>0</v>
      </c>
      <c r="T48" s="201">
        <v>0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-7.0000000000000007E-2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16.05</v>
      </c>
      <c r="AP48" s="201">
        <v>0</v>
      </c>
      <c r="AQ48" s="201">
        <v>0</v>
      </c>
      <c r="AR48" s="201">
        <v>0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0</v>
      </c>
      <c r="H49" s="201">
        <v>0</v>
      </c>
      <c r="I49" s="201">
        <v>0</v>
      </c>
      <c r="J49" s="201">
        <v>0</v>
      </c>
      <c r="K49" s="201">
        <v>0</v>
      </c>
      <c r="L49" s="201">
        <v>0</v>
      </c>
      <c r="M49" s="201">
        <v>0</v>
      </c>
      <c r="N49" s="201">
        <v>0</v>
      </c>
      <c r="O49" s="201">
        <v>0</v>
      </c>
      <c r="P49" s="201">
        <v>0</v>
      </c>
      <c r="Q49" s="201">
        <v>0</v>
      </c>
      <c r="R49" s="201">
        <v>0</v>
      </c>
      <c r="S49" s="201">
        <v>0</v>
      </c>
      <c r="T49" s="201">
        <v>0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-7.0000000000000007E-2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16.05</v>
      </c>
      <c r="AP49" s="201">
        <v>0</v>
      </c>
      <c r="AQ49" s="201">
        <v>0</v>
      </c>
      <c r="AR49" s="201">
        <v>0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0</v>
      </c>
      <c r="H50" s="201">
        <v>0</v>
      </c>
      <c r="I50" s="201">
        <v>0</v>
      </c>
      <c r="J50" s="201">
        <v>0</v>
      </c>
      <c r="K50" s="201">
        <v>0</v>
      </c>
      <c r="L50" s="201">
        <v>0</v>
      </c>
      <c r="M50" s="201">
        <v>0</v>
      </c>
      <c r="N50" s="201">
        <v>0</v>
      </c>
      <c r="O50" s="201">
        <v>0</v>
      </c>
      <c r="P50" s="201">
        <v>0</v>
      </c>
      <c r="Q50" s="201">
        <v>0</v>
      </c>
      <c r="R50" s="201">
        <v>0</v>
      </c>
      <c r="S50" s="201">
        <v>0</v>
      </c>
      <c r="T50" s="201">
        <v>0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-7.0000000000000007E-2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16.05</v>
      </c>
      <c r="AP50" s="201">
        <v>0</v>
      </c>
      <c r="AQ50" s="201">
        <v>0</v>
      </c>
      <c r="AR50" s="201">
        <v>0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0</v>
      </c>
      <c r="H51" s="201">
        <v>0</v>
      </c>
      <c r="I51" s="201">
        <v>0</v>
      </c>
      <c r="J51" s="201">
        <v>0</v>
      </c>
      <c r="K51" s="201">
        <v>0</v>
      </c>
      <c r="L51" s="201">
        <v>0</v>
      </c>
      <c r="M51" s="201">
        <v>0</v>
      </c>
      <c r="N51" s="201">
        <v>0</v>
      </c>
      <c r="O51" s="201">
        <v>0</v>
      </c>
      <c r="P51" s="201">
        <v>0</v>
      </c>
      <c r="Q51" s="201">
        <v>0</v>
      </c>
      <c r="R51" s="201">
        <v>0</v>
      </c>
      <c r="S51" s="201">
        <v>0</v>
      </c>
      <c r="T51" s="201">
        <v>0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-7.0000000000000007E-2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15.87</v>
      </c>
      <c r="AP51" s="201">
        <v>0</v>
      </c>
      <c r="AQ51" s="201">
        <v>0</v>
      </c>
      <c r="AR51" s="201">
        <v>0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0</v>
      </c>
      <c r="H52" s="201">
        <v>0</v>
      </c>
      <c r="I52" s="201">
        <v>0</v>
      </c>
      <c r="J52" s="201">
        <v>0</v>
      </c>
      <c r="K52" s="201">
        <v>0</v>
      </c>
      <c r="L52" s="201">
        <v>0</v>
      </c>
      <c r="M52" s="201">
        <v>0</v>
      </c>
      <c r="N52" s="201">
        <v>0</v>
      </c>
      <c r="O52" s="201">
        <v>0</v>
      </c>
      <c r="P52" s="201">
        <v>0</v>
      </c>
      <c r="Q52" s="201">
        <v>0</v>
      </c>
      <c r="R52" s="201">
        <v>0</v>
      </c>
      <c r="S52" s="201">
        <v>0</v>
      </c>
      <c r="T52" s="201">
        <v>0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-7.0000000000000007E-2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15.87</v>
      </c>
      <c r="AP52" s="201">
        <v>0</v>
      </c>
      <c r="AQ52" s="201">
        <v>0</v>
      </c>
      <c r="AR52" s="201">
        <v>0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0</v>
      </c>
      <c r="H53" s="201">
        <v>0</v>
      </c>
      <c r="I53" s="201">
        <v>0</v>
      </c>
      <c r="J53" s="201">
        <v>0</v>
      </c>
      <c r="K53" s="201">
        <v>0</v>
      </c>
      <c r="L53" s="201">
        <v>0</v>
      </c>
      <c r="M53" s="201">
        <v>0</v>
      </c>
      <c r="N53" s="201">
        <v>0</v>
      </c>
      <c r="O53" s="201">
        <v>0</v>
      </c>
      <c r="P53" s="201">
        <v>0</v>
      </c>
      <c r="Q53" s="201">
        <v>0</v>
      </c>
      <c r="R53" s="201">
        <v>0</v>
      </c>
      <c r="S53" s="201">
        <v>0</v>
      </c>
      <c r="T53" s="201">
        <v>0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-7.0000000000000007E-2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15.87</v>
      </c>
      <c r="AP53" s="201">
        <v>0</v>
      </c>
      <c r="AQ53" s="201">
        <v>0</v>
      </c>
      <c r="AR53" s="201">
        <v>0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0</v>
      </c>
      <c r="H54" s="201">
        <v>0</v>
      </c>
      <c r="I54" s="201">
        <v>0</v>
      </c>
      <c r="J54" s="201">
        <v>0</v>
      </c>
      <c r="K54" s="201">
        <v>0</v>
      </c>
      <c r="L54" s="201">
        <v>0</v>
      </c>
      <c r="M54" s="201">
        <v>0</v>
      </c>
      <c r="N54" s="201">
        <v>0</v>
      </c>
      <c r="O54" s="201">
        <v>0</v>
      </c>
      <c r="P54" s="201">
        <v>0</v>
      </c>
      <c r="Q54" s="201">
        <v>0</v>
      </c>
      <c r="R54" s="201">
        <v>0</v>
      </c>
      <c r="S54" s="201">
        <v>0</v>
      </c>
      <c r="T54" s="201">
        <v>0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-7.0000000000000007E-2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15.87</v>
      </c>
      <c r="AP54" s="201">
        <v>0</v>
      </c>
      <c r="AQ54" s="201">
        <v>0</v>
      </c>
      <c r="AR54" s="201">
        <v>0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0</v>
      </c>
      <c r="H55" s="201">
        <v>0</v>
      </c>
      <c r="I55" s="201">
        <v>0</v>
      </c>
      <c r="J55" s="201">
        <v>0</v>
      </c>
      <c r="K55" s="201">
        <v>0</v>
      </c>
      <c r="L55" s="201">
        <v>0</v>
      </c>
      <c r="M55" s="201">
        <v>0</v>
      </c>
      <c r="N55" s="201">
        <v>0</v>
      </c>
      <c r="O55" s="201">
        <v>0</v>
      </c>
      <c r="P55" s="201">
        <v>0</v>
      </c>
      <c r="Q55" s="201">
        <v>0</v>
      </c>
      <c r="R55" s="201">
        <v>0</v>
      </c>
      <c r="S55" s="201">
        <v>0</v>
      </c>
      <c r="T55" s="201">
        <v>0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-7.0000000000000007E-2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15.61</v>
      </c>
      <c r="AP55" s="201">
        <v>0</v>
      </c>
      <c r="AQ55" s="201">
        <v>0</v>
      </c>
      <c r="AR55" s="201">
        <v>0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0</v>
      </c>
      <c r="H56" s="201">
        <v>0</v>
      </c>
      <c r="I56" s="201">
        <v>0</v>
      </c>
      <c r="J56" s="201">
        <v>0</v>
      </c>
      <c r="K56" s="201">
        <v>0</v>
      </c>
      <c r="L56" s="201">
        <v>0</v>
      </c>
      <c r="M56" s="201">
        <v>0</v>
      </c>
      <c r="N56" s="201">
        <v>0</v>
      </c>
      <c r="O56" s="201">
        <v>0</v>
      </c>
      <c r="P56" s="201">
        <v>0</v>
      </c>
      <c r="Q56" s="201">
        <v>0</v>
      </c>
      <c r="R56" s="201">
        <v>0</v>
      </c>
      <c r="S56" s="201">
        <v>0</v>
      </c>
      <c r="T56" s="201">
        <v>0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-7.0000000000000007E-2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15.61</v>
      </c>
      <c r="AP56" s="201">
        <v>0</v>
      </c>
      <c r="AQ56" s="201">
        <v>0</v>
      </c>
      <c r="AR56" s="201">
        <v>0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0</v>
      </c>
      <c r="H57" s="201">
        <v>0</v>
      </c>
      <c r="I57" s="201">
        <v>0</v>
      </c>
      <c r="J57" s="201">
        <v>0</v>
      </c>
      <c r="K57" s="201">
        <v>0</v>
      </c>
      <c r="L57" s="201">
        <v>0</v>
      </c>
      <c r="M57" s="201">
        <v>0</v>
      </c>
      <c r="N57" s="201">
        <v>0</v>
      </c>
      <c r="O57" s="201">
        <v>0</v>
      </c>
      <c r="P57" s="201">
        <v>0</v>
      </c>
      <c r="Q57" s="201">
        <v>0</v>
      </c>
      <c r="R57" s="201">
        <v>0</v>
      </c>
      <c r="S57" s="201">
        <v>0</v>
      </c>
      <c r="T57" s="201">
        <v>0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-7.0000000000000007E-2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15.61</v>
      </c>
      <c r="AP57" s="201">
        <v>0</v>
      </c>
      <c r="AQ57" s="201">
        <v>0</v>
      </c>
      <c r="AR57" s="201">
        <v>0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0</v>
      </c>
      <c r="H58" s="201">
        <v>0</v>
      </c>
      <c r="I58" s="201">
        <v>0</v>
      </c>
      <c r="J58" s="201">
        <v>0</v>
      </c>
      <c r="K58" s="201">
        <v>0</v>
      </c>
      <c r="L58" s="201">
        <v>0</v>
      </c>
      <c r="M58" s="201">
        <v>0</v>
      </c>
      <c r="N58" s="201">
        <v>0</v>
      </c>
      <c r="O58" s="201">
        <v>0</v>
      </c>
      <c r="P58" s="201">
        <v>0</v>
      </c>
      <c r="Q58" s="201">
        <v>0</v>
      </c>
      <c r="R58" s="201">
        <v>0</v>
      </c>
      <c r="S58" s="201">
        <v>0</v>
      </c>
      <c r="T58" s="201">
        <v>0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-7.0000000000000007E-2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15.61</v>
      </c>
      <c r="AP58" s="201">
        <v>0</v>
      </c>
      <c r="AQ58" s="201">
        <v>0</v>
      </c>
      <c r="AR58" s="201">
        <v>0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0</v>
      </c>
      <c r="H59" s="201">
        <v>0</v>
      </c>
      <c r="I59" s="201">
        <v>0</v>
      </c>
      <c r="J59" s="201">
        <v>0</v>
      </c>
      <c r="K59" s="201">
        <v>0</v>
      </c>
      <c r="L59" s="201">
        <v>0</v>
      </c>
      <c r="M59" s="201">
        <v>0</v>
      </c>
      <c r="N59" s="201">
        <v>0</v>
      </c>
      <c r="O59" s="201">
        <v>0</v>
      </c>
      <c r="P59" s="201">
        <v>0</v>
      </c>
      <c r="Q59" s="201">
        <v>0</v>
      </c>
      <c r="R59" s="201">
        <v>0</v>
      </c>
      <c r="S59" s="201">
        <v>0</v>
      </c>
      <c r="T59" s="201">
        <v>0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-7.0000000000000007E-2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15.61</v>
      </c>
      <c r="AP59" s="201">
        <v>0</v>
      </c>
      <c r="AQ59" s="201">
        <v>0</v>
      </c>
      <c r="AR59" s="201">
        <v>0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0</v>
      </c>
      <c r="H60" s="201">
        <v>0</v>
      </c>
      <c r="I60" s="201">
        <v>0</v>
      </c>
      <c r="J60" s="201">
        <v>0</v>
      </c>
      <c r="K60" s="201">
        <v>0</v>
      </c>
      <c r="L60" s="201">
        <v>0</v>
      </c>
      <c r="M60" s="201">
        <v>0</v>
      </c>
      <c r="N60" s="201">
        <v>0</v>
      </c>
      <c r="O60" s="201">
        <v>0</v>
      </c>
      <c r="P60" s="201">
        <v>0</v>
      </c>
      <c r="Q60" s="201">
        <v>0</v>
      </c>
      <c r="R60" s="201">
        <v>0</v>
      </c>
      <c r="S60" s="201">
        <v>0</v>
      </c>
      <c r="T60" s="201">
        <v>0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-7.0000000000000007E-2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15.61</v>
      </c>
      <c r="AP60" s="201">
        <v>0</v>
      </c>
      <c r="AQ60" s="201">
        <v>0</v>
      </c>
      <c r="AR60" s="201">
        <v>0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0</v>
      </c>
      <c r="H61" s="201">
        <v>0</v>
      </c>
      <c r="I61" s="201">
        <v>0</v>
      </c>
      <c r="J61" s="201">
        <v>0</v>
      </c>
      <c r="K61" s="201">
        <v>0</v>
      </c>
      <c r="L61" s="201">
        <v>0</v>
      </c>
      <c r="M61" s="201">
        <v>0</v>
      </c>
      <c r="N61" s="201">
        <v>0</v>
      </c>
      <c r="O61" s="201">
        <v>0</v>
      </c>
      <c r="P61" s="201">
        <v>0</v>
      </c>
      <c r="Q61" s="201">
        <v>0</v>
      </c>
      <c r="R61" s="201">
        <v>0</v>
      </c>
      <c r="S61" s="201">
        <v>0</v>
      </c>
      <c r="T61" s="201">
        <v>0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0</v>
      </c>
      <c r="AD61" s="201">
        <v>0</v>
      </c>
      <c r="AE61" s="201">
        <v>0</v>
      </c>
      <c r="AF61" s="201">
        <v>0</v>
      </c>
      <c r="AG61" s="201">
        <v>-7.0000000000000007E-2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15.61</v>
      </c>
      <c r="AP61" s="201">
        <v>0</v>
      </c>
      <c r="AQ61" s="201">
        <v>0</v>
      </c>
      <c r="AR61" s="201">
        <v>0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0</v>
      </c>
      <c r="H62" s="201">
        <v>0</v>
      </c>
      <c r="I62" s="201">
        <v>0</v>
      </c>
      <c r="J62" s="201">
        <v>0</v>
      </c>
      <c r="K62" s="201">
        <v>0</v>
      </c>
      <c r="L62" s="201">
        <v>0</v>
      </c>
      <c r="M62" s="201">
        <v>0</v>
      </c>
      <c r="N62" s="201">
        <v>0</v>
      </c>
      <c r="O62" s="201">
        <v>0</v>
      </c>
      <c r="P62" s="201">
        <v>0</v>
      </c>
      <c r="Q62" s="201">
        <v>0</v>
      </c>
      <c r="R62" s="201">
        <v>0</v>
      </c>
      <c r="S62" s="201">
        <v>0</v>
      </c>
      <c r="T62" s="201">
        <v>0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0</v>
      </c>
      <c r="AD62" s="201">
        <v>0</v>
      </c>
      <c r="AE62" s="201">
        <v>0</v>
      </c>
      <c r="AF62" s="201">
        <v>0</v>
      </c>
      <c r="AG62" s="201">
        <v>-7.0000000000000007E-2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15.61</v>
      </c>
      <c r="AP62" s="201">
        <v>0</v>
      </c>
      <c r="AQ62" s="201">
        <v>0</v>
      </c>
      <c r="AR62" s="201">
        <v>0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0</v>
      </c>
      <c r="H63" s="201">
        <v>0</v>
      </c>
      <c r="I63" s="201">
        <v>0</v>
      </c>
      <c r="J63" s="201">
        <v>0</v>
      </c>
      <c r="K63" s="201">
        <v>0</v>
      </c>
      <c r="L63" s="201">
        <v>0</v>
      </c>
      <c r="M63" s="201">
        <v>0</v>
      </c>
      <c r="N63" s="201">
        <v>0</v>
      </c>
      <c r="O63" s="201">
        <v>0</v>
      </c>
      <c r="P63" s="201">
        <v>0</v>
      </c>
      <c r="Q63" s="201">
        <v>0</v>
      </c>
      <c r="R63" s="201">
        <v>0</v>
      </c>
      <c r="S63" s="201">
        <v>0</v>
      </c>
      <c r="T63" s="201">
        <v>0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0</v>
      </c>
      <c r="AD63" s="201">
        <v>0</v>
      </c>
      <c r="AE63" s="201">
        <v>0</v>
      </c>
      <c r="AF63" s="201">
        <v>0</v>
      </c>
      <c r="AG63" s="201">
        <v>-7.0000000000000007E-2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15.61</v>
      </c>
      <c r="AP63" s="201">
        <v>0</v>
      </c>
      <c r="AQ63" s="201">
        <v>0</v>
      </c>
      <c r="AR63" s="201">
        <v>0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0</v>
      </c>
      <c r="H64" s="201">
        <v>0</v>
      </c>
      <c r="I64" s="201">
        <v>0</v>
      </c>
      <c r="J64" s="201">
        <v>0</v>
      </c>
      <c r="K64" s="201">
        <v>0</v>
      </c>
      <c r="L64" s="201">
        <v>0</v>
      </c>
      <c r="M64" s="201">
        <v>0</v>
      </c>
      <c r="N64" s="201">
        <v>0</v>
      </c>
      <c r="O64" s="201">
        <v>0</v>
      </c>
      <c r="P64" s="201">
        <v>0</v>
      </c>
      <c r="Q64" s="201">
        <v>0</v>
      </c>
      <c r="R64" s="201">
        <v>0</v>
      </c>
      <c r="S64" s="201">
        <v>0</v>
      </c>
      <c r="T64" s="201">
        <v>0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0</v>
      </c>
      <c r="AD64" s="201">
        <v>0</v>
      </c>
      <c r="AE64" s="201">
        <v>0</v>
      </c>
      <c r="AF64" s="201">
        <v>0</v>
      </c>
      <c r="AG64" s="201">
        <v>-7.0000000000000007E-2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15.61</v>
      </c>
      <c r="AP64" s="201">
        <v>0</v>
      </c>
      <c r="AQ64" s="201">
        <v>0</v>
      </c>
      <c r="AR64" s="201">
        <v>0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0</v>
      </c>
      <c r="H65" s="201">
        <v>0</v>
      </c>
      <c r="I65" s="201">
        <v>0</v>
      </c>
      <c r="J65" s="201">
        <v>0</v>
      </c>
      <c r="K65" s="201">
        <v>0</v>
      </c>
      <c r="L65" s="201">
        <v>0</v>
      </c>
      <c r="M65" s="201">
        <v>0</v>
      </c>
      <c r="N65" s="201">
        <v>0</v>
      </c>
      <c r="O65" s="201">
        <v>0</v>
      </c>
      <c r="P65" s="201">
        <v>0</v>
      </c>
      <c r="Q65" s="201">
        <v>0</v>
      </c>
      <c r="R65" s="201">
        <v>0</v>
      </c>
      <c r="S65" s="201">
        <v>0</v>
      </c>
      <c r="T65" s="201">
        <v>0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0</v>
      </c>
      <c r="AD65" s="201">
        <v>0</v>
      </c>
      <c r="AE65" s="201">
        <v>0</v>
      </c>
      <c r="AF65" s="201">
        <v>0</v>
      </c>
      <c r="AG65" s="201">
        <v>-7.0000000000000007E-2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15.61</v>
      </c>
      <c r="AP65" s="201">
        <v>0</v>
      </c>
      <c r="AQ65" s="201">
        <v>0</v>
      </c>
      <c r="AR65" s="201">
        <v>0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0</v>
      </c>
      <c r="H66" s="201">
        <v>0</v>
      </c>
      <c r="I66" s="201">
        <v>0</v>
      </c>
      <c r="J66" s="201">
        <v>0</v>
      </c>
      <c r="K66" s="201">
        <v>0</v>
      </c>
      <c r="L66" s="201">
        <v>0</v>
      </c>
      <c r="M66" s="201">
        <v>0</v>
      </c>
      <c r="N66" s="201">
        <v>0</v>
      </c>
      <c r="O66" s="201">
        <v>0</v>
      </c>
      <c r="P66" s="201">
        <v>0</v>
      </c>
      <c r="Q66" s="201">
        <v>0</v>
      </c>
      <c r="R66" s="201">
        <v>0</v>
      </c>
      <c r="S66" s="201">
        <v>0</v>
      </c>
      <c r="T66" s="201">
        <v>0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0</v>
      </c>
      <c r="AD66" s="201">
        <v>0</v>
      </c>
      <c r="AE66" s="201">
        <v>0</v>
      </c>
      <c r="AF66" s="201">
        <v>0</v>
      </c>
      <c r="AG66" s="201">
        <v>-7.0000000000000007E-2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15.61</v>
      </c>
      <c r="AP66" s="201">
        <v>0</v>
      </c>
      <c r="AQ66" s="201">
        <v>0</v>
      </c>
      <c r="AR66" s="201">
        <v>0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0</v>
      </c>
      <c r="H67" s="201">
        <v>0</v>
      </c>
      <c r="I67" s="201">
        <v>0</v>
      </c>
      <c r="J67" s="201">
        <v>0</v>
      </c>
      <c r="K67" s="201">
        <v>0</v>
      </c>
      <c r="L67" s="201">
        <v>0</v>
      </c>
      <c r="M67" s="201">
        <v>0</v>
      </c>
      <c r="N67" s="201">
        <v>0</v>
      </c>
      <c r="O67" s="201">
        <v>0</v>
      </c>
      <c r="P67" s="201">
        <v>0</v>
      </c>
      <c r="Q67" s="201">
        <v>0</v>
      </c>
      <c r="R67" s="201">
        <v>0</v>
      </c>
      <c r="S67" s="201">
        <v>0</v>
      </c>
      <c r="T67" s="201">
        <v>0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0</v>
      </c>
      <c r="AD67" s="201">
        <v>0</v>
      </c>
      <c r="AE67" s="201">
        <v>0</v>
      </c>
      <c r="AF67" s="201">
        <v>0</v>
      </c>
      <c r="AG67" s="201">
        <v>-7.0000000000000007E-2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15.61</v>
      </c>
      <c r="AP67" s="201">
        <v>0</v>
      </c>
      <c r="AQ67" s="201">
        <v>0</v>
      </c>
      <c r="AR67" s="201">
        <v>0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0</v>
      </c>
      <c r="H68" s="201">
        <v>0</v>
      </c>
      <c r="I68" s="201">
        <v>0</v>
      </c>
      <c r="J68" s="201">
        <v>0</v>
      </c>
      <c r="K68" s="201">
        <v>0</v>
      </c>
      <c r="L68" s="201">
        <v>0</v>
      </c>
      <c r="M68" s="201">
        <v>0</v>
      </c>
      <c r="N68" s="201">
        <v>0</v>
      </c>
      <c r="O68" s="201">
        <v>0</v>
      </c>
      <c r="P68" s="201">
        <v>0</v>
      </c>
      <c r="Q68" s="201">
        <v>0</v>
      </c>
      <c r="R68" s="201">
        <v>0</v>
      </c>
      <c r="S68" s="201">
        <v>0</v>
      </c>
      <c r="T68" s="201">
        <v>0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0</v>
      </c>
      <c r="AD68" s="201">
        <v>0</v>
      </c>
      <c r="AE68" s="201">
        <v>0</v>
      </c>
      <c r="AF68" s="201">
        <v>0</v>
      </c>
      <c r="AG68" s="201">
        <v>-7.0000000000000007E-2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15.61</v>
      </c>
      <c r="AP68" s="201">
        <v>0</v>
      </c>
      <c r="AQ68" s="201">
        <v>0</v>
      </c>
      <c r="AR68" s="201">
        <v>0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0</v>
      </c>
      <c r="H69" s="201">
        <v>0</v>
      </c>
      <c r="I69" s="201">
        <v>0</v>
      </c>
      <c r="J69" s="201">
        <v>0</v>
      </c>
      <c r="K69" s="201">
        <v>0</v>
      </c>
      <c r="L69" s="201">
        <v>0</v>
      </c>
      <c r="M69" s="201">
        <v>0</v>
      </c>
      <c r="N69" s="201">
        <v>0</v>
      </c>
      <c r="O69" s="201">
        <v>0</v>
      </c>
      <c r="P69" s="201">
        <v>0</v>
      </c>
      <c r="Q69" s="201">
        <v>0</v>
      </c>
      <c r="R69" s="201">
        <v>0</v>
      </c>
      <c r="S69" s="201">
        <v>0</v>
      </c>
      <c r="T69" s="201">
        <v>0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0</v>
      </c>
      <c r="AD69" s="201">
        <v>0</v>
      </c>
      <c r="AE69" s="201">
        <v>0</v>
      </c>
      <c r="AF69" s="201">
        <v>0</v>
      </c>
      <c r="AG69" s="201">
        <v>-7.0000000000000007E-2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15.61</v>
      </c>
      <c r="AP69" s="201">
        <v>0</v>
      </c>
      <c r="AQ69" s="201">
        <v>0</v>
      </c>
      <c r="AR69" s="201">
        <v>0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0</v>
      </c>
      <c r="H70" s="201">
        <v>0</v>
      </c>
      <c r="I70" s="201">
        <v>0</v>
      </c>
      <c r="J70" s="201">
        <v>0</v>
      </c>
      <c r="K70" s="201">
        <v>0</v>
      </c>
      <c r="L70" s="201">
        <v>0</v>
      </c>
      <c r="M70" s="201">
        <v>0</v>
      </c>
      <c r="N70" s="201">
        <v>0</v>
      </c>
      <c r="O70" s="201">
        <v>0</v>
      </c>
      <c r="P70" s="201">
        <v>0</v>
      </c>
      <c r="Q70" s="201">
        <v>0</v>
      </c>
      <c r="R70" s="201">
        <v>0</v>
      </c>
      <c r="S70" s="201">
        <v>0</v>
      </c>
      <c r="T70" s="201">
        <v>0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0</v>
      </c>
      <c r="AD70" s="201">
        <v>0</v>
      </c>
      <c r="AE70" s="201">
        <v>0</v>
      </c>
      <c r="AF70" s="201">
        <v>0</v>
      </c>
      <c r="AG70" s="201">
        <v>-7.0000000000000007E-2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15.61</v>
      </c>
      <c r="AP70" s="201">
        <v>0</v>
      </c>
      <c r="AQ70" s="201">
        <v>0</v>
      </c>
      <c r="AR70" s="201">
        <v>0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0</v>
      </c>
      <c r="H71" s="201">
        <v>0</v>
      </c>
      <c r="I71" s="201">
        <v>0</v>
      </c>
      <c r="J71" s="201">
        <v>0</v>
      </c>
      <c r="K71" s="201">
        <v>0</v>
      </c>
      <c r="L71" s="201">
        <v>0</v>
      </c>
      <c r="M71" s="201">
        <v>0</v>
      </c>
      <c r="N71" s="201">
        <v>0</v>
      </c>
      <c r="O71" s="201">
        <v>0</v>
      </c>
      <c r="P71" s="201">
        <v>0</v>
      </c>
      <c r="Q71" s="201">
        <v>0</v>
      </c>
      <c r="R71" s="201">
        <v>0</v>
      </c>
      <c r="S71" s="201">
        <v>0</v>
      </c>
      <c r="T71" s="201">
        <v>0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0</v>
      </c>
      <c r="AD71" s="201">
        <v>0</v>
      </c>
      <c r="AE71" s="201">
        <v>0</v>
      </c>
      <c r="AF71" s="201">
        <v>0</v>
      </c>
      <c r="AG71" s="201">
        <v>-7.0000000000000007E-2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15.61</v>
      </c>
      <c r="AP71" s="201">
        <v>0</v>
      </c>
      <c r="AQ71" s="201">
        <v>0</v>
      </c>
      <c r="AR71" s="201">
        <v>0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0</v>
      </c>
      <c r="H72" s="201">
        <v>0</v>
      </c>
      <c r="I72" s="201">
        <v>0</v>
      </c>
      <c r="J72" s="201">
        <v>0</v>
      </c>
      <c r="K72" s="201">
        <v>0</v>
      </c>
      <c r="L72" s="201">
        <v>0</v>
      </c>
      <c r="M72" s="201">
        <v>0</v>
      </c>
      <c r="N72" s="201">
        <v>0</v>
      </c>
      <c r="O72" s="201">
        <v>0</v>
      </c>
      <c r="P72" s="201">
        <v>0</v>
      </c>
      <c r="Q72" s="201">
        <v>0</v>
      </c>
      <c r="R72" s="201">
        <v>0</v>
      </c>
      <c r="S72" s="201">
        <v>0</v>
      </c>
      <c r="T72" s="201">
        <v>0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-7.0000000000000007E-2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15.61</v>
      </c>
      <c r="AP72" s="201">
        <v>0</v>
      </c>
      <c r="AQ72" s="201">
        <v>0</v>
      </c>
      <c r="AR72" s="201">
        <v>0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0</v>
      </c>
      <c r="H73" s="201">
        <v>0</v>
      </c>
      <c r="I73" s="201">
        <v>0</v>
      </c>
      <c r="J73" s="201">
        <v>0</v>
      </c>
      <c r="K73" s="201">
        <v>0</v>
      </c>
      <c r="L73" s="201">
        <v>0</v>
      </c>
      <c r="M73" s="201">
        <v>0</v>
      </c>
      <c r="N73" s="201">
        <v>0</v>
      </c>
      <c r="O73" s="201">
        <v>0</v>
      </c>
      <c r="P73" s="201">
        <v>0</v>
      </c>
      <c r="Q73" s="201">
        <v>0</v>
      </c>
      <c r="R73" s="201">
        <v>0</v>
      </c>
      <c r="S73" s="201">
        <v>0</v>
      </c>
      <c r="T73" s="201">
        <v>0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-7.0000000000000007E-2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15.61</v>
      </c>
      <c r="AP73" s="201">
        <v>0</v>
      </c>
      <c r="AQ73" s="201">
        <v>0</v>
      </c>
      <c r="AR73" s="201">
        <v>0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0</v>
      </c>
      <c r="H74" s="201">
        <v>0</v>
      </c>
      <c r="I74" s="201">
        <v>0</v>
      </c>
      <c r="J74" s="201">
        <v>0</v>
      </c>
      <c r="K74" s="201">
        <v>0</v>
      </c>
      <c r="L74" s="201">
        <v>0</v>
      </c>
      <c r="M74" s="201">
        <v>0</v>
      </c>
      <c r="N74" s="201">
        <v>0</v>
      </c>
      <c r="O74" s="201">
        <v>0</v>
      </c>
      <c r="P74" s="201">
        <v>0</v>
      </c>
      <c r="Q74" s="201">
        <v>0</v>
      </c>
      <c r="R74" s="201">
        <v>0</v>
      </c>
      <c r="S74" s="201">
        <v>0</v>
      </c>
      <c r="T74" s="201">
        <v>0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-7.0000000000000007E-2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15.61</v>
      </c>
      <c r="AP74" s="201">
        <v>0</v>
      </c>
      <c r="AQ74" s="201">
        <v>0</v>
      </c>
      <c r="AR74" s="201">
        <v>0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0</v>
      </c>
      <c r="H75" s="201">
        <v>0</v>
      </c>
      <c r="I75" s="201">
        <v>0</v>
      </c>
      <c r="J75" s="201">
        <v>0</v>
      </c>
      <c r="K75" s="201">
        <v>0</v>
      </c>
      <c r="L75" s="201">
        <v>0</v>
      </c>
      <c r="M75" s="201">
        <v>0</v>
      </c>
      <c r="N75" s="201">
        <v>0</v>
      </c>
      <c r="O75" s="201">
        <v>0</v>
      </c>
      <c r="P75" s="201">
        <v>0</v>
      </c>
      <c r="Q75" s="201">
        <v>0</v>
      </c>
      <c r="R75" s="201">
        <v>0</v>
      </c>
      <c r="S75" s="201">
        <v>0</v>
      </c>
      <c r="T75" s="201">
        <v>0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-7.0000000000000007E-2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15.8</v>
      </c>
      <c r="AP75" s="201">
        <v>0</v>
      </c>
      <c r="AQ75" s="201">
        <v>0</v>
      </c>
      <c r="AR75" s="201">
        <v>0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0</v>
      </c>
      <c r="H76" s="201">
        <v>0</v>
      </c>
      <c r="I76" s="201">
        <v>0</v>
      </c>
      <c r="J76" s="201">
        <v>0</v>
      </c>
      <c r="K76" s="201">
        <v>0</v>
      </c>
      <c r="L76" s="201">
        <v>0</v>
      </c>
      <c r="M76" s="201">
        <v>0</v>
      </c>
      <c r="N76" s="201">
        <v>0</v>
      </c>
      <c r="O76" s="201">
        <v>0</v>
      </c>
      <c r="P76" s="201">
        <v>0</v>
      </c>
      <c r="Q76" s="201">
        <v>0</v>
      </c>
      <c r="R76" s="201">
        <v>0</v>
      </c>
      <c r="S76" s="201">
        <v>0</v>
      </c>
      <c r="T76" s="201">
        <v>0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-7.0000000000000007E-2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15.8</v>
      </c>
      <c r="AP76" s="201">
        <v>0</v>
      </c>
      <c r="AQ76" s="201">
        <v>0</v>
      </c>
      <c r="AR76" s="201">
        <v>0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0</v>
      </c>
      <c r="H77" s="201">
        <v>0</v>
      </c>
      <c r="I77" s="201">
        <v>0</v>
      </c>
      <c r="J77" s="201">
        <v>0</v>
      </c>
      <c r="K77" s="201">
        <v>0</v>
      </c>
      <c r="L77" s="201">
        <v>0</v>
      </c>
      <c r="M77" s="201">
        <v>0</v>
      </c>
      <c r="N77" s="201">
        <v>0</v>
      </c>
      <c r="O77" s="201">
        <v>0</v>
      </c>
      <c r="P77" s="201">
        <v>0</v>
      </c>
      <c r="Q77" s="201">
        <v>0</v>
      </c>
      <c r="R77" s="201">
        <v>0</v>
      </c>
      <c r="S77" s="201">
        <v>0</v>
      </c>
      <c r="T77" s="201">
        <v>0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-7.0000000000000007E-2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16.05</v>
      </c>
      <c r="AP77" s="201">
        <v>0</v>
      </c>
      <c r="AQ77" s="201">
        <v>0</v>
      </c>
      <c r="AR77" s="201">
        <v>0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0</v>
      </c>
      <c r="H78" s="201">
        <v>0</v>
      </c>
      <c r="I78" s="201">
        <v>0</v>
      </c>
      <c r="J78" s="201">
        <v>0</v>
      </c>
      <c r="K78" s="201">
        <v>0</v>
      </c>
      <c r="L78" s="201">
        <v>0</v>
      </c>
      <c r="M78" s="201">
        <v>0</v>
      </c>
      <c r="N78" s="201">
        <v>0</v>
      </c>
      <c r="O78" s="201">
        <v>0</v>
      </c>
      <c r="P78" s="201">
        <v>0</v>
      </c>
      <c r="Q78" s="201">
        <v>0</v>
      </c>
      <c r="R78" s="201">
        <v>0</v>
      </c>
      <c r="S78" s="201">
        <v>0</v>
      </c>
      <c r="T78" s="201">
        <v>0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-7.0000000000000007E-2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16.05</v>
      </c>
      <c r="AP78" s="201">
        <v>0</v>
      </c>
      <c r="AQ78" s="201">
        <v>0</v>
      </c>
      <c r="AR78" s="201">
        <v>0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0</v>
      </c>
      <c r="H79" s="201">
        <v>0</v>
      </c>
      <c r="I79" s="201">
        <v>0</v>
      </c>
      <c r="J79" s="201">
        <v>0</v>
      </c>
      <c r="K79" s="201">
        <v>0</v>
      </c>
      <c r="L79" s="201">
        <v>0</v>
      </c>
      <c r="M79" s="201">
        <v>0</v>
      </c>
      <c r="N79" s="201">
        <v>0</v>
      </c>
      <c r="O79" s="201">
        <v>0</v>
      </c>
      <c r="P79" s="201">
        <v>0</v>
      </c>
      <c r="Q79" s="201">
        <v>0</v>
      </c>
      <c r="R79" s="201">
        <v>0</v>
      </c>
      <c r="S79" s="201">
        <v>0</v>
      </c>
      <c r="T79" s="201">
        <v>0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-7.0000000000000007E-2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16.05</v>
      </c>
      <c r="AP79" s="201">
        <v>0</v>
      </c>
      <c r="AQ79" s="201">
        <v>0</v>
      </c>
      <c r="AR79" s="201">
        <v>0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0</v>
      </c>
      <c r="H80" s="201">
        <v>0</v>
      </c>
      <c r="I80" s="201">
        <v>0</v>
      </c>
      <c r="J80" s="201">
        <v>0</v>
      </c>
      <c r="K80" s="201">
        <v>0</v>
      </c>
      <c r="L80" s="201">
        <v>0</v>
      </c>
      <c r="M80" s="201">
        <v>0</v>
      </c>
      <c r="N80" s="201">
        <v>0</v>
      </c>
      <c r="O80" s="201">
        <v>0</v>
      </c>
      <c r="P80" s="201">
        <v>0</v>
      </c>
      <c r="Q80" s="201">
        <v>0</v>
      </c>
      <c r="R80" s="201">
        <v>0</v>
      </c>
      <c r="S80" s="201">
        <v>0</v>
      </c>
      <c r="T80" s="201">
        <v>0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-7.0000000000000007E-2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16.05</v>
      </c>
      <c r="AP80" s="201">
        <v>0</v>
      </c>
      <c r="AQ80" s="201">
        <v>0</v>
      </c>
      <c r="AR80" s="201">
        <v>0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0</v>
      </c>
      <c r="H81" s="201">
        <v>0</v>
      </c>
      <c r="I81" s="201">
        <v>0</v>
      </c>
      <c r="J81" s="201">
        <v>0</v>
      </c>
      <c r="K81" s="201">
        <v>0</v>
      </c>
      <c r="L81" s="201">
        <v>0</v>
      </c>
      <c r="M81" s="201">
        <v>0</v>
      </c>
      <c r="N81" s="201">
        <v>0</v>
      </c>
      <c r="O81" s="201">
        <v>0</v>
      </c>
      <c r="P81" s="201">
        <v>0</v>
      </c>
      <c r="Q81" s="201">
        <v>0</v>
      </c>
      <c r="R81" s="201">
        <v>0</v>
      </c>
      <c r="S81" s="201">
        <v>0</v>
      </c>
      <c r="T81" s="201">
        <v>0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-7.0000000000000007E-2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16.05</v>
      </c>
      <c r="AP81" s="201">
        <v>0</v>
      </c>
      <c r="AQ81" s="201">
        <v>0</v>
      </c>
      <c r="AR81" s="201">
        <v>0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0</v>
      </c>
      <c r="H82" s="201">
        <v>0</v>
      </c>
      <c r="I82" s="201">
        <v>0</v>
      </c>
      <c r="J82" s="201">
        <v>0</v>
      </c>
      <c r="K82" s="201">
        <v>0</v>
      </c>
      <c r="L82" s="201">
        <v>0</v>
      </c>
      <c r="M82" s="201">
        <v>0</v>
      </c>
      <c r="N82" s="201">
        <v>0</v>
      </c>
      <c r="O82" s="201">
        <v>0</v>
      </c>
      <c r="P82" s="201">
        <v>0</v>
      </c>
      <c r="Q82" s="201">
        <v>0</v>
      </c>
      <c r="R82" s="201">
        <v>0</v>
      </c>
      <c r="S82" s="201">
        <v>0</v>
      </c>
      <c r="T82" s="201">
        <v>0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-7.0000000000000007E-2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16.05</v>
      </c>
      <c r="AP82" s="201">
        <v>0</v>
      </c>
      <c r="AQ82" s="201">
        <v>0</v>
      </c>
      <c r="AR82" s="201">
        <v>0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0</v>
      </c>
      <c r="H83" s="201">
        <v>0</v>
      </c>
      <c r="I83" s="201">
        <v>0</v>
      </c>
      <c r="J83" s="201">
        <v>0</v>
      </c>
      <c r="K83" s="201">
        <v>0</v>
      </c>
      <c r="L83" s="201">
        <v>0</v>
      </c>
      <c r="M83" s="201">
        <v>0</v>
      </c>
      <c r="N83" s="201">
        <v>0</v>
      </c>
      <c r="O83" s="201">
        <v>0</v>
      </c>
      <c r="P83" s="201">
        <v>0</v>
      </c>
      <c r="Q83" s="201">
        <v>0</v>
      </c>
      <c r="R83" s="201">
        <v>0</v>
      </c>
      <c r="S83" s="201">
        <v>0</v>
      </c>
      <c r="T83" s="201">
        <v>0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-7.0000000000000007E-2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16.05</v>
      </c>
      <c r="AP83" s="201">
        <v>0</v>
      </c>
      <c r="AQ83" s="201">
        <v>0</v>
      </c>
      <c r="AR83" s="201">
        <v>0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0</v>
      </c>
      <c r="H84" s="201">
        <v>0</v>
      </c>
      <c r="I84" s="201">
        <v>0</v>
      </c>
      <c r="J84" s="201">
        <v>0</v>
      </c>
      <c r="K84" s="201">
        <v>0</v>
      </c>
      <c r="L84" s="201">
        <v>0</v>
      </c>
      <c r="M84" s="201">
        <v>0</v>
      </c>
      <c r="N84" s="201">
        <v>0</v>
      </c>
      <c r="O84" s="201">
        <v>0</v>
      </c>
      <c r="P84" s="201">
        <v>0</v>
      </c>
      <c r="Q84" s="201">
        <v>0</v>
      </c>
      <c r="R84" s="201">
        <v>0</v>
      </c>
      <c r="S84" s="201">
        <v>0</v>
      </c>
      <c r="T84" s="201">
        <v>0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-7.0000000000000007E-2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16.05</v>
      </c>
      <c r="AP84" s="201">
        <v>0</v>
      </c>
      <c r="AQ84" s="201">
        <v>0</v>
      </c>
      <c r="AR84" s="201">
        <v>0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0</v>
      </c>
      <c r="H85" s="201">
        <v>0</v>
      </c>
      <c r="I85" s="201">
        <v>0</v>
      </c>
      <c r="J85" s="201">
        <v>0</v>
      </c>
      <c r="K85" s="201">
        <v>0</v>
      </c>
      <c r="L85" s="201">
        <v>0</v>
      </c>
      <c r="M85" s="201">
        <v>0</v>
      </c>
      <c r="N85" s="201">
        <v>0</v>
      </c>
      <c r="O85" s="201">
        <v>0</v>
      </c>
      <c r="P85" s="201">
        <v>0</v>
      </c>
      <c r="Q85" s="201">
        <v>0</v>
      </c>
      <c r="R85" s="201">
        <v>0</v>
      </c>
      <c r="S85" s="201">
        <v>0</v>
      </c>
      <c r="T85" s="201">
        <v>0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-7.0000000000000007E-2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16.05</v>
      </c>
      <c r="AP85" s="201">
        <v>0</v>
      </c>
      <c r="AQ85" s="201">
        <v>0</v>
      </c>
      <c r="AR85" s="201">
        <v>0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0</v>
      </c>
      <c r="H86" s="201">
        <v>0</v>
      </c>
      <c r="I86" s="201">
        <v>0</v>
      </c>
      <c r="J86" s="201">
        <v>0</v>
      </c>
      <c r="K86" s="201">
        <v>0</v>
      </c>
      <c r="L86" s="201">
        <v>0</v>
      </c>
      <c r="M86" s="201">
        <v>0</v>
      </c>
      <c r="N86" s="201">
        <v>0</v>
      </c>
      <c r="O86" s="201">
        <v>0</v>
      </c>
      <c r="P86" s="201">
        <v>0</v>
      </c>
      <c r="Q86" s="201">
        <v>0</v>
      </c>
      <c r="R86" s="201">
        <v>0</v>
      </c>
      <c r="S86" s="201">
        <v>0</v>
      </c>
      <c r="T86" s="201">
        <v>0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-7.0000000000000007E-2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16.05</v>
      </c>
      <c r="AP86" s="201">
        <v>0</v>
      </c>
      <c r="AQ86" s="201">
        <v>0</v>
      </c>
      <c r="AR86" s="201">
        <v>0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0</v>
      </c>
      <c r="H87" s="201">
        <v>0</v>
      </c>
      <c r="I87" s="201">
        <v>0</v>
      </c>
      <c r="J87" s="201">
        <v>0</v>
      </c>
      <c r="K87" s="201">
        <v>0</v>
      </c>
      <c r="L87" s="201">
        <v>0</v>
      </c>
      <c r="M87" s="201">
        <v>0</v>
      </c>
      <c r="N87" s="201">
        <v>0</v>
      </c>
      <c r="O87" s="201">
        <v>0</v>
      </c>
      <c r="P87" s="201">
        <v>0</v>
      </c>
      <c r="Q87" s="201">
        <v>0</v>
      </c>
      <c r="R87" s="201">
        <v>0</v>
      </c>
      <c r="S87" s="201">
        <v>0</v>
      </c>
      <c r="T87" s="201">
        <v>0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-7.0000000000000007E-2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16.05</v>
      </c>
      <c r="AP87" s="201">
        <v>0</v>
      </c>
      <c r="AQ87" s="201">
        <v>0</v>
      </c>
      <c r="AR87" s="201">
        <v>0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0</v>
      </c>
      <c r="H88" s="201">
        <v>0</v>
      </c>
      <c r="I88" s="201">
        <v>0</v>
      </c>
      <c r="J88" s="201">
        <v>0</v>
      </c>
      <c r="K88" s="201">
        <v>0</v>
      </c>
      <c r="L88" s="201">
        <v>0</v>
      </c>
      <c r="M88" s="201">
        <v>0</v>
      </c>
      <c r="N88" s="201">
        <v>0</v>
      </c>
      <c r="O88" s="201">
        <v>0</v>
      </c>
      <c r="P88" s="201">
        <v>0</v>
      </c>
      <c r="Q88" s="201">
        <v>0</v>
      </c>
      <c r="R88" s="201">
        <v>0</v>
      </c>
      <c r="S88" s="201">
        <v>0</v>
      </c>
      <c r="T88" s="201">
        <v>0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-7.0000000000000007E-2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16.05</v>
      </c>
      <c r="AP88" s="201">
        <v>0</v>
      </c>
      <c r="AQ88" s="201">
        <v>0</v>
      </c>
      <c r="AR88" s="201">
        <v>0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0</v>
      </c>
      <c r="H89" s="201">
        <v>0</v>
      </c>
      <c r="I89" s="201">
        <v>0</v>
      </c>
      <c r="J89" s="201">
        <v>0</v>
      </c>
      <c r="K89" s="201">
        <v>0</v>
      </c>
      <c r="L89" s="201">
        <v>0</v>
      </c>
      <c r="M89" s="201">
        <v>0</v>
      </c>
      <c r="N89" s="201">
        <v>0</v>
      </c>
      <c r="O89" s="201">
        <v>0</v>
      </c>
      <c r="P89" s="201">
        <v>0</v>
      </c>
      <c r="Q89" s="201">
        <v>0</v>
      </c>
      <c r="R89" s="201">
        <v>0</v>
      </c>
      <c r="S89" s="201">
        <v>0</v>
      </c>
      <c r="T89" s="201">
        <v>0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-7.0000000000000007E-2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16.05</v>
      </c>
      <c r="AP89" s="201">
        <v>0</v>
      </c>
      <c r="AQ89" s="201">
        <v>0</v>
      </c>
      <c r="AR89" s="201">
        <v>0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0</v>
      </c>
      <c r="H90" s="201">
        <v>0</v>
      </c>
      <c r="I90" s="201">
        <v>0</v>
      </c>
      <c r="J90" s="201">
        <v>0</v>
      </c>
      <c r="K90" s="201">
        <v>0</v>
      </c>
      <c r="L90" s="201">
        <v>0</v>
      </c>
      <c r="M90" s="201">
        <v>0</v>
      </c>
      <c r="N90" s="201">
        <v>0</v>
      </c>
      <c r="O90" s="201">
        <v>0</v>
      </c>
      <c r="P90" s="201">
        <v>0</v>
      </c>
      <c r="Q90" s="201">
        <v>0</v>
      </c>
      <c r="R90" s="201">
        <v>0</v>
      </c>
      <c r="S90" s="201">
        <v>0</v>
      </c>
      <c r="T90" s="201">
        <v>0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-7.0000000000000007E-2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16.05</v>
      </c>
      <c r="AP90" s="201">
        <v>0</v>
      </c>
      <c r="AQ90" s="201">
        <v>0</v>
      </c>
      <c r="AR90" s="201">
        <v>0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0</v>
      </c>
      <c r="H91" s="201">
        <v>0</v>
      </c>
      <c r="I91" s="201">
        <v>0</v>
      </c>
      <c r="J91" s="201">
        <v>0</v>
      </c>
      <c r="K91" s="201">
        <v>0</v>
      </c>
      <c r="L91" s="201">
        <v>0</v>
      </c>
      <c r="M91" s="201">
        <v>0</v>
      </c>
      <c r="N91" s="201">
        <v>0</v>
      </c>
      <c r="O91" s="201">
        <v>0</v>
      </c>
      <c r="P91" s="201">
        <v>0</v>
      </c>
      <c r="Q91" s="201">
        <v>0</v>
      </c>
      <c r="R91" s="201">
        <v>0</v>
      </c>
      <c r="S91" s="201">
        <v>0</v>
      </c>
      <c r="T91" s="201">
        <v>0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-7.0000000000000007E-2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16.05</v>
      </c>
      <c r="AP91" s="201">
        <v>0</v>
      </c>
      <c r="AQ91" s="201">
        <v>0</v>
      </c>
      <c r="AR91" s="201">
        <v>0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0</v>
      </c>
      <c r="H92" s="201">
        <v>0</v>
      </c>
      <c r="I92" s="201">
        <v>0</v>
      </c>
      <c r="J92" s="201">
        <v>0</v>
      </c>
      <c r="K92" s="201">
        <v>0</v>
      </c>
      <c r="L92" s="201">
        <v>0</v>
      </c>
      <c r="M92" s="201">
        <v>0</v>
      </c>
      <c r="N92" s="201">
        <v>0</v>
      </c>
      <c r="O92" s="201">
        <v>0</v>
      </c>
      <c r="P92" s="201">
        <v>0</v>
      </c>
      <c r="Q92" s="201">
        <v>0</v>
      </c>
      <c r="R92" s="201">
        <v>0</v>
      </c>
      <c r="S92" s="201">
        <v>0</v>
      </c>
      <c r="T92" s="201">
        <v>0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-7.0000000000000007E-2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16.05</v>
      </c>
      <c r="AP92" s="201">
        <v>0</v>
      </c>
      <c r="AQ92" s="201">
        <v>0</v>
      </c>
      <c r="AR92" s="201">
        <v>0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0</v>
      </c>
      <c r="H93" s="201">
        <v>0</v>
      </c>
      <c r="I93" s="201">
        <v>0</v>
      </c>
      <c r="J93" s="201">
        <v>0</v>
      </c>
      <c r="K93" s="201">
        <v>0</v>
      </c>
      <c r="L93" s="201">
        <v>0</v>
      </c>
      <c r="M93" s="201">
        <v>0</v>
      </c>
      <c r="N93" s="201">
        <v>0</v>
      </c>
      <c r="O93" s="201">
        <v>0</v>
      </c>
      <c r="P93" s="201">
        <v>0</v>
      </c>
      <c r="Q93" s="201">
        <v>0</v>
      </c>
      <c r="R93" s="201">
        <v>0</v>
      </c>
      <c r="S93" s="201">
        <v>0</v>
      </c>
      <c r="T93" s="201">
        <v>0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-7.0000000000000007E-2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16.05</v>
      </c>
      <c r="AP93" s="201">
        <v>0</v>
      </c>
      <c r="AQ93" s="201">
        <v>0</v>
      </c>
      <c r="AR93" s="201">
        <v>0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0</v>
      </c>
      <c r="H94" s="201">
        <v>0</v>
      </c>
      <c r="I94" s="201">
        <v>0</v>
      </c>
      <c r="J94" s="201">
        <v>0</v>
      </c>
      <c r="K94" s="201">
        <v>0</v>
      </c>
      <c r="L94" s="201">
        <v>0</v>
      </c>
      <c r="M94" s="201">
        <v>0</v>
      </c>
      <c r="N94" s="201">
        <v>0</v>
      </c>
      <c r="O94" s="201">
        <v>0</v>
      </c>
      <c r="P94" s="201">
        <v>0</v>
      </c>
      <c r="Q94" s="201">
        <v>0</v>
      </c>
      <c r="R94" s="201">
        <v>0</v>
      </c>
      <c r="S94" s="201">
        <v>0</v>
      </c>
      <c r="T94" s="201">
        <v>0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-7.0000000000000007E-2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16.05</v>
      </c>
      <c r="AP94" s="201">
        <v>0</v>
      </c>
      <c r="AQ94" s="201">
        <v>0</v>
      </c>
      <c r="AR94" s="201">
        <v>0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0</v>
      </c>
      <c r="H95" s="201">
        <v>0</v>
      </c>
      <c r="I95" s="201">
        <v>0</v>
      </c>
      <c r="J95" s="201">
        <v>0</v>
      </c>
      <c r="K95" s="201">
        <v>0</v>
      </c>
      <c r="L95" s="201">
        <v>0</v>
      </c>
      <c r="M95" s="201">
        <v>0</v>
      </c>
      <c r="N95" s="201">
        <v>0</v>
      </c>
      <c r="O95" s="201">
        <v>0</v>
      </c>
      <c r="P95" s="201">
        <v>0</v>
      </c>
      <c r="Q95" s="201">
        <v>0</v>
      </c>
      <c r="R95" s="201">
        <v>0</v>
      </c>
      <c r="S95" s="201">
        <v>0</v>
      </c>
      <c r="T95" s="201">
        <v>0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-7.0000000000000007E-2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16.05</v>
      </c>
      <c r="AP95" s="201">
        <v>0</v>
      </c>
      <c r="AQ95" s="201">
        <v>0</v>
      </c>
      <c r="AR95" s="201">
        <v>0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0</v>
      </c>
      <c r="H96" s="201">
        <v>0</v>
      </c>
      <c r="I96" s="201">
        <v>0</v>
      </c>
      <c r="J96" s="201">
        <v>0</v>
      </c>
      <c r="K96" s="201">
        <v>0</v>
      </c>
      <c r="L96" s="201">
        <v>0</v>
      </c>
      <c r="M96" s="201">
        <v>0</v>
      </c>
      <c r="N96" s="201">
        <v>0</v>
      </c>
      <c r="O96" s="201">
        <v>0</v>
      </c>
      <c r="P96" s="201">
        <v>0</v>
      </c>
      <c r="Q96" s="201">
        <v>0</v>
      </c>
      <c r="R96" s="201">
        <v>0</v>
      </c>
      <c r="S96" s="201">
        <v>0</v>
      </c>
      <c r="T96" s="201">
        <v>0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-7.0000000000000007E-2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16.05</v>
      </c>
      <c r="AP96" s="201">
        <v>0</v>
      </c>
      <c r="AQ96" s="201">
        <v>0</v>
      </c>
      <c r="AR96" s="201">
        <v>0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0</v>
      </c>
      <c r="H97" s="201">
        <v>0</v>
      </c>
      <c r="I97" s="201">
        <v>0</v>
      </c>
      <c r="J97" s="201">
        <v>0</v>
      </c>
      <c r="K97" s="201">
        <v>0</v>
      </c>
      <c r="L97" s="201">
        <v>0</v>
      </c>
      <c r="M97" s="201">
        <v>0</v>
      </c>
      <c r="N97" s="201">
        <v>0</v>
      </c>
      <c r="O97" s="201">
        <v>0</v>
      </c>
      <c r="P97" s="201">
        <v>0</v>
      </c>
      <c r="Q97" s="201">
        <v>0</v>
      </c>
      <c r="R97" s="201">
        <v>0</v>
      </c>
      <c r="S97" s="201">
        <v>0</v>
      </c>
      <c r="T97" s="201">
        <v>0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-7.0000000000000007E-2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16.05</v>
      </c>
      <c r="AP97" s="201">
        <v>0</v>
      </c>
      <c r="AQ97" s="201">
        <v>0</v>
      </c>
      <c r="AR97" s="201">
        <v>0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0</v>
      </c>
      <c r="H98" s="201">
        <v>0</v>
      </c>
      <c r="I98" s="201">
        <v>0</v>
      </c>
      <c r="J98" s="201">
        <v>0</v>
      </c>
      <c r="K98" s="201">
        <v>0</v>
      </c>
      <c r="L98" s="201">
        <v>0</v>
      </c>
      <c r="M98" s="201">
        <v>0</v>
      </c>
      <c r="N98" s="201">
        <v>0</v>
      </c>
      <c r="O98" s="201">
        <v>0</v>
      </c>
      <c r="P98" s="201">
        <v>0</v>
      </c>
      <c r="Q98" s="201">
        <v>0</v>
      </c>
      <c r="R98" s="201">
        <v>0</v>
      </c>
      <c r="S98" s="201">
        <v>0</v>
      </c>
      <c r="T98" s="201">
        <v>0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-7.0000000000000007E-2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16.05</v>
      </c>
      <c r="AP98" s="201">
        <v>0</v>
      </c>
      <c r="AQ98" s="201">
        <v>0</v>
      </c>
      <c r="AR98" s="201">
        <v>0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-1.680000000000002E-3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3.6499999999999998E-4</v>
      </c>
      <c r="AM99">
        <f t="shared" si="0"/>
        <v>0</v>
      </c>
      <c r="AN99">
        <f t="shared" si="0"/>
        <v>0</v>
      </c>
      <c r="AO99">
        <f t="shared" si="0"/>
        <v>0.3839549999999996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6.79</v>
      </c>
      <c r="H3" s="201">
        <v>0</v>
      </c>
      <c r="I3" s="201">
        <v>0</v>
      </c>
      <c r="J3" s="201">
        <v>6.73</v>
      </c>
      <c r="K3" s="201">
        <v>0.1</v>
      </c>
      <c r="L3" s="201">
        <v>0.32</v>
      </c>
      <c r="M3" s="201">
        <v>0.09</v>
      </c>
      <c r="N3" s="201">
        <v>0.1</v>
      </c>
      <c r="O3" s="201">
        <v>0.11</v>
      </c>
      <c r="P3" s="201">
        <v>0.16</v>
      </c>
      <c r="Q3" s="201">
        <v>0</v>
      </c>
      <c r="R3" s="201">
        <v>0.04</v>
      </c>
      <c r="S3" s="201">
        <v>0.02</v>
      </c>
      <c r="T3" s="201">
        <v>0.06</v>
      </c>
      <c r="U3" s="201">
        <v>0</v>
      </c>
      <c r="V3" s="201">
        <v>0</v>
      </c>
      <c r="W3" s="201">
        <v>0</v>
      </c>
      <c r="X3" s="201">
        <v>0</v>
      </c>
      <c r="Y3" s="201">
        <v>0</v>
      </c>
      <c r="Z3" s="201">
        <v>0</v>
      </c>
      <c r="AA3" s="201">
        <v>0</v>
      </c>
      <c r="AB3" s="201">
        <v>0</v>
      </c>
      <c r="AC3" s="201">
        <v>0</v>
      </c>
      <c r="AD3" s="201">
        <v>0</v>
      </c>
      <c r="AE3" s="201">
        <v>0</v>
      </c>
      <c r="AF3" s="201">
        <v>0</v>
      </c>
      <c r="AG3" s="201">
        <v>-0.37</v>
      </c>
      <c r="AH3" s="201">
        <v>0</v>
      </c>
      <c r="AI3" s="201">
        <v>0</v>
      </c>
      <c r="AJ3" s="201">
        <v>0</v>
      </c>
      <c r="AK3" s="201">
        <v>0.35</v>
      </c>
      <c r="AL3" s="201">
        <v>0</v>
      </c>
      <c r="AM3" s="201">
        <v>0</v>
      </c>
      <c r="AN3" s="201">
        <v>0</v>
      </c>
      <c r="AO3" s="201">
        <v>64.2</v>
      </c>
      <c r="AP3" s="201">
        <v>0</v>
      </c>
      <c r="AQ3" s="201">
        <v>0</v>
      </c>
      <c r="AR3" s="201">
        <v>5.1100000000000003</v>
      </c>
      <c r="AS3" s="201">
        <v>0</v>
      </c>
      <c r="AT3" s="201">
        <v>0</v>
      </c>
      <c r="AU3" s="201">
        <v>0.3</v>
      </c>
      <c r="AV3" s="201">
        <v>0</v>
      </c>
      <c r="AW3" s="201">
        <v>0.18</v>
      </c>
      <c r="AX3" s="201">
        <v>0.12</v>
      </c>
      <c r="AY3" s="201">
        <v>0.18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7.64</v>
      </c>
      <c r="H4" s="201">
        <v>0</v>
      </c>
      <c r="I4" s="201">
        <v>0</v>
      </c>
      <c r="J4" s="201">
        <v>7.41</v>
      </c>
      <c r="K4" s="201">
        <v>0.1</v>
      </c>
      <c r="L4" s="201">
        <v>0.32</v>
      </c>
      <c r="M4" s="201">
        <v>0.09</v>
      </c>
      <c r="N4" s="201">
        <v>0.1</v>
      </c>
      <c r="O4" s="201">
        <v>0.11</v>
      </c>
      <c r="P4" s="201">
        <v>0.16</v>
      </c>
      <c r="Q4" s="201">
        <v>0</v>
      </c>
      <c r="R4" s="201">
        <v>0.04</v>
      </c>
      <c r="S4" s="201">
        <v>0.02</v>
      </c>
      <c r="T4" s="201">
        <v>0.06</v>
      </c>
      <c r="U4" s="201">
        <v>0</v>
      </c>
      <c r="V4" s="201">
        <v>0</v>
      </c>
      <c r="W4" s="201">
        <v>0</v>
      </c>
      <c r="X4" s="201">
        <v>0</v>
      </c>
      <c r="Y4" s="201">
        <v>0</v>
      </c>
      <c r="Z4" s="201">
        <v>0</v>
      </c>
      <c r="AA4" s="201">
        <v>0</v>
      </c>
      <c r="AB4" s="201">
        <v>0</v>
      </c>
      <c r="AC4" s="201">
        <v>0</v>
      </c>
      <c r="AD4" s="201">
        <v>0</v>
      </c>
      <c r="AE4" s="201">
        <v>0</v>
      </c>
      <c r="AF4" s="201">
        <v>0</v>
      </c>
      <c r="AG4" s="201">
        <v>-0.37</v>
      </c>
      <c r="AH4" s="201">
        <v>0</v>
      </c>
      <c r="AI4" s="201">
        <v>0</v>
      </c>
      <c r="AJ4" s="201">
        <v>0</v>
      </c>
      <c r="AK4" s="201">
        <v>0.35</v>
      </c>
      <c r="AL4" s="201">
        <v>0</v>
      </c>
      <c r="AM4" s="201">
        <v>0</v>
      </c>
      <c r="AN4" s="201">
        <v>0</v>
      </c>
      <c r="AO4" s="201">
        <v>64.2</v>
      </c>
      <c r="AP4" s="201">
        <v>0</v>
      </c>
      <c r="AQ4" s="201">
        <v>0</v>
      </c>
      <c r="AR4" s="201">
        <v>5.1100000000000003</v>
      </c>
      <c r="AS4" s="201">
        <v>0</v>
      </c>
      <c r="AT4" s="201">
        <v>0</v>
      </c>
      <c r="AU4" s="201">
        <v>0.3</v>
      </c>
      <c r="AV4" s="201">
        <v>0</v>
      </c>
      <c r="AW4" s="201">
        <v>0.18</v>
      </c>
      <c r="AX4" s="201">
        <v>0.12</v>
      </c>
      <c r="AY4" s="201">
        <v>0.18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7.64</v>
      </c>
      <c r="H5" s="201">
        <v>0</v>
      </c>
      <c r="I5" s="201">
        <v>0</v>
      </c>
      <c r="J5" s="201">
        <v>7.41</v>
      </c>
      <c r="K5" s="201">
        <v>0.1</v>
      </c>
      <c r="L5" s="201">
        <v>0.32</v>
      </c>
      <c r="M5" s="201">
        <v>0.09</v>
      </c>
      <c r="N5" s="201">
        <v>0.1</v>
      </c>
      <c r="O5" s="201">
        <v>0.11</v>
      </c>
      <c r="P5" s="201">
        <v>0.16</v>
      </c>
      <c r="Q5" s="201">
        <v>0</v>
      </c>
      <c r="R5" s="201">
        <v>0.04</v>
      </c>
      <c r="S5" s="201">
        <v>0.02</v>
      </c>
      <c r="T5" s="201">
        <v>0.06</v>
      </c>
      <c r="U5" s="201">
        <v>0</v>
      </c>
      <c r="V5" s="201">
        <v>0</v>
      </c>
      <c r="W5" s="201">
        <v>0</v>
      </c>
      <c r="X5" s="201">
        <v>0</v>
      </c>
      <c r="Y5" s="201">
        <v>0</v>
      </c>
      <c r="Z5" s="201">
        <v>0</v>
      </c>
      <c r="AA5" s="201">
        <v>0</v>
      </c>
      <c r="AB5" s="201">
        <v>0</v>
      </c>
      <c r="AC5" s="201">
        <v>0</v>
      </c>
      <c r="AD5" s="201">
        <v>0</v>
      </c>
      <c r="AE5" s="201">
        <v>0</v>
      </c>
      <c r="AF5" s="201">
        <v>0</v>
      </c>
      <c r="AG5" s="201">
        <v>-0.37</v>
      </c>
      <c r="AH5" s="201">
        <v>0</v>
      </c>
      <c r="AI5" s="201">
        <v>0</v>
      </c>
      <c r="AJ5" s="201">
        <v>0</v>
      </c>
      <c r="AK5" s="201">
        <v>0.35</v>
      </c>
      <c r="AL5" s="201">
        <v>0</v>
      </c>
      <c r="AM5" s="201">
        <v>0</v>
      </c>
      <c r="AN5" s="201">
        <v>0</v>
      </c>
      <c r="AO5" s="201">
        <v>64.2</v>
      </c>
      <c r="AP5" s="201">
        <v>0</v>
      </c>
      <c r="AQ5" s="201">
        <v>0</v>
      </c>
      <c r="AR5" s="201">
        <v>5.1100000000000003</v>
      </c>
      <c r="AS5" s="201">
        <v>0</v>
      </c>
      <c r="AT5" s="201">
        <v>0</v>
      </c>
      <c r="AU5" s="201">
        <v>0.3</v>
      </c>
      <c r="AV5" s="201">
        <v>0</v>
      </c>
      <c r="AW5" s="201">
        <v>0.18</v>
      </c>
      <c r="AX5" s="201">
        <v>0.12</v>
      </c>
      <c r="AY5" s="201">
        <v>0.18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7.64</v>
      </c>
      <c r="H6" s="201">
        <v>0</v>
      </c>
      <c r="I6" s="201">
        <v>0</v>
      </c>
      <c r="J6" s="201">
        <v>7.41</v>
      </c>
      <c r="K6" s="201">
        <v>0.1</v>
      </c>
      <c r="L6" s="201">
        <v>0.32</v>
      </c>
      <c r="M6" s="201">
        <v>0.09</v>
      </c>
      <c r="N6" s="201">
        <v>0.1</v>
      </c>
      <c r="O6" s="201">
        <v>0.11</v>
      </c>
      <c r="P6" s="201">
        <v>0.16</v>
      </c>
      <c r="Q6" s="201">
        <v>0</v>
      </c>
      <c r="R6" s="201">
        <v>0.04</v>
      </c>
      <c r="S6" s="201">
        <v>0.02</v>
      </c>
      <c r="T6" s="201">
        <v>0.06</v>
      </c>
      <c r="U6" s="201">
        <v>0</v>
      </c>
      <c r="V6" s="201">
        <v>0</v>
      </c>
      <c r="W6" s="201">
        <v>0</v>
      </c>
      <c r="X6" s="201">
        <v>0</v>
      </c>
      <c r="Y6" s="201">
        <v>0</v>
      </c>
      <c r="Z6" s="201">
        <v>0</v>
      </c>
      <c r="AA6" s="201">
        <v>0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-0.37</v>
      </c>
      <c r="AH6" s="201">
        <v>0</v>
      </c>
      <c r="AI6" s="201">
        <v>0</v>
      </c>
      <c r="AJ6" s="201">
        <v>0</v>
      </c>
      <c r="AK6" s="201">
        <v>0.35</v>
      </c>
      <c r="AL6" s="201">
        <v>0</v>
      </c>
      <c r="AM6" s="201">
        <v>0</v>
      </c>
      <c r="AN6" s="201">
        <v>0</v>
      </c>
      <c r="AO6" s="201">
        <v>64.2</v>
      </c>
      <c r="AP6" s="201">
        <v>0</v>
      </c>
      <c r="AQ6" s="201">
        <v>0</v>
      </c>
      <c r="AR6" s="201">
        <v>5.1100000000000003</v>
      </c>
      <c r="AS6" s="201">
        <v>0</v>
      </c>
      <c r="AT6" s="201">
        <v>0</v>
      </c>
      <c r="AU6" s="201">
        <v>0.3</v>
      </c>
      <c r="AV6" s="201">
        <v>0</v>
      </c>
      <c r="AW6" s="201">
        <v>0.18</v>
      </c>
      <c r="AX6" s="201">
        <v>0.12</v>
      </c>
      <c r="AY6" s="201">
        <v>0.18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7.64</v>
      </c>
      <c r="H7" s="201">
        <v>0</v>
      </c>
      <c r="I7" s="201">
        <v>0</v>
      </c>
      <c r="J7" s="201">
        <v>7.41</v>
      </c>
      <c r="K7" s="201">
        <v>0.1</v>
      </c>
      <c r="L7" s="201">
        <v>0.32</v>
      </c>
      <c r="M7" s="201">
        <v>0.09</v>
      </c>
      <c r="N7" s="201">
        <v>0.1</v>
      </c>
      <c r="O7" s="201">
        <v>0.11</v>
      </c>
      <c r="P7" s="201">
        <v>0.16</v>
      </c>
      <c r="Q7" s="201">
        <v>0</v>
      </c>
      <c r="R7" s="201">
        <v>0.04</v>
      </c>
      <c r="S7" s="201">
        <v>0.02</v>
      </c>
      <c r="T7" s="201">
        <v>0.06</v>
      </c>
      <c r="U7" s="201">
        <v>0</v>
      </c>
      <c r="V7" s="201">
        <v>0</v>
      </c>
      <c r="W7" s="201">
        <v>0</v>
      </c>
      <c r="X7" s="201">
        <v>0</v>
      </c>
      <c r="Y7" s="201">
        <v>0</v>
      </c>
      <c r="Z7" s="201">
        <v>0</v>
      </c>
      <c r="AA7" s="201">
        <v>0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-0.37</v>
      </c>
      <c r="AH7" s="201">
        <v>0</v>
      </c>
      <c r="AI7" s="201">
        <v>0</v>
      </c>
      <c r="AJ7" s="201">
        <v>0</v>
      </c>
      <c r="AK7" s="201">
        <v>0.35</v>
      </c>
      <c r="AL7" s="201">
        <v>0</v>
      </c>
      <c r="AM7" s="201">
        <v>0</v>
      </c>
      <c r="AN7" s="201">
        <v>0</v>
      </c>
      <c r="AO7" s="201">
        <v>64.2</v>
      </c>
      <c r="AP7" s="201">
        <v>0</v>
      </c>
      <c r="AQ7" s="201">
        <v>0</v>
      </c>
      <c r="AR7" s="201">
        <v>5.1100000000000003</v>
      </c>
      <c r="AS7" s="201">
        <v>0</v>
      </c>
      <c r="AT7" s="201">
        <v>0</v>
      </c>
      <c r="AU7" s="201">
        <v>0.3</v>
      </c>
      <c r="AV7" s="201">
        <v>0</v>
      </c>
      <c r="AW7" s="201">
        <v>0.18</v>
      </c>
      <c r="AX7" s="201">
        <v>0.12</v>
      </c>
      <c r="AY7" s="201">
        <v>0.18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7.64</v>
      </c>
      <c r="H8" s="201">
        <v>0</v>
      </c>
      <c r="I8" s="201">
        <v>0</v>
      </c>
      <c r="J8" s="201">
        <v>7.41</v>
      </c>
      <c r="K8" s="201">
        <v>0.1</v>
      </c>
      <c r="L8" s="201">
        <v>0.32</v>
      </c>
      <c r="M8" s="201">
        <v>0.09</v>
      </c>
      <c r="N8" s="201">
        <v>0.1</v>
      </c>
      <c r="O8" s="201">
        <v>0.11</v>
      </c>
      <c r="P8" s="201">
        <v>0.16</v>
      </c>
      <c r="Q8" s="201">
        <v>0</v>
      </c>
      <c r="R8" s="201">
        <v>0.04</v>
      </c>
      <c r="S8" s="201">
        <v>0.02</v>
      </c>
      <c r="T8" s="201">
        <v>0.06</v>
      </c>
      <c r="U8" s="201">
        <v>0</v>
      </c>
      <c r="V8" s="201">
        <v>0</v>
      </c>
      <c r="W8" s="201">
        <v>0</v>
      </c>
      <c r="X8" s="201">
        <v>0</v>
      </c>
      <c r="Y8" s="201">
        <v>0</v>
      </c>
      <c r="Z8" s="201">
        <v>0</v>
      </c>
      <c r="AA8" s="201">
        <v>0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-0.37</v>
      </c>
      <c r="AH8" s="201">
        <v>0</v>
      </c>
      <c r="AI8" s="201">
        <v>0</v>
      </c>
      <c r="AJ8" s="201">
        <v>0</v>
      </c>
      <c r="AK8" s="201">
        <v>0.35</v>
      </c>
      <c r="AL8" s="201">
        <v>0</v>
      </c>
      <c r="AM8" s="201">
        <v>0</v>
      </c>
      <c r="AN8" s="201">
        <v>0</v>
      </c>
      <c r="AO8" s="201">
        <v>64.2</v>
      </c>
      <c r="AP8" s="201">
        <v>0</v>
      </c>
      <c r="AQ8" s="201">
        <v>0</v>
      </c>
      <c r="AR8" s="201">
        <v>5.1100000000000003</v>
      </c>
      <c r="AS8" s="201">
        <v>0</v>
      </c>
      <c r="AT8" s="201">
        <v>0</v>
      </c>
      <c r="AU8" s="201">
        <v>0.3</v>
      </c>
      <c r="AV8" s="201">
        <v>0</v>
      </c>
      <c r="AW8" s="201">
        <v>0.18</v>
      </c>
      <c r="AX8" s="201">
        <v>0.12</v>
      </c>
      <c r="AY8" s="201">
        <v>0.18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7.64</v>
      </c>
      <c r="H9" s="201">
        <v>0</v>
      </c>
      <c r="I9" s="201">
        <v>0</v>
      </c>
      <c r="J9" s="201">
        <v>7.41</v>
      </c>
      <c r="K9" s="201">
        <v>0.1</v>
      </c>
      <c r="L9" s="201">
        <v>0.32</v>
      </c>
      <c r="M9" s="201">
        <v>0.09</v>
      </c>
      <c r="N9" s="201">
        <v>0.1</v>
      </c>
      <c r="O9" s="201">
        <v>0.11</v>
      </c>
      <c r="P9" s="201">
        <v>0.16</v>
      </c>
      <c r="Q9" s="201">
        <v>0</v>
      </c>
      <c r="R9" s="201">
        <v>0.04</v>
      </c>
      <c r="S9" s="201">
        <v>0.02</v>
      </c>
      <c r="T9" s="201">
        <v>0.06</v>
      </c>
      <c r="U9" s="201">
        <v>0</v>
      </c>
      <c r="V9" s="201">
        <v>0</v>
      </c>
      <c r="W9" s="201">
        <v>0</v>
      </c>
      <c r="X9" s="201">
        <v>0</v>
      </c>
      <c r="Y9" s="201">
        <v>0</v>
      </c>
      <c r="Z9" s="201">
        <v>0</v>
      </c>
      <c r="AA9" s="201">
        <v>0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-0.37</v>
      </c>
      <c r="AH9" s="201">
        <v>0</v>
      </c>
      <c r="AI9" s="201">
        <v>0</v>
      </c>
      <c r="AJ9" s="201">
        <v>0</v>
      </c>
      <c r="AK9" s="201">
        <v>0.35</v>
      </c>
      <c r="AL9" s="201">
        <v>0</v>
      </c>
      <c r="AM9" s="201">
        <v>0</v>
      </c>
      <c r="AN9" s="201">
        <v>0</v>
      </c>
      <c r="AO9" s="201">
        <v>64.2</v>
      </c>
      <c r="AP9" s="201">
        <v>0</v>
      </c>
      <c r="AQ9" s="201">
        <v>0</v>
      </c>
      <c r="AR9" s="201">
        <v>5.1100000000000003</v>
      </c>
      <c r="AS9" s="201">
        <v>0</v>
      </c>
      <c r="AT9" s="201">
        <v>0</v>
      </c>
      <c r="AU9" s="201">
        <v>0.3</v>
      </c>
      <c r="AV9" s="201">
        <v>0</v>
      </c>
      <c r="AW9" s="201">
        <v>0.18</v>
      </c>
      <c r="AX9" s="201">
        <v>0.12</v>
      </c>
      <c r="AY9" s="201">
        <v>0.18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7.64</v>
      </c>
      <c r="H10" s="201">
        <v>0</v>
      </c>
      <c r="I10" s="201">
        <v>0</v>
      </c>
      <c r="J10" s="201">
        <v>7.41</v>
      </c>
      <c r="K10" s="201">
        <v>0.1</v>
      </c>
      <c r="L10" s="201">
        <v>0.32</v>
      </c>
      <c r="M10" s="201">
        <v>0.09</v>
      </c>
      <c r="N10" s="201">
        <v>0.1</v>
      </c>
      <c r="O10" s="201">
        <v>0.11</v>
      </c>
      <c r="P10" s="201">
        <v>0.16</v>
      </c>
      <c r="Q10" s="201">
        <v>0</v>
      </c>
      <c r="R10" s="201">
        <v>0.04</v>
      </c>
      <c r="S10" s="201">
        <v>0.02</v>
      </c>
      <c r="T10" s="201">
        <v>0.06</v>
      </c>
      <c r="U10" s="201">
        <v>0</v>
      </c>
      <c r="V10" s="201">
        <v>0</v>
      </c>
      <c r="W10" s="201">
        <v>0</v>
      </c>
      <c r="X10" s="201">
        <v>0</v>
      </c>
      <c r="Y10" s="201">
        <v>0</v>
      </c>
      <c r="Z10" s="201">
        <v>0</v>
      </c>
      <c r="AA10" s="201">
        <v>0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-0.37</v>
      </c>
      <c r="AH10" s="201">
        <v>0</v>
      </c>
      <c r="AI10" s="201">
        <v>0</v>
      </c>
      <c r="AJ10" s="201">
        <v>0</v>
      </c>
      <c r="AK10" s="201">
        <v>0.35</v>
      </c>
      <c r="AL10" s="201">
        <v>0</v>
      </c>
      <c r="AM10" s="201">
        <v>0</v>
      </c>
      <c r="AN10" s="201">
        <v>0</v>
      </c>
      <c r="AO10" s="201">
        <v>64.2</v>
      </c>
      <c r="AP10" s="201">
        <v>0</v>
      </c>
      <c r="AQ10" s="201">
        <v>0</v>
      </c>
      <c r="AR10" s="201">
        <v>5.1100000000000003</v>
      </c>
      <c r="AS10" s="201">
        <v>0</v>
      </c>
      <c r="AT10" s="201">
        <v>0</v>
      </c>
      <c r="AU10" s="201">
        <v>0.3</v>
      </c>
      <c r="AV10" s="201">
        <v>0</v>
      </c>
      <c r="AW10" s="201">
        <v>0.18</v>
      </c>
      <c r="AX10" s="201">
        <v>0.12</v>
      </c>
      <c r="AY10" s="201">
        <v>0.18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7.64</v>
      </c>
      <c r="H11" s="201">
        <v>0</v>
      </c>
      <c r="I11" s="201">
        <v>0</v>
      </c>
      <c r="J11" s="201">
        <v>7.41</v>
      </c>
      <c r="K11" s="201">
        <v>0.1</v>
      </c>
      <c r="L11" s="201">
        <v>0.32</v>
      </c>
      <c r="M11" s="201">
        <v>0.09</v>
      </c>
      <c r="N11" s="201">
        <v>0.1</v>
      </c>
      <c r="O11" s="201">
        <v>0.11</v>
      </c>
      <c r="P11" s="201">
        <v>0.16</v>
      </c>
      <c r="Q11" s="201">
        <v>0</v>
      </c>
      <c r="R11" s="201">
        <v>0.04</v>
      </c>
      <c r="S11" s="201">
        <v>0.02</v>
      </c>
      <c r="T11" s="201">
        <v>0.06</v>
      </c>
      <c r="U11" s="201">
        <v>0</v>
      </c>
      <c r="V11" s="201">
        <v>0</v>
      </c>
      <c r="W11" s="201">
        <v>0</v>
      </c>
      <c r="X11" s="201">
        <v>0</v>
      </c>
      <c r="Y11" s="201">
        <v>0</v>
      </c>
      <c r="Z11" s="201">
        <v>0</v>
      </c>
      <c r="AA11" s="201">
        <v>0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-0.37</v>
      </c>
      <c r="AH11" s="201">
        <v>0</v>
      </c>
      <c r="AI11" s="201">
        <v>0</v>
      </c>
      <c r="AJ11" s="201">
        <v>0</v>
      </c>
      <c r="AK11" s="201">
        <v>0.35</v>
      </c>
      <c r="AL11" s="201">
        <v>0</v>
      </c>
      <c r="AM11" s="201">
        <v>0</v>
      </c>
      <c r="AN11" s="201">
        <v>0</v>
      </c>
      <c r="AO11" s="201">
        <v>64.2</v>
      </c>
      <c r="AP11" s="201">
        <v>0</v>
      </c>
      <c r="AQ11" s="201">
        <v>0</v>
      </c>
      <c r="AR11" s="201">
        <v>5.15</v>
      </c>
      <c r="AS11" s="201">
        <v>0</v>
      </c>
      <c r="AT11" s="201">
        <v>0</v>
      </c>
      <c r="AU11" s="201">
        <v>0.3</v>
      </c>
      <c r="AV11" s="201">
        <v>0</v>
      </c>
      <c r="AW11" s="201">
        <v>0.18</v>
      </c>
      <c r="AX11" s="201">
        <v>0.12</v>
      </c>
      <c r="AY11" s="201">
        <v>0.18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7.64</v>
      </c>
      <c r="H12" s="201">
        <v>0</v>
      </c>
      <c r="I12" s="201">
        <v>0</v>
      </c>
      <c r="J12" s="201">
        <v>7.41</v>
      </c>
      <c r="K12" s="201">
        <v>0.1</v>
      </c>
      <c r="L12" s="201">
        <v>0.32</v>
      </c>
      <c r="M12" s="201">
        <v>0.09</v>
      </c>
      <c r="N12" s="201">
        <v>0.1</v>
      </c>
      <c r="O12" s="201">
        <v>0.11</v>
      </c>
      <c r="P12" s="201">
        <v>0.16</v>
      </c>
      <c r="Q12" s="201">
        <v>0</v>
      </c>
      <c r="R12" s="201">
        <v>0.04</v>
      </c>
      <c r="S12" s="201">
        <v>0.02</v>
      </c>
      <c r="T12" s="201">
        <v>0.06</v>
      </c>
      <c r="U12" s="201">
        <v>0</v>
      </c>
      <c r="V12" s="201">
        <v>0</v>
      </c>
      <c r="W12" s="201">
        <v>0</v>
      </c>
      <c r="X12" s="201">
        <v>0</v>
      </c>
      <c r="Y12" s="201">
        <v>0</v>
      </c>
      <c r="Z12" s="201">
        <v>0</v>
      </c>
      <c r="AA12" s="201">
        <v>0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-0.37</v>
      </c>
      <c r="AH12" s="201">
        <v>0</v>
      </c>
      <c r="AI12" s="201">
        <v>0</v>
      </c>
      <c r="AJ12" s="201">
        <v>0</v>
      </c>
      <c r="AK12" s="201">
        <v>0.35</v>
      </c>
      <c r="AL12" s="201">
        <v>0</v>
      </c>
      <c r="AM12" s="201">
        <v>0</v>
      </c>
      <c r="AN12" s="201">
        <v>0</v>
      </c>
      <c r="AO12" s="201">
        <v>64.2</v>
      </c>
      <c r="AP12" s="201">
        <v>0</v>
      </c>
      <c r="AQ12" s="201">
        <v>0</v>
      </c>
      <c r="AR12" s="201">
        <v>5.15</v>
      </c>
      <c r="AS12" s="201">
        <v>0</v>
      </c>
      <c r="AT12" s="201">
        <v>0</v>
      </c>
      <c r="AU12" s="201">
        <v>0.3</v>
      </c>
      <c r="AV12" s="201">
        <v>0</v>
      </c>
      <c r="AW12" s="201">
        <v>0.18</v>
      </c>
      <c r="AX12" s="201">
        <v>0.12</v>
      </c>
      <c r="AY12" s="201">
        <v>0.18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7.64</v>
      </c>
      <c r="H13" s="201">
        <v>0</v>
      </c>
      <c r="I13" s="201">
        <v>0</v>
      </c>
      <c r="J13" s="201">
        <v>7.41</v>
      </c>
      <c r="K13" s="201">
        <v>0.1</v>
      </c>
      <c r="L13" s="201">
        <v>0.32</v>
      </c>
      <c r="M13" s="201">
        <v>0.09</v>
      </c>
      <c r="N13" s="201">
        <v>0.1</v>
      </c>
      <c r="O13" s="201">
        <v>0.11</v>
      </c>
      <c r="P13" s="201">
        <v>0.16</v>
      </c>
      <c r="Q13" s="201">
        <v>0</v>
      </c>
      <c r="R13" s="201">
        <v>0.04</v>
      </c>
      <c r="S13" s="201">
        <v>0.02</v>
      </c>
      <c r="T13" s="201">
        <v>0.06</v>
      </c>
      <c r="U13" s="201">
        <v>0</v>
      </c>
      <c r="V13" s="201">
        <v>0</v>
      </c>
      <c r="W13" s="201">
        <v>0</v>
      </c>
      <c r="X13" s="201">
        <v>0</v>
      </c>
      <c r="Y13" s="201">
        <v>0</v>
      </c>
      <c r="Z13" s="201">
        <v>0</v>
      </c>
      <c r="AA13" s="201">
        <v>0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-0.37</v>
      </c>
      <c r="AH13" s="201">
        <v>0</v>
      </c>
      <c r="AI13" s="201">
        <v>0</v>
      </c>
      <c r="AJ13" s="201">
        <v>0</v>
      </c>
      <c r="AK13" s="201">
        <v>0.35</v>
      </c>
      <c r="AL13" s="201">
        <v>0</v>
      </c>
      <c r="AM13" s="201">
        <v>0</v>
      </c>
      <c r="AN13" s="201">
        <v>0</v>
      </c>
      <c r="AO13" s="201">
        <v>64.2</v>
      </c>
      <c r="AP13" s="201">
        <v>0</v>
      </c>
      <c r="AQ13" s="201">
        <v>0</v>
      </c>
      <c r="AR13" s="201">
        <v>5.15</v>
      </c>
      <c r="AS13" s="201">
        <v>0</v>
      </c>
      <c r="AT13" s="201">
        <v>0</v>
      </c>
      <c r="AU13" s="201">
        <v>0.3</v>
      </c>
      <c r="AV13" s="201">
        <v>0</v>
      </c>
      <c r="AW13" s="201">
        <v>0.18</v>
      </c>
      <c r="AX13" s="201">
        <v>0.12</v>
      </c>
      <c r="AY13" s="201">
        <v>0.18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7.64</v>
      </c>
      <c r="H14" s="201">
        <v>0</v>
      </c>
      <c r="I14" s="201">
        <v>0</v>
      </c>
      <c r="J14" s="201">
        <v>7.41</v>
      </c>
      <c r="K14" s="201">
        <v>0.1</v>
      </c>
      <c r="L14" s="201">
        <v>0.32</v>
      </c>
      <c r="M14" s="201">
        <v>0.09</v>
      </c>
      <c r="N14" s="201">
        <v>0.1</v>
      </c>
      <c r="O14" s="201">
        <v>0.11</v>
      </c>
      <c r="P14" s="201">
        <v>0.16</v>
      </c>
      <c r="Q14" s="201">
        <v>0</v>
      </c>
      <c r="R14" s="201">
        <v>0.04</v>
      </c>
      <c r="S14" s="201">
        <v>0.02</v>
      </c>
      <c r="T14" s="201">
        <v>0.06</v>
      </c>
      <c r="U14" s="201">
        <v>0</v>
      </c>
      <c r="V14" s="201">
        <v>0</v>
      </c>
      <c r="W14" s="201">
        <v>0</v>
      </c>
      <c r="X14" s="201">
        <v>0</v>
      </c>
      <c r="Y14" s="201">
        <v>0</v>
      </c>
      <c r="Z14" s="201">
        <v>0</v>
      </c>
      <c r="AA14" s="201">
        <v>0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-0.37</v>
      </c>
      <c r="AH14" s="201">
        <v>0</v>
      </c>
      <c r="AI14" s="201">
        <v>0</v>
      </c>
      <c r="AJ14" s="201">
        <v>0</v>
      </c>
      <c r="AK14" s="201">
        <v>0.35</v>
      </c>
      <c r="AL14" s="201">
        <v>0</v>
      </c>
      <c r="AM14" s="201">
        <v>0</v>
      </c>
      <c r="AN14" s="201">
        <v>0</v>
      </c>
      <c r="AO14" s="201">
        <v>64.2</v>
      </c>
      <c r="AP14" s="201">
        <v>0</v>
      </c>
      <c r="AQ14" s="201">
        <v>0</v>
      </c>
      <c r="AR14" s="201">
        <v>5.15</v>
      </c>
      <c r="AS14" s="201">
        <v>0</v>
      </c>
      <c r="AT14" s="201">
        <v>0</v>
      </c>
      <c r="AU14" s="201">
        <v>0.3</v>
      </c>
      <c r="AV14" s="201">
        <v>0</v>
      </c>
      <c r="AW14" s="201">
        <v>0.18</v>
      </c>
      <c r="AX14" s="201">
        <v>0.12</v>
      </c>
      <c r="AY14" s="201">
        <v>0.18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7.64</v>
      </c>
      <c r="H15" s="201">
        <v>0</v>
      </c>
      <c r="I15" s="201">
        <v>0</v>
      </c>
      <c r="J15" s="201">
        <v>7.54</v>
      </c>
      <c r="K15" s="201">
        <v>0</v>
      </c>
      <c r="L15" s="201">
        <v>0.32</v>
      </c>
      <c r="M15" s="201">
        <v>0.09</v>
      </c>
      <c r="N15" s="201">
        <v>0.1</v>
      </c>
      <c r="O15" s="201">
        <v>0.11</v>
      </c>
      <c r="P15" s="201">
        <v>0.16</v>
      </c>
      <c r="Q15" s="201">
        <v>0</v>
      </c>
      <c r="R15" s="201">
        <v>0.04</v>
      </c>
      <c r="S15" s="201">
        <v>0.02</v>
      </c>
      <c r="T15" s="201">
        <v>0.06</v>
      </c>
      <c r="U15" s="201">
        <v>0</v>
      </c>
      <c r="V15" s="201">
        <v>0</v>
      </c>
      <c r="W15" s="201">
        <v>0</v>
      </c>
      <c r="X15" s="201">
        <v>0</v>
      </c>
      <c r="Y15" s="201">
        <v>0</v>
      </c>
      <c r="Z15" s="201">
        <v>0</v>
      </c>
      <c r="AA15" s="201">
        <v>0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-0.37</v>
      </c>
      <c r="AH15" s="201">
        <v>0</v>
      </c>
      <c r="AI15" s="201">
        <v>0</v>
      </c>
      <c r="AJ15" s="201">
        <v>0</v>
      </c>
      <c r="AK15" s="201">
        <v>0.35</v>
      </c>
      <c r="AL15" s="201">
        <v>0</v>
      </c>
      <c r="AM15" s="201">
        <v>0</v>
      </c>
      <c r="AN15" s="201">
        <v>0</v>
      </c>
      <c r="AO15" s="201">
        <v>64.930000000000007</v>
      </c>
      <c r="AP15" s="201">
        <v>0</v>
      </c>
      <c r="AQ15" s="201">
        <v>0</v>
      </c>
      <c r="AR15" s="201">
        <v>5.15</v>
      </c>
      <c r="AS15" s="201">
        <v>0</v>
      </c>
      <c r="AT15" s="201">
        <v>0</v>
      </c>
      <c r="AU15" s="201">
        <v>0.3</v>
      </c>
      <c r="AV15" s="201">
        <v>0</v>
      </c>
      <c r="AW15" s="201">
        <v>0.18</v>
      </c>
      <c r="AX15" s="201">
        <v>0.12</v>
      </c>
      <c r="AY15" s="201">
        <v>0.18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7.64</v>
      </c>
      <c r="H16" s="201">
        <v>0</v>
      </c>
      <c r="I16" s="201">
        <v>0</v>
      </c>
      <c r="J16" s="201">
        <v>7.54</v>
      </c>
      <c r="K16" s="201">
        <v>0.1</v>
      </c>
      <c r="L16" s="201">
        <v>0.32</v>
      </c>
      <c r="M16" s="201">
        <v>0.09</v>
      </c>
      <c r="N16" s="201">
        <v>0.1</v>
      </c>
      <c r="O16" s="201">
        <v>0.11</v>
      </c>
      <c r="P16" s="201">
        <v>0.16</v>
      </c>
      <c r="Q16" s="201">
        <v>0</v>
      </c>
      <c r="R16" s="201">
        <v>0.04</v>
      </c>
      <c r="S16" s="201">
        <v>0.02</v>
      </c>
      <c r="T16" s="201">
        <v>0.06</v>
      </c>
      <c r="U16" s="201">
        <v>0</v>
      </c>
      <c r="V16" s="201">
        <v>0</v>
      </c>
      <c r="W16" s="201">
        <v>0</v>
      </c>
      <c r="X16" s="201">
        <v>0</v>
      </c>
      <c r="Y16" s="201">
        <v>0</v>
      </c>
      <c r="Z16" s="201">
        <v>0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-0.37</v>
      </c>
      <c r="AH16" s="201">
        <v>0</v>
      </c>
      <c r="AI16" s="201">
        <v>0</v>
      </c>
      <c r="AJ16" s="201">
        <v>0</v>
      </c>
      <c r="AK16" s="201">
        <v>0.35</v>
      </c>
      <c r="AL16" s="201">
        <v>0</v>
      </c>
      <c r="AM16" s="201">
        <v>0</v>
      </c>
      <c r="AN16" s="201">
        <v>0</v>
      </c>
      <c r="AO16" s="201">
        <v>64.930000000000007</v>
      </c>
      <c r="AP16" s="201">
        <v>0</v>
      </c>
      <c r="AQ16" s="201">
        <v>0</v>
      </c>
      <c r="AR16" s="201">
        <v>5.15</v>
      </c>
      <c r="AS16" s="201">
        <v>0</v>
      </c>
      <c r="AT16" s="201">
        <v>0</v>
      </c>
      <c r="AU16" s="201">
        <v>0.3</v>
      </c>
      <c r="AV16" s="201">
        <v>0</v>
      </c>
      <c r="AW16" s="201">
        <v>0.18</v>
      </c>
      <c r="AX16" s="201">
        <v>0.12</v>
      </c>
      <c r="AY16" s="201">
        <v>0.18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7.64</v>
      </c>
      <c r="H17" s="201">
        <v>0</v>
      </c>
      <c r="I17" s="201">
        <v>0</v>
      </c>
      <c r="J17" s="201">
        <v>7.54</v>
      </c>
      <c r="K17" s="201">
        <v>0.1</v>
      </c>
      <c r="L17" s="201">
        <v>0.32</v>
      </c>
      <c r="M17" s="201">
        <v>0.09</v>
      </c>
      <c r="N17" s="201">
        <v>0.1</v>
      </c>
      <c r="O17" s="201">
        <v>0.11</v>
      </c>
      <c r="P17" s="201">
        <v>0.16</v>
      </c>
      <c r="Q17" s="201">
        <v>0</v>
      </c>
      <c r="R17" s="201">
        <v>0.04</v>
      </c>
      <c r="S17" s="201">
        <v>0.02</v>
      </c>
      <c r="T17" s="201">
        <v>0.05</v>
      </c>
      <c r="U17" s="201">
        <v>0</v>
      </c>
      <c r="V17" s="201">
        <v>0</v>
      </c>
      <c r="W17" s="201">
        <v>0</v>
      </c>
      <c r="X17" s="201">
        <v>0</v>
      </c>
      <c r="Y17" s="201">
        <v>0</v>
      </c>
      <c r="Z17" s="201">
        <v>0</v>
      </c>
      <c r="AA17" s="201">
        <v>0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-0.37</v>
      </c>
      <c r="AH17" s="201">
        <v>0</v>
      </c>
      <c r="AI17" s="201">
        <v>0</v>
      </c>
      <c r="AJ17" s="201">
        <v>0</v>
      </c>
      <c r="AK17" s="201">
        <v>0.35</v>
      </c>
      <c r="AL17" s="201">
        <v>0</v>
      </c>
      <c r="AM17" s="201">
        <v>0</v>
      </c>
      <c r="AN17" s="201">
        <v>0</v>
      </c>
      <c r="AO17" s="201">
        <v>64.930000000000007</v>
      </c>
      <c r="AP17" s="201">
        <v>0</v>
      </c>
      <c r="AQ17" s="201">
        <v>0</v>
      </c>
      <c r="AR17" s="201">
        <v>5.15</v>
      </c>
      <c r="AS17" s="201">
        <v>0</v>
      </c>
      <c r="AT17" s="201">
        <v>0</v>
      </c>
      <c r="AU17" s="201">
        <v>0.3</v>
      </c>
      <c r="AV17" s="201">
        <v>0</v>
      </c>
      <c r="AW17" s="201">
        <v>0.18</v>
      </c>
      <c r="AX17" s="201">
        <v>0.12</v>
      </c>
      <c r="AY17" s="201">
        <v>0.18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7.64</v>
      </c>
      <c r="H18" s="201">
        <v>0</v>
      </c>
      <c r="I18" s="201">
        <v>0</v>
      </c>
      <c r="J18" s="201">
        <v>7.54</v>
      </c>
      <c r="K18" s="201">
        <v>0.1</v>
      </c>
      <c r="L18" s="201">
        <v>0.32</v>
      </c>
      <c r="M18" s="201">
        <v>0.09</v>
      </c>
      <c r="N18" s="201">
        <v>0.1</v>
      </c>
      <c r="O18" s="201">
        <v>0.11</v>
      </c>
      <c r="P18" s="201">
        <v>0.16</v>
      </c>
      <c r="Q18" s="201">
        <v>0</v>
      </c>
      <c r="R18" s="201">
        <v>0.04</v>
      </c>
      <c r="S18" s="201">
        <v>0.02</v>
      </c>
      <c r="T18" s="201">
        <v>0.05</v>
      </c>
      <c r="U18" s="201">
        <v>0</v>
      </c>
      <c r="V18" s="201">
        <v>0</v>
      </c>
      <c r="W18" s="201">
        <v>0</v>
      </c>
      <c r="X18" s="201">
        <v>0</v>
      </c>
      <c r="Y18" s="201">
        <v>0</v>
      </c>
      <c r="Z18" s="201">
        <v>0</v>
      </c>
      <c r="AA18" s="201">
        <v>0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-0.37</v>
      </c>
      <c r="AH18" s="201">
        <v>0</v>
      </c>
      <c r="AI18" s="201">
        <v>0</v>
      </c>
      <c r="AJ18" s="201">
        <v>0</v>
      </c>
      <c r="AK18" s="201">
        <v>0.35</v>
      </c>
      <c r="AL18" s="201">
        <v>0</v>
      </c>
      <c r="AM18" s="201">
        <v>0</v>
      </c>
      <c r="AN18" s="201">
        <v>0</v>
      </c>
      <c r="AO18" s="201">
        <v>64.930000000000007</v>
      </c>
      <c r="AP18" s="201">
        <v>0</v>
      </c>
      <c r="AQ18" s="201">
        <v>0</v>
      </c>
      <c r="AR18" s="201">
        <v>5.15</v>
      </c>
      <c r="AS18" s="201">
        <v>0</v>
      </c>
      <c r="AT18" s="201">
        <v>0</v>
      </c>
      <c r="AU18" s="201">
        <v>0.28999999999999998</v>
      </c>
      <c r="AV18" s="201">
        <v>0</v>
      </c>
      <c r="AW18" s="201">
        <v>0.18</v>
      </c>
      <c r="AX18" s="201">
        <v>0.12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7.64</v>
      </c>
      <c r="H19" s="201">
        <v>0</v>
      </c>
      <c r="I19" s="201">
        <v>0</v>
      </c>
      <c r="J19" s="201">
        <v>7.54</v>
      </c>
      <c r="K19" s="201">
        <v>0.1</v>
      </c>
      <c r="L19" s="201">
        <v>0.32</v>
      </c>
      <c r="M19" s="201">
        <v>0.09</v>
      </c>
      <c r="N19" s="201">
        <v>0.1</v>
      </c>
      <c r="O19" s="201">
        <v>0.11</v>
      </c>
      <c r="P19" s="201">
        <v>0.16</v>
      </c>
      <c r="Q19" s="201">
        <v>0</v>
      </c>
      <c r="R19" s="201">
        <v>0.04</v>
      </c>
      <c r="S19" s="201">
        <v>0.02</v>
      </c>
      <c r="T19" s="201">
        <v>0.05</v>
      </c>
      <c r="U19" s="201">
        <v>0</v>
      </c>
      <c r="V19" s="201">
        <v>0</v>
      </c>
      <c r="W19" s="201">
        <v>0</v>
      </c>
      <c r="X19" s="201">
        <v>0</v>
      </c>
      <c r="Y19" s="201">
        <v>0</v>
      </c>
      <c r="Z19" s="201">
        <v>0</v>
      </c>
      <c r="AA19" s="201">
        <v>0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-0.37</v>
      </c>
      <c r="AH19" s="201">
        <v>0</v>
      </c>
      <c r="AI19" s="201">
        <v>0</v>
      </c>
      <c r="AJ19" s="201">
        <v>0</v>
      </c>
      <c r="AK19" s="201">
        <v>0.35</v>
      </c>
      <c r="AL19" s="201">
        <v>0</v>
      </c>
      <c r="AM19" s="201">
        <v>0</v>
      </c>
      <c r="AN19" s="201">
        <v>0</v>
      </c>
      <c r="AO19" s="201">
        <v>64.930000000000007</v>
      </c>
      <c r="AP19" s="201">
        <v>0</v>
      </c>
      <c r="AQ19" s="201">
        <v>0</v>
      </c>
      <c r="AR19" s="201">
        <v>5.18</v>
      </c>
      <c r="AS19" s="201">
        <v>0</v>
      </c>
      <c r="AT19" s="201">
        <v>0</v>
      </c>
      <c r="AU19" s="201">
        <v>0.28999999999999998</v>
      </c>
      <c r="AV19" s="201">
        <v>0</v>
      </c>
      <c r="AW19" s="201">
        <v>0.18</v>
      </c>
      <c r="AX19" s="201">
        <v>0.12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7.64</v>
      </c>
      <c r="H20" s="201">
        <v>0</v>
      </c>
      <c r="I20" s="201">
        <v>0</v>
      </c>
      <c r="J20" s="201">
        <v>7.54</v>
      </c>
      <c r="K20" s="201">
        <v>0.1</v>
      </c>
      <c r="L20" s="201">
        <v>0.32</v>
      </c>
      <c r="M20" s="201">
        <v>0.09</v>
      </c>
      <c r="N20" s="201">
        <v>0.1</v>
      </c>
      <c r="O20" s="201">
        <v>0.11</v>
      </c>
      <c r="P20" s="201">
        <v>0.16</v>
      </c>
      <c r="Q20" s="201">
        <v>0</v>
      </c>
      <c r="R20" s="201">
        <v>0.04</v>
      </c>
      <c r="S20" s="201">
        <v>0.02</v>
      </c>
      <c r="T20" s="201">
        <v>0.05</v>
      </c>
      <c r="U20" s="201">
        <v>0</v>
      </c>
      <c r="V20" s="201">
        <v>0</v>
      </c>
      <c r="W20" s="201">
        <v>0</v>
      </c>
      <c r="X20" s="201">
        <v>0</v>
      </c>
      <c r="Y20" s="201">
        <v>0</v>
      </c>
      <c r="Z20" s="201">
        <v>0</v>
      </c>
      <c r="AA20" s="201">
        <v>0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-0.37</v>
      </c>
      <c r="AH20" s="201">
        <v>0</v>
      </c>
      <c r="AI20" s="201">
        <v>0</v>
      </c>
      <c r="AJ20" s="201">
        <v>0</v>
      </c>
      <c r="AK20" s="201">
        <v>0.35</v>
      </c>
      <c r="AL20" s="201">
        <v>0</v>
      </c>
      <c r="AM20" s="201">
        <v>0</v>
      </c>
      <c r="AN20" s="201">
        <v>0</v>
      </c>
      <c r="AO20" s="201">
        <v>64.930000000000007</v>
      </c>
      <c r="AP20" s="201">
        <v>0</v>
      </c>
      <c r="AQ20" s="201">
        <v>0</v>
      </c>
      <c r="AR20" s="201">
        <v>5.18</v>
      </c>
      <c r="AS20" s="201">
        <v>0</v>
      </c>
      <c r="AT20" s="201">
        <v>0</v>
      </c>
      <c r="AU20" s="201">
        <v>0.28999999999999998</v>
      </c>
      <c r="AV20" s="201">
        <v>0</v>
      </c>
      <c r="AW20" s="201">
        <v>0.18</v>
      </c>
      <c r="AX20" s="201">
        <v>0.12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7.64</v>
      </c>
      <c r="H21" s="201">
        <v>0</v>
      </c>
      <c r="I21" s="201">
        <v>0</v>
      </c>
      <c r="J21" s="201">
        <v>7.54</v>
      </c>
      <c r="K21" s="201">
        <v>0.08</v>
      </c>
      <c r="L21" s="201">
        <v>0.31</v>
      </c>
      <c r="M21" s="201">
        <v>0.09</v>
      </c>
      <c r="N21" s="201">
        <v>0.1</v>
      </c>
      <c r="O21" s="201">
        <v>0.11</v>
      </c>
      <c r="P21" s="201">
        <v>0.16</v>
      </c>
      <c r="Q21" s="201">
        <v>0</v>
      </c>
      <c r="R21" s="201">
        <v>0.04</v>
      </c>
      <c r="S21" s="201">
        <v>0.02</v>
      </c>
      <c r="T21" s="201">
        <v>0.05</v>
      </c>
      <c r="U21" s="201">
        <v>0</v>
      </c>
      <c r="V21" s="201">
        <v>0</v>
      </c>
      <c r="W21" s="201">
        <v>0</v>
      </c>
      <c r="X21" s="201">
        <v>0</v>
      </c>
      <c r="Y21" s="201">
        <v>0</v>
      </c>
      <c r="Z21" s="201">
        <v>0</v>
      </c>
      <c r="AA21" s="201">
        <v>0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-0.37</v>
      </c>
      <c r="AH21" s="201">
        <v>0</v>
      </c>
      <c r="AI21" s="201">
        <v>0</v>
      </c>
      <c r="AJ21" s="201">
        <v>0</v>
      </c>
      <c r="AK21" s="201">
        <v>0.35</v>
      </c>
      <c r="AL21" s="201">
        <v>0</v>
      </c>
      <c r="AM21" s="201">
        <v>0</v>
      </c>
      <c r="AN21" s="201">
        <v>0</v>
      </c>
      <c r="AO21" s="201">
        <v>64.930000000000007</v>
      </c>
      <c r="AP21" s="201">
        <v>0</v>
      </c>
      <c r="AQ21" s="201">
        <v>0</v>
      </c>
      <c r="AR21" s="201">
        <v>5.18</v>
      </c>
      <c r="AS21" s="201">
        <v>0</v>
      </c>
      <c r="AT21" s="201">
        <v>0</v>
      </c>
      <c r="AU21" s="201">
        <v>0.28999999999999998</v>
      </c>
      <c r="AV21" s="201">
        <v>0</v>
      </c>
      <c r="AW21" s="201">
        <v>0.18</v>
      </c>
      <c r="AX21" s="201">
        <v>0.12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7.64</v>
      </c>
      <c r="H22" s="201">
        <v>0</v>
      </c>
      <c r="I22" s="201">
        <v>0</v>
      </c>
      <c r="J22" s="201">
        <v>7.54</v>
      </c>
      <c r="K22" s="201">
        <v>0.1</v>
      </c>
      <c r="L22" s="201">
        <v>0.31</v>
      </c>
      <c r="M22" s="201">
        <v>0.09</v>
      </c>
      <c r="N22" s="201">
        <v>0.1</v>
      </c>
      <c r="O22" s="201">
        <v>0.11</v>
      </c>
      <c r="P22" s="201">
        <v>0.16</v>
      </c>
      <c r="Q22" s="201">
        <v>0</v>
      </c>
      <c r="R22" s="201">
        <v>0.04</v>
      </c>
      <c r="S22" s="201">
        <v>0.02</v>
      </c>
      <c r="T22" s="201">
        <v>0.05</v>
      </c>
      <c r="U22" s="201">
        <v>0</v>
      </c>
      <c r="V22" s="201">
        <v>0</v>
      </c>
      <c r="W22" s="201">
        <v>0</v>
      </c>
      <c r="X22" s="201">
        <v>0</v>
      </c>
      <c r="Y22" s="201">
        <v>0</v>
      </c>
      <c r="Z22" s="201">
        <v>0</v>
      </c>
      <c r="AA22" s="201">
        <v>0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-0.37</v>
      </c>
      <c r="AH22" s="201">
        <v>0</v>
      </c>
      <c r="AI22" s="201">
        <v>0</v>
      </c>
      <c r="AJ22" s="201">
        <v>0</v>
      </c>
      <c r="AK22" s="201">
        <v>0.35</v>
      </c>
      <c r="AL22" s="201">
        <v>0</v>
      </c>
      <c r="AM22" s="201">
        <v>0</v>
      </c>
      <c r="AN22" s="201">
        <v>0</v>
      </c>
      <c r="AO22" s="201">
        <v>64.930000000000007</v>
      </c>
      <c r="AP22" s="201">
        <v>0</v>
      </c>
      <c r="AQ22" s="201">
        <v>0</v>
      </c>
      <c r="AR22" s="201">
        <v>5.18</v>
      </c>
      <c r="AS22" s="201">
        <v>0</v>
      </c>
      <c r="AT22" s="201">
        <v>0</v>
      </c>
      <c r="AU22" s="201">
        <v>0.28999999999999998</v>
      </c>
      <c r="AV22" s="201">
        <v>0</v>
      </c>
      <c r="AW22" s="201">
        <v>0.18</v>
      </c>
      <c r="AX22" s="201">
        <v>0.12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7.64</v>
      </c>
      <c r="H23" s="201">
        <v>0</v>
      </c>
      <c r="I23" s="201">
        <v>0</v>
      </c>
      <c r="J23" s="201">
        <v>7.54</v>
      </c>
      <c r="K23" s="201">
        <v>0.1</v>
      </c>
      <c r="L23" s="201">
        <v>0.31</v>
      </c>
      <c r="M23" s="201">
        <v>0.09</v>
      </c>
      <c r="N23" s="201">
        <v>0.1</v>
      </c>
      <c r="O23" s="201">
        <v>0.11</v>
      </c>
      <c r="P23" s="201">
        <v>0.16</v>
      </c>
      <c r="Q23" s="201">
        <v>0</v>
      </c>
      <c r="R23" s="201">
        <v>0.04</v>
      </c>
      <c r="S23" s="201">
        <v>0.02</v>
      </c>
      <c r="T23" s="201">
        <v>0.05</v>
      </c>
      <c r="U23" s="201">
        <v>0</v>
      </c>
      <c r="V23" s="201">
        <v>0</v>
      </c>
      <c r="W23" s="201">
        <v>0</v>
      </c>
      <c r="X23" s="201">
        <v>0</v>
      </c>
      <c r="Y23" s="201">
        <v>0</v>
      </c>
      <c r="Z23" s="201">
        <v>0</v>
      </c>
      <c r="AA23" s="201">
        <v>0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-0.37</v>
      </c>
      <c r="AH23" s="201">
        <v>0</v>
      </c>
      <c r="AI23" s="201">
        <v>0</v>
      </c>
      <c r="AJ23" s="201">
        <v>0</v>
      </c>
      <c r="AK23" s="201">
        <v>0.35</v>
      </c>
      <c r="AL23" s="201">
        <v>0</v>
      </c>
      <c r="AM23" s="201">
        <v>0</v>
      </c>
      <c r="AN23" s="201">
        <v>0</v>
      </c>
      <c r="AO23" s="201">
        <v>64.930000000000007</v>
      </c>
      <c r="AP23" s="201">
        <v>0</v>
      </c>
      <c r="AQ23" s="201">
        <v>0</v>
      </c>
      <c r="AR23" s="201">
        <v>5.18</v>
      </c>
      <c r="AS23" s="201">
        <v>0</v>
      </c>
      <c r="AT23" s="201">
        <v>0</v>
      </c>
      <c r="AU23" s="201">
        <v>0.28999999999999998</v>
      </c>
      <c r="AV23" s="201">
        <v>0</v>
      </c>
      <c r="AW23" s="201">
        <v>0.18</v>
      </c>
      <c r="AX23" s="201">
        <v>0.12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7.64</v>
      </c>
      <c r="H24" s="201">
        <v>0</v>
      </c>
      <c r="I24" s="201">
        <v>0</v>
      </c>
      <c r="J24" s="201">
        <v>7.54</v>
      </c>
      <c r="K24" s="201">
        <v>0.1</v>
      </c>
      <c r="L24" s="201">
        <v>0.31</v>
      </c>
      <c r="M24" s="201">
        <v>0.09</v>
      </c>
      <c r="N24" s="201">
        <v>0.1</v>
      </c>
      <c r="O24" s="201">
        <v>0.11</v>
      </c>
      <c r="P24" s="201">
        <v>0.16</v>
      </c>
      <c r="Q24" s="201">
        <v>0</v>
      </c>
      <c r="R24" s="201">
        <v>0.04</v>
      </c>
      <c r="S24" s="201">
        <v>0.02</v>
      </c>
      <c r="T24" s="201">
        <v>0.05</v>
      </c>
      <c r="U24" s="201">
        <v>0</v>
      </c>
      <c r="V24" s="201">
        <v>0</v>
      </c>
      <c r="W24" s="201">
        <v>0</v>
      </c>
      <c r="X24" s="201">
        <v>0</v>
      </c>
      <c r="Y24" s="201">
        <v>0</v>
      </c>
      <c r="Z24" s="201">
        <v>0</v>
      </c>
      <c r="AA24" s="201">
        <v>0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-0.37</v>
      </c>
      <c r="AH24" s="201">
        <v>0</v>
      </c>
      <c r="AI24" s="201">
        <v>0</v>
      </c>
      <c r="AJ24" s="201">
        <v>0</v>
      </c>
      <c r="AK24" s="201">
        <v>0.35</v>
      </c>
      <c r="AL24" s="201">
        <v>0</v>
      </c>
      <c r="AM24" s="201">
        <v>0</v>
      </c>
      <c r="AN24" s="201">
        <v>0</v>
      </c>
      <c r="AO24" s="201">
        <v>64.930000000000007</v>
      </c>
      <c r="AP24" s="201">
        <v>0</v>
      </c>
      <c r="AQ24" s="201">
        <v>0</v>
      </c>
      <c r="AR24" s="201">
        <v>5.18</v>
      </c>
      <c r="AS24" s="201">
        <v>0</v>
      </c>
      <c r="AT24" s="201">
        <v>0</v>
      </c>
      <c r="AU24" s="201">
        <v>0.28999999999999998</v>
      </c>
      <c r="AV24" s="201">
        <v>0</v>
      </c>
      <c r="AW24" s="201">
        <v>0.18</v>
      </c>
      <c r="AX24" s="201">
        <v>0.12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7.64</v>
      </c>
      <c r="H25" s="201">
        <v>0</v>
      </c>
      <c r="I25" s="201">
        <v>0</v>
      </c>
      <c r="J25" s="201">
        <v>7.54</v>
      </c>
      <c r="K25" s="201">
        <v>0.1</v>
      </c>
      <c r="L25" s="201">
        <v>0.31</v>
      </c>
      <c r="M25" s="201">
        <v>0.09</v>
      </c>
      <c r="N25" s="201">
        <v>0.1</v>
      </c>
      <c r="O25" s="201">
        <v>0.11</v>
      </c>
      <c r="P25" s="201">
        <v>0.16</v>
      </c>
      <c r="Q25" s="201">
        <v>0</v>
      </c>
      <c r="R25" s="201">
        <v>0.04</v>
      </c>
      <c r="S25" s="201">
        <v>0.02</v>
      </c>
      <c r="T25" s="201">
        <v>0.05</v>
      </c>
      <c r="U25" s="201">
        <v>0</v>
      </c>
      <c r="V25" s="201">
        <v>0</v>
      </c>
      <c r="W25" s="201">
        <v>0</v>
      </c>
      <c r="X25" s="201">
        <v>0</v>
      </c>
      <c r="Y25" s="201">
        <v>0</v>
      </c>
      <c r="Z25" s="201">
        <v>0</v>
      </c>
      <c r="AA25" s="201">
        <v>0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-0.37</v>
      </c>
      <c r="AH25" s="201">
        <v>0</v>
      </c>
      <c r="AI25" s="201">
        <v>0</v>
      </c>
      <c r="AJ25" s="201">
        <v>0</v>
      </c>
      <c r="AK25" s="201">
        <v>0.35</v>
      </c>
      <c r="AL25" s="201">
        <v>0</v>
      </c>
      <c r="AM25" s="201">
        <v>0</v>
      </c>
      <c r="AN25" s="201">
        <v>0</v>
      </c>
      <c r="AO25" s="201">
        <v>64.930000000000007</v>
      </c>
      <c r="AP25" s="201">
        <v>0</v>
      </c>
      <c r="AQ25" s="201">
        <v>0</v>
      </c>
      <c r="AR25" s="201">
        <v>5.18</v>
      </c>
      <c r="AS25" s="201">
        <v>0</v>
      </c>
      <c r="AT25" s="201">
        <v>0</v>
      </c>
      <c r="AU25" s="201">
        <v>0.28999999999999998</v>
      </c>
      <c r="AV25" s="201">
        <v>0</v>
      </c>
      <c r="AW25" s="201">
        <v>0.18</v>
      </c>
      <c r="AX25" s="201">
        <v>0.12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7.64</v>
      </c>
      <c r="H26" s="201">
        <v>0</v>
      </c>
      <c r="I26" s="201">
        <v>0</v>
      </c>
      <c r="J26" s="201">
        <v>7.54</v>
      </c>
      <c r="K26" s="201">
        <v>0.1</v>
      </c>
      <c r="L26" s="201">
        <v>0.31</v>
      </c>
      <c r="M26" s="201">
        <v>0.09</v>
      </c>
      <c r="N26" s="201">
        <v>0.1</v>
      </c>
      <c r="O26" s="201">
        <v>0.11</v>
      </c>
      <c r="P26" s="201">
        <v>0.16</v>
      </c>
      <c r="Q26" s="201">
        <v>0</v>
      </c>
      <c r="R26" s="201">
        <v>0.04</v>
      </c>
      <c r="S26" s="201">
        <v>0.02</v>
      </c>
      <c r="T26" s="201">
        <v>0.05</v>
      </c>
      <c r="U26" s="201">
        <v>0</v>
      </c>
      <c r="V26" s="201">
        <v>0</v>
      </c>
      <c r="W26" s="201">
        <v>0</v>
      </c>
      <c r="X26" s="201">
        <v>0</v>
      </c>
      <c r="Y26" s="201">
        <v>0</v>
      </c>
      <c r="Z26" s="201">
        <v>0</v>
      </c>
      <c r="AA26" s="201">
        <v>0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-0.37</v>
      </c>
      <c r="AH26" s="201">
        <v>0</v>
      </c>
      <c r="AI26" s="201">
        <v>0</v>
      </c>
      <c r="AJ26" s="201">
        <v>0</v>
      </c>
      <c r="AK26" s="201">
        <v>0.35</v>
      </c>
      <c r="AL26" s="201">
        <v>0</v>
      </c>
      <c r="AM26" s="201">
        <v>0</v>
      </c>
      <c r="AN26" s="201">
        <v>0</v>
      </c>
      <c r="AO26" s="201">
        <v>64.930000000000007</v>
      </c>
      <c r="AP26" s="201">
        <v>0</v>
      </c>
      <c r="AQ26" s="201">
        <v>0</v>
      </c>
      <c r="AR26" s="201">
        <v>5.18</v>
      </c>
      <c r="AS26" s="201">
        <v>0</v>
      </c>
      <c r="AT26" s="201">
        <v>0</v>
      </c>
      <c r="AU26" s="201">
        <v>0.28999999999999998</v>
      </c>
      <c r="AV26" s="201">
        <v>0</v>
      </c>
      <c r="AW26" s="201">
        <v>0.18</v>
      </c>
      <c r="AX26" s="201">
        <v>0.12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7.64</v>
      </c>
      <c r="H27" s="201">
        <v>0</v>
      </c>
      <c r="I27" s="201">
        <v>0</v>
      </c>
      <c r="J27" s="201">
        <v>7.41</v>
      </c>
      <c r="K27" s="201">
        <v>0.1</v>
      </c>
      <c r="L27" s="201">
        <v>0.32</v>
      </c>
      <c r="M27" s="201">
        <v>0.09</v>
      </c>
      <c r="N27" s="201">
        <v>0.1</v>
      </c>
      <c r="O27" s="201">
        <v>0.11</v>
      </c>
      <c r="P27" s="201">
        <v>0.16</v>
      </c>
      <c r="Q27" s="201">
        <v>0</v>
      </c>
      <c r="R27" s="201">
        <v>0</v>
      </c>
      <c r="S27" s="201">
        <v>0</v>
      </c>
      <c r="T27" s="201">
        <v>0.05</v>
      </c>
      <c r="U27" s="201">
        <v>0</v>
      </c>
      <c r="V27" s="201">
        <v>0</v>
      </c>
      <c r="W27" s="201">
        <v>0</v>
      </c>
      <c r="X27" s="201">
        <v>0</v>
      </c>
      <c r="Y27" s="201">
        <v>0</v>
      </c>
      <c r="Z27" s="201">
        <v>0</v>
      </c>
      <c r="AA27" s="201">
        <v>0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-0.37</v>
      </c>
      <c r="AH27" s="201">
        <v>0</v>
      </c>
      <c r="AI27" s="201">
        <v>0</v>
      </c>
      <c r="AJ27" s="201">
        <v>0</v>
      </c>
      <c r="AK27" s="201">
        <v>0.35</v>
      </c>
      <c r="AL27" s="201">
        <v>0</v>
      </c>
      <c r="AM27" s="201">
        <v>0</v>
      </c>
      <c r="AN27" s="201">
        <v>0</v>
      </c>
      <c r="AO27" s="201">
        <v>64.930000000000007</v>
      </c>
      <c r="AP27" s="201">
        <v>0</v>
      </c>
      <c r="AQ27" s="201">
        <v>0</v>
      </c>
      <c r="AR27" s="201">
        <v>5.14</v>
      </c>
      <c r="AS27" s="201">
        <v>0</v>
      </c>
      <c r="AT27" s="201">
        <v>0</v>
      </c>
      <c r="AU27" s="201">
        <v>0.28999999999999998</v>
      </c>
      <c r="AV27" s="201">
        <v>0</v>
      </c>
      <c r="AW27" s="201">
        <v>0.18</v>
      </c>
      <c r="AX27" s="201">
        <v>0.12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7.64</v>
      </c>
      <c r="H28" s="201">
        <v>0</v>
      </c>
      <c r="I28" s="201">
        <v>0</v>
      </c>
      <c r="J28" s="201">
        <v>7.41</v>
      </c>
      <c r="K28" s="201">
        <v>0.09</v>
      </c>
      <c r="L28" s="201">
        <v>0.32</v>
      </c>
      <c r="M28" s="201">
        <v>0.09</v>
      </c>
      <c r="N28" s="201">
        <v>0.1</v>
      </c>
      <c r="O28" s="201">
        <v>0.11</v>
      </c>
      <c r="P28" s="201">
        <v>0.16</v>
      </c>
      <c r="Q28" s="201">
        <v>0</v>
      </c>
      <c r="R28" s="201">
        <v>0.04</v>
      </c>
      <c r="S28" s="201">
        <v>0.02</v>
      </c>
      <c r="T28" s="201">
        <v>0.05</v>
      </c>
      <c r="U28" s="201">
        <v>0</v>
      </c>
      <c r="V28" s="201">
        <v>0</v>
      </c>
      <c r="W28" s="201">
        <v>0</v>
      </c>
      <c r="X28" s="201">
        <v>0</v>
      </c>
      <c r="Y28" s="201">
        <v>0</v>
      </c>
      <c r="Z28" s="201">
        <v>0</v>
      </c>
      <c r="AA28" s="201">
        <v>0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-0.37</v>
      </c>
      <c r="AH28" s="201">
        <v>0</v>
      </c>
      <c r="AI28" s="201">
        <v>0</v>
      </c>
      <c r="AJ28" s="201">
        <v>0</v>
      </c>
      <c r="AK28" s="201">
        <v>0.35</v>
      </c>
      <c r="AL28" s="201">
        <v>0</v>
      </c>
      <c r="AM28" s="201">
        <v>0</v>
      </c>
      <c r="AN28" s="201">
        <v>0</v>
      </c>
      <c r="AO28" s="201">
        <v>64.930000000000007</v>
      </c>
      <c r="AP28" s="201">
        <v>0</v>
      </c>
      <c r="AQ28" s="201">
        <v>0</v>
      </c>
      <c r="AR28" s="201">
        <v>5.14</v>
      </c>
      <c r="AS28" s="201">
        <v>0</v>
      </c>
      <c r="AT28" s="201">
        <v>0</v>
      </c>
      <c r="AU28" s="201">
        <v>0.28999999999999998</v>
      </c>
      <c r="AV28" s="201">
        <v>0</v>
      </c>
      <c r="AW28" s="201">
        <v>0.18</v>
      </c>
      <c r="AX28" s="201">
        <v>0.12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7.64</v>
      </c>
      <c r="H29" s="201">
        <v>0</v>
      </c>
      <c r="I29" s="201">
        <v>0</v>
      </c>
      <c r="J29" s="201">
        <v>7.41</v>
      </c>
      <c r="K29" s="201">
        <v>0.09</v>
      </c>
      <c r="L29" s="201">
        <v>0.31</v>
      </c>
      <c r="M29" s="201">
        <v>0.09</v>
      </c>
      <c r="N29" s="201">
        <v>0.1</v>
      </c>
      <c r="O29" s="201">
        <v>0.11</v>
      </c>
      <c r="P29" s="201">
        <v>0.16</v>
      </c>
      <c r="Q29" s="201">
        <v>0</v>
      </c>
      <c r="R29" s="201">
        <v>0.04</v>
      </c>
      <c r="S29" s="201">
        <v>0.02</v>
      </c>
      <c r="T29" s="201">
        <v>0.05</v>
      </c>
      <c r="U29" s="201">
        <v>0</v>
      </c>
      <c r="V29" s="201">
        <v>0</v>
      </c>
      <c r="W29" s="201">
        <v>0</v>
      </c>
      <c r="X29" s="201">
        <v>0</v>
      </c>
      <c r="Y29" s="201">
        <v>0</v>
      </c>
      <c r="Z29" s="201">
        <v>0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-0.37</v>
      </c>
      <c r="AH29" s="201">
        <v>0</v>
      </c>
      <c r="AI29" s="201">
        <v>0</v>
      </c>
      <c r="AJ29" s="201">
        <v>0</v>
      </c>
      <c r="AK29" s="201">
        <v>0.35</v>
      </c>
      <c r="AL29" s="201">
        <v>0</v>
      </c>
      <c r="AM29" s="201">
        <v>0</v>
      </c>
      <c r="AN29" s="201">
        <v>0</v>
      </c>
      <c r="AO29" s="201">
        <v>64.930000000000007</v>
      </c>
      <c r="AP29" s="201">
        <v>0</v>
      </c>
      <c r="AQ29" s="201">
        <v>0</v>
      </c>
      <c r="AR29" s="201">
        <v>5.14</v>
      </c>
      <c r="AS29" s="201">
        <v>0</v>
      </c>
      <c r="AT29" s="201">
        <v>0</v>
      </c>
      <c r="AU29" s="201">
        <v>0.28999999999999998</v>
      </c>
      <c r="AV29" s="201">
        <v>0</v>
      </c>
      <c r="AW29" s="201">
        <v>0.18</v>
      </c>
      <c r="AX29" s="201">
        <v>0.12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7.64</v>
      </c>
      <c r="H30" s="201">
        <v>0</v>
      </c>
      <c r="I30" s="201">
        <v>0</v>
      </c>
      <c r="J30" s="201">
        <v>7.41</v>
      </c>
      <c r="K30" s="201">
        <v>0.09</v>
      </c>
      <c r="L30" s="201">
        <v>0.31</v>
      </c>
      <c r="M30" s="201">
        <v>0.09</v>
      </c>
      <c r="N30" s="201">
        <v>0.1</v>
      </c>
      <c r="O30" s="201">
        <v>0.11</v>
      </c>
      <c r="P30" s="201">
        <v>0.16</v>
      </c>
      <c r="Q30" s="201">
        <v>0</v>
      </c>
      <c r="R30" s="201">
        <v>0.04</v>
      </c>
      <c r="S30" s="201">
        <v>0.02</v>
      </c>
      <c r="T30" s="201">
        <v>0.05</v>
      </c>
      <c r="U30" s="201">
        <v>0</v>
      </c>
      <c r="V30" s="201">
        <v>0</v>
      </c>
      <c r="W30" s="201">
        <v>0</v>
      </c>
      <c r="X30" s="201">
        <v>0</v>
      </c>
      <c r="Y30" s="201">
        <v>0</v>
      </c>
      <c r="Z30" s="201">
        <v>0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-0.37</v>
      </c>
      <c r="AH30" s="201">
        <v>0</v>
      </c>
      <c r="AI30" s="201">
        <v>0</v>
      </c>
      <c r="AJ30" s="201">
        <v>0</v>
      </c>
      <c r="AK30" s="201">
        <v>0.35</v>
      </c>
      <c r="AL30" s="201">
        <v>0</v>
      </c>
      <c r="AM30" s="201">
        <v>0</v>
      </c>
      <c r="AN30" s="201">
        <v>0</v>
      </c>
      <c r="AO30" s="201">
        <v>64.930000000000007</v>
      </c>
      <c r="AP30" s="201">
        <v>0</v>
      </c>
      <c r="AQ30" s="201">
        <v>0</v>
      </c>
      <c r="AR30" s="201">
        <v>5.14</v>
      </c>
      <c r="AS30" s="201">
        <v>0</v>
      </c>
      <c r="AT30" s="201">
        <v>0</v>
      </c>
      <c r="AU30" s="201">
        <v>0.28999999999999998</v>
      </c>
      <c r="AV30" s="201">
        <v>0</v>
      </c>
      <c r="AW30" s="201">
        <v>0.18</v>
      </c>
      <c r="AX30" s="201">
        <v>0.12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7.64</v>
      </c>
      <c r="H31" s="201">
        <v>0</v>
      </c>
      <c r="I31" s="201">
        <v>0</v>
      </c>
      <c r="J31" s="201">
        <v>7.41</v>
      </c>
      <c r="K31" s="201">
        <v>0.08</v>
      </c>
      <c r="L31" s="201">
        <v>0.3</v>
      </c>
      <c r="M31" s="201">
        <v>0.09</v>
      </c>
      <c r="N31" s="201">
        <v>0.1</v>
      </c>
      <c r="O31" s="201">
        <v>0.11</v>
      </c>
      <c r="P31" s="201">
        <v>0.16</v>
      </c>
      <c r="Q31" s="201">
        <v>0</v>
      </c>
      <c r="R31" s="201">
        <v>0.04</v>
      </c>
      <c r="S31" s="201">
        <v>0.02</v>
      </c>
      <c r="T31" s="201">
        <v>0.05</v>
      </c>
      <c r="U31" s="201">
        <v>0</v>
      </c>
      <c r="V31" s="201">
        <v>0</v>
      </c>
      <c r="W31" s="201">
        <v>0</v>
      </c>
      <c r="X31" s="201">
        <v>0</v>
      </c>
      <c r="Y31" s="201">
        <v>0</v>
      </c>
      <c r="Z31" s="201">
        <v>0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-0.37</v>
      </c>
      <c r="AH31" s="201">
        <v>0</v>
      </c>
      <c r="AI31" s="201">
        <v>0</v>
      </c>
      <c r="AJ31" s="201">
        <v>0</v>
      </c>
      <c r="AK31" s="201">
        <v>0.35</v>
      </c>
      <c r="AL31" s="201">
        <v>0</v>
      </c>
      <c r="AM31" s="201">
        <v>0</v>
      </c>
      <c r="AN31" s="201">
        <v>0</v>
      </c>
      <c r="AO31" s="201">
        <v>64.930000000000007</v>
      </c>
      <c r="AP31" s="201">
        <v>0</v>
      </c>
      <c r="AQ31" s="201">
        <v>0</v>
      </c>
      <c r="AR31" s="201">
        <v>5.14</v>
      </c>
      <c r="AS31" s="201">
        <v>0</v>
      </c>
      <c r="AT31" s="201">
        <v>0</v>
      </c>
      <c r="AU31" s="201">
        <v>0.28999999999999998</v>
      </c>
      <c r="AV31" s="201">
        <v>0</v>
      </c>
      <c r="AW31" s="201">
        <v>0.18</v>
      </c>
      <c r="AX31" s="201">
        <v>0.12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7.64</v>
      </c>
      <c r="H32" s="201">
        <v>0</v>
      </c>
      <c r="I32" s="201">
        <v>0</v>
      </c>
      <c r="J32" s="201">
        <v>7.41</v>
      </c>
      <c r="K32" s="201">
        <v>0.08</v>
      </c>
      <c r="L32" s="201">
        <v>0.3</v>
      </c>
      <c r="M32" s="201">
        <v>0.09</v>
      </c>
      <c r="N32" s="201">
        <v>0.1</v>
      </c>
      <c r="O32" s="201">
        <v>0.11</v>
      </c>
      <c r="P32" s="201">
        <v>0.16</v>
      </c>
      <c r="Q32" s="201">
        <v>0</v>
      </c>
      <c r="R32" s="201">
        <v>0.04</v>
      </c>
      <c r="S32" s="201">
        <v>0.02</v>
      </c>
      <c r="T32" s="201">
        <v>0.05</v>
      </c>
      <c r="U32" s="201">
        <v>0</v>
      </c>
      <c r="V32" s="201">
        <v>0</v>
      </c>
      <c r="W32" s="201">
        <v>0</v>
      </c>
      <c r="X32" s="201">
        <v>0</v>
      </c>
      <c r="Y32" s="201">
        <v>0</v>
      </c>
      <c r="Z32" s="201">
        <v>0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-0.37</v>
      </c>
      <c r="AH32" s="201">
        <v>0</v>
      </c>
      <c r="AI32" s="201">
        <v>0</v>
      </c>
      <c r="AJ32" s="201">
        <v>0</v>
      </c>
      <c r="AK32" s="201">
        <v>0.35</v>
      </c>
      <c r="AL32" s="201">
        <v>0</v>
      </c>
      <c r="AM32" s="201">
        <v>0</v>
      </c>
      <c r="AN32" s="201">
        <v>0</v>
      </c>
      <c r="AO32" s="201">
        <v>64.930000000000007</v>
      </c>
      <c r="AP32" s="201">
        <v>0</v>
      </c>
      <c r="AQ32" s="201">
        <v>0</v>
      </c>
      <c r="AR32" s="201">
        <v>5.14</v>
      </c>
      <c r="AS32" s="201">
        <v>0</v>
      </c>
      <c r="AT32" s="201">
        <v>0</v>
      </c>
      <c r="AU32" s="201">
        <v>0.28999999999999998</v>
      </c>
      <c r="AV32" s="201">
        <v>0</v>
      </c>
      <c r="AW32" s="201">
        <v>0.18</v>
      </c>
      <c r="AX32" s="201">
        <v>0.12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7.64</v>
      </c>
      <c r="H33" s="201">
        <v>0</v>
      </c>
      <c r="I33" s="201">
        <v>0</v>
      </c>
      <c r="J33" s="201">
        <v>7.41</v>
      </c>
      <c r="K33" s="201">
        <v>2.21</v>
      </c>
      <c r="L33" s="201">
        <v>7.4</v>
      </c>
      <c r="M33" s="201">
        <v>0.09</v>
      </c>
      <c r="N33" s="201">
        <v>0.1</v>
      </c>
      <c r="O33" s="201">
        <v>0.11</v>
      </c>
      <c r="P33" s="201">
        <v>0.16</v>
      </c>
      <c r="Q33" s="201">
        <v>0.42</v>
      </c>
      <c r="R33" s="201">
        <v>1.32</v>
      </c>
      <c r="S33" s="201">
        <v>0.65</v>
      </c>
      <c r="T33" s="201">
        <v>0.78</v>
      </c>
      <c r="U33" s="201">
        <v>0</v>
      </c>
      <c r="V33" s="201">
        <v>0</v>
      </c>
      <c r="W33" s="201">
        <v>0</v>
      </c>
      <c r="X33" s="201">
        <v>0</v>
      </c>
      <c r="Y33" s="201">
        <v>0</v>
      </c>
      <c r="Z33" s="201">
        <v>0</v>
      </c>
      <c r="AA33" s="201">
        <v>0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-0.37</v>
      </c>
      <c r="AH33" s="201">
        <v>0</v>
      </c>
      <c r="AI33" s="201">
        <v>0</v>
      </c>
      <c r="AJ33" s="201">
        <v>0</v>
      </c>
      <c r="AK33" s="201">
        <v>0.35</v>
      </c>
      <c r="AL33" s="201">
        <v>0</v>
      </c>
      <c r="AM33" s="201">
        <v>0</v>
      </c>
      <c r="AN33" s="201">
        <v>0</v>
      </c>
      <c r="AO33" s="201">
        <v>64.930000000000007</v>
      </c>
      <c r="AP33" s="201">
        <v>0</v>
      </c>
      <c r="AQ33" s="201">
        <v>0</v>
      </c>
      <c r="AR33" s="201">
        <v>5.14</v>
      </c>
      <c r="AS33" s="201">
        <v>0</v>
      </c>
      <c r="AT33" s="201">
        <v>0</v>
      </c>
      <c r="AU33" s="201">
        <v>8.74</v>
      </c>
      <c r="AV33" s="201">
        <v>0</v>
      </c>
      <c r="AW33" s="201">
        <v>0.18</v>
      </c>
      <c r="AX33" s="201">
        <v>0.12</v>
      </c>
      <c r="AY33" s="201">
        <v>0.19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7.64</v>
      </c>
      <c r="H34" s="201">
        <v>0</v>
      </c>
      <c r="I34" s="201">
        <v>0</v>
      </c>
      <c r="J34" s="201">
        <v>7.41</v>
      </c>
      <c r="K34" s="201">
        <v>0.93</v>
      </c>
      <c r="L34" s="201">
        <v>7.4</v>
      </c>
      <c r="M34" s="201">
        <v>0.09</v>
      </c>
      <c r="N34" s="201">
        <v>0.1</v>
      </c>
      <c r="O34" s="201">
        <v>0.11</v>
      </c>
      <c r="P34" s="201">
        <v>0.16</v>
      </c>
      <c r="Q34" s="201">
        <v>0.42</v>
      </c>
      <c r="R34" s="201">
        <v>1.32</v>
      </c>
      <c r="S34" s="201">
        <v>0.65</v>
      </c>
      <c r="T34" s="201">
        <v>0.78</v>
      </c>
      <c r="U34" s="201">
        <v>0</v>
      </c>
      <c r="V34" s="201">
        <v>0</v>
      </c>
      <c r="W34" s="201">
        <v>0</v>
      </c>
      <c r="X34" s="201">
        <v>0</v>
      </c>
      <c r="Y34" s="201">
        <v>0</v>
      </c>
      <c r="Z34" s="201">
        <v>0</v>
      </c>
      <c r="AA34" s="201">
        <v>0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-0.37</v>
      </c>
      <c r="AH34" s="201">
        <v>0</v>
      </c>
      <c r="AI34" s="201">
        <v>0</v>
      </c>
      <c r="AJ34" s="201">
        <v>0</v>
      </c>
      <c r="AK34" s="201">
        <v>0.35</v>
      </c>
      <c r="AL34" s="201">
        <v>0</v>
      </c>
      <c r="AM34" s="201">
        <v>0</v>
      </c>
      <c r="AN34" s="201">
        <v>0</v>
      </c>
      <c r="AO34" s="201">
        <v>64.930000000000007</v>
      </c>
      <c r="AP34" s="201">
        <v>0</v>
      </c>
      <c r="AQ34" s="201">
        <v>0</v>
      </c>
      <c r="AR34" s="201">
        <v>5.14</v>
      </c>
      <c r="AS34" s="201">
        <v>0</v>
      </c>
      <c r="AT34" s="201">
        <v>0</v>
      </c>
      <c r="AU34" s="201">
        <v>8.74</v>
      </c>
      <c r="AV34" s="201">
        <v>0</v>
      </c>
      <c r="AW34" s="201">
        <v>0.18</v>
      </c>
      <c r="AX34" s="201">
        <v>0.12</v>
      </c>
      <c r="AY34" s="201">
        <v>0.19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7.64</v>
      </c>
      <c r="H35" s="201">
        <v>0</v>
      </c>
      <c r="I35" s="201">
        <v>0</v>
      </c>
      <c r="J35" s="201">
        <v>7.41</v>
      </c>
      <c r="K35" s="201">
        <v>2.89</v>
      </c>
      <c r="L35" s="201">
        <v>7.4</v>
      </c>
      <c r="M35" s="201">
        <v>0.09</v>
      </c>
      <c r="N35" s="201">
        <v>0.1</v>
      </c>
      <c r="O35" s="201">
        <v>0.11</v>
      </c>
      <c r="P35" s="201">
        <v>0.16</v>
      </c>
      <c r="Q35" s="201">
        <v>0.42</v>
      </c>
      <c r="R35" s="201">
        <v>1.32</v>
      </c>
      <c r="S35" s="201">
        <v>0.65</v>
      </c>
      <c r="T35" s="201">
        <v>0.78</v>
      </c>
      <c r="U35" s="201">
        <v>0</v>
      </c>
      <c r="V35" s="201">
        <v>0</v>
      </c>
      <c r="W35" s="201">
        <v>0</v>
      </c>
      <c r="X35" s="201">
        <v>0</v>
      </c>
      <c r="Y35" s="201">
        <v>0</v>
      </c>
      <c r="Z35" s="201">
        <v>0</v>
      </c>
      <c r="AA35" s="201">
        <v>0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-0.37</v>
      </c>
      <c r="AH35" s="201">
        <v>0</v>
      </c>
      <c r="AI35" s="201">
        <v>0</v>
      </c>
      <c r="AJ35" s="201">
        <v>0</v>
      </c>
      <c r="AK35" s="201">
        <v>0.35</v>
      </c>
      <c r="AL35" s="201">
        <v>2.92</v>
      </c>
      <c r="AM35" s="201">
        <v>0</v>
      </c>
      <c r="AN35" s="201">
        <v>0</v>
      </c>
      <c r="AO35" s="201">
        <v>64.930000000000007</v>
      </c>
      <c r="AP35" s="201">
        <v>0</v>
      </c>
      <c r="AQ35" s="201">
        <v>0</v>
      </c>
      <c r="AR35" s="201">
        <v>5.0999999999999996</v>
      </c>
      <c r="AS35" s="201">
        <v>0</v>
      </c>
      <c r="AT35" s="201">
        <v>0</v>
      </c>
      <c r="AU35" s="201">
        <v>8.74</v>
      </c>
      <c r="AV35" s="201">
        <v>0</v>
      </c>
      <c r="AW35" s="201">
        <v>0.18</v>
      </c>
      <c r="AX35" s="201">
        <v>0.12</v>
      </c>
      <c r="AY35" s="201">
        <v>0.19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7.64</v>
      </c>
      <c r="H36" s="201">
        <v>0</v>
      </c>
      <c r="I36" s="201">
        <v>0</v>
      </c>
      <c r="J36" s="201">
        <v>7.41</v>
      </c>
      <c r="K36" s="201">
        <v>2.89</v>
      </c>
      <c r="L36" s="201">
        <v>7.4</v>
      </c>
      <c r="M36" s="201">
        <v>0.09</v>
      </c>
      <c r="N36" s="201">
        <v>0.1</v>
      </c>
      <c r="O36" s="201">
        <v>0.11</v>
      </c>
      <c r="P36" s="201">
        <v>0.16</v>
      </c>
      <c r="Q36" s="201">
        <v>0.42</v>
      </c>
      <c r="R36" s="201">
        <v>1.32</v>
      </c>
      <c r="S36" s="201">
        <v>0.65</v>
      </c>
      <c r="T36" s="201">
        <v>0.78</v>
      </c>
      <c r="U36" s="201">
        <v>0</v>
      </c>
      <c r="V36" s="201">
        <v>0</v>
      </c>
      <c r="W36" s="201">
        <v>0</v>
      </c>
      <c r="X36" s="201">
        <v>0</v>
      </c>
      <c r="Y36" s="201">
        <v>0</v>
      </c>
      <c r="Z36" s="201">
        <v>0</v>
      </c>
      <c r="AA36" s="201">
        <v>0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-0.37</v>
      </c>
      <c r="AH36" s="201">
        <v>0</v>
      </c>
      <c r="AI36" s="201">
        <v>0</v>
      </c>
      <c r="AJ36" s="201">
        <v>0</v>
      </c>
      <c r="AK36" s="201">
        <v>0.35</v>
      </c>
      <c r="AL36" s="201">
        <v>2.92</v>
      </c>
      <c r="AM36" s="201">
        <v>0</v>
      </c>
      <c r="AN36" s="201">
        <v>0</v>
      </c>
      <c r="AO36" s="201">
        <v>64.930000000000007</v>
      </c>
      <c r="AP36" s="201">
        <v>0</v>
      </c>
      <c r="AQ36" s="201">
        <v>0</v>
      </c>
      <c r="AR36" s="201">
        <v>5.0999999999999996</v>
      </c>
      <c r="AS36" s="201">
        <v>0</v>
      </c>
      <c r="AT36" s="201">
        <v>0</v>
      </c>
      <c r="AU36" s="201">
        <v>8.74</v>
      </c>
      <c r="AV36" s="201">
        <v>0</v>
      </c>
      <c r="AW36" s="201">
        <v>0.18</v>
      </c>
      <c r="AX36" s="201">
        <v>0.12</v>
      </c>
      <c r="AY36" s="201">
        <v>0.19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7.64</v>
      </c>
      <c r="H37" s="201">
        <v>0</v>
      </c>
      <c r="I37" s="201">
        <v>0</v>
      </c>
      <c r="J37" s="201">
        <v>7.41</v>
      </c>
      <c r="K37" s="201">
        <v>2.89</v>
      </c>
      <c r="L37" s="201">
        <v>7.4</v>
      </c>
      <c r="M37" s="201">
        <v>0.09</v>
      </c>
      <c r="N37" s="201">
        <v>0.1</v>
      </c>
      <c r="O37" s="201">
        <v>0.11</v>
      </c>
      <c r="P37" s="201">
        <v>0.16</v>
      </c>
      <c r="Q37" s="201">
        <v>0.42</v>
      </c>
      <c r="R37" s="201">
        <v>1.32</v>
      </c>
      <c r="S37" s="201">
        <v>0.65</v>
      </c>
      <c r="T37" s="201">
        <v>0.78</v>
      </c>
      <c r="U37" s="201">
        <v>0</v>
      </c>
      <c r="V37" s="201">
        <v>0</v>
      </c>
      <c r="W37" s="201">
        <v>0</v>
      </c>
      <c r="X37" s="201">
        <v>0</v>
      </c>
      <c r="Y37" s="201">
        <v>0</v>
      </c>
      <c r="Z37" s="201">
        <v>0</v>
      </c>
      <c r="AA37" s="201">
        <v>0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-0.37</v>
      </c>
      <c r="AH37" s="201">
        <v>0</v>
      </c>
      <c r="AI37" s="201">
        <v>0</v>
      </c>
      <c r="AJ37" s="201">
        <v>0</v>
      </c>
      <c r="AK37" s="201">
        <v>0.35</v>
      </c>
      <c r="AL37" s="201">
        <v>0</v>
      </c>
      <c r="AM37" s="201">
        <v>0</v>
      </c>
      <c r="AN37" s="201">
        <v>0</v>
      </c>
      <c r="AO37" s="201">
        <v>64.930000000000007</v>
      </c>
      <c r="AP37" s="201">
        <v>0</v>
      </c>
      <c r="AQ37" s="201">
        <v>0</v>
      </c>
      <c r="AR37" s="201">
        <v>5.0999999999999996</v>
      </c>
      <c r="AS37" s="201">
        <v>0</v>
      </c>
      <c r="AT37" s="201">
        <v>0</v>
      </c>
      <c r="AU37" s="201">
        <v>8.74</v>
      </c>
      <c r="AV37" s="201">
        <v>0</v>
      </c>
      <c r="AW37" s="201">
        <v>0.18</v>
      </c>
      <c r="AX37" s="201">
        <v>0.12</v>
      </c>
      <c r="AY37" s="201">
        <v>0.19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7.64</v>
      </c>
      <c r="H38" s="201">
        <v>0</v>
      </c>
      <c r="I38" s="201">
        <v>0</v>
      </c>
      <c r="J38" s="201">
        <v>7.41</v>
      </c>
      <c r="K38" s="201">
        <v>2.89</v>
      </c>
      <c r="L38" s="201">
        <v>7.4</v>
      </c>
      <c r="M38" s="201">
        <v>0.09</v>
      </c>
      <c r="N38" s="201">
        <v>0.1</v>
      </c>
      <c r="O38" s="201">
        <v>0.11</v>
      </c>
      <c r="P38" s="201">
        <v>0.16</v>
      </c>
      <c r="Q38" s="201">
        <v>0.42</v>
      </c>
      <c r="R38" s="201">
        <v>1.32</v>
      </c>
      <c r="S38" s="201">
        <v>0.65</v>
      </c>
      <c r="T38" s="201">
        <v>0.78</v>
      </c>
      <c r="U38" s="201">
        <v>0</v>
      </c>
      <c r="V38" s="201">
        <v>0</v>
      </c>
      <c r="W38" s="201">
        <v>0</v>
      </c>
      <c r="X38" s="201">
        <v>0</v>
      </c>
      <c r="Y38" s="201">
        <v>0</v>
      </c>
      <c r="Z38" s="201">
        <v>0</v>
      </c>
      <c r="AA38" s="201">
        <v>0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-0.37</v>
      </c>
      <c r="AH38" s="201">
        <v>0</v>
      </c>
      <c r="AI38" s="201">
        <v>0</v>
      </c>
      <c r="AJ38" s="201">
        <v>0</v>
      </c>
      <c r="AK38" s="201">
        <v>0.35</v>
      </c>
      <c r="AL38" s="201">
        <v>0</v>
      </c>
      <c r="AM38" s="201">
        <v>0</v>
      </c>
      <c r="AN38" s="201">
        <v>0</v>
      </c>
      <c r="AO38" s="201">
        <v>64.930000000000007</v>
      </c>
      <c r="AP38" s="201">
        <v>0</v>
      </c>
      <c r="AQ38" s="201">
        <v>0</v>
      </c>
      <c r="AR38" s="201">
        <v>5.0999999999999996</v>
      </c>
      <c r="AS38" s="201">
        <v>0</v>
      </c>
      <c r="AT38" s="201">
        <v>0</v>
      </c>
      <c r="AU38" s="201">
        <v>8.74</v>
      </c>
      <c r="AV38" s="201">
        <v>0</v>
      </c>
      <c r="AW38" s="201">
        <v>0.18</v>
      </c>
      <c r="AX38" s="201">
        <v>0.12</v>
      </c>
      <c r="AY38" s="201">
        <v>0.19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7.64</v>
      </c>
      <c r="H39" s="201">
        <v>0</v>
      </c>
      <c r="I39" s="201">
        <v>0</v>
      </c>
      <c r="J39" s="201">
        <v>7.27</v>
      </c>
      <c r="K39" s="201">
        <v>2.89</v>
      </c>
      <c r="L39" s="201">
        <v>7.39</v>
      </c>
      <c r="M39" s="201">
        <v>0.09</v>
      </c>
      <c r="N39" s="201">
        <v>0.1</v>
      </c>
      <c r="O39" s="201">
        <v>0.11</v>
      </c>
      <c r="P39" s="201">
        <v>0.16</v>
      </c>
      <c r="Q39" s="201">
        <v>0.42</v>
      </c>
      <c r="R39" s="201">
        <v>1.32</v>
      </c>
      <c r="S39" s="201">
        <v>0.65</v>
      </c>
      <c r="T39" s="201">
        <v>0.78</v>
      </c>
      <c r="U39" s="201">
        <v>0</v>
      </c>
      <c r="V39" s="201">
        <v>0</v>
      </c>
      <c r="W39" s="201">
        <v>0</v>
      </c>
      <c r="X39" s="201">
        <v>0</v>
      </c>
      <c r="Y39" s="201">
        <v>0</v>
      </c>
      <c r="Z39" s="201">
        <v>0</v>
      </c>
      <c r="AA39" s="201">
        <v>0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-0.37</v>
      </c>
      <c r="AH39" s="201">
        <v>0</v>
      </c>
      <c r="AI39" s="201">
        <v>0</v>
      </c>
      <c r="AJ39" s="201">
        <v>0</v>
      </c>
      <c r="AK39" s="201">
        <v>0.35</v>
      </c>
      <c r="AL39" s="201">
        <v>0</v>
      </c>
      <c r="AM39" s="201">
        <v>0</v>
      </c>
      <c r="AN39" s="201">
        <v>0</v>
      </c>
      <c r="AO39" s="201">
        <v>64.930000000000007</v>
      </c>
      <c r="AP39" s="201">
        <v>0</v>
      </c>
      <c r="AQ39" s="201">
        <v>0</v>
      </c>
      <c r="AR39" s="201">
        <v>5.0999999999999996</v>
      </c>
      <c r="AS39" s="201">
        <v>0</v>
      </c>
      <c r="AT39" s="201">
        <v>0</v>
      </c>
      <c r="AU39" s="201">
        <v>8.74</v>
      </c>
      <c r="AV39" s="201">
        <v>0</v>
      </c>
      <c r="AW39" s="201">
        <v>0.18</v>
      </c>
      <c r="AX39" s="201">
        <v>0.12</v>
      </c>
      <c r="AY39" s="201">
        <v>0.19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7.64</v>
      </c>
      <c r="H40" s="201">
        <v>0</v>
      </c>
      <c r="I40" s="201">
        <v>0</v>
      </c>
      <c r="J40" s="201">
        <v>7.27</v>
      </c>
      <c r="K40" s="201">
        <v>2.89</v>
      </c>
      <c r="L40" s="201">
        <v>7.39</v>
      </c>
      <c r="M40" s="201">
        <v>0.09</v>
      </c>
      <c r="N40" s="201">
        <v>0.1</v>
      </c>
      <c r="O40" s="201">
        <v>0.11</v>
      </c>
      <c r="P40" s="201">
        <v>0.16</v>
      </c>
      <c r="Q40" s="201">
        <v>0.42</v>
      </c>
      <c r="R40" s="201">
        <v>1.32</v>
      </c>
      <c r="S40" s="201">
        <v>0.65</v>
      </c>
      <c r="T40" s="201">
        <v>0.78</v>
      </c>
      <c r="U40" s="201">
        <v>0</v>
      </c>
      <c r="V40" s="201">
        <v>0</v>
      </c>
      <c r="W40" s="201">
        <v>0</v>
      </c>
      <c r="X40" s="201">
        <v>0</v>
      </c>
      <c r="Y40" s="201">
        <v>0</v>
      </c>
      <c r="Z40" s="201">
        <v>0</v>
      </c>
      <c r="AA40" s="201">
        <v>0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-0.37</v>
      </c>
      <c r="AH40" s="201">
        <v>0</v>
      </c>
      <c r="AI40" s="201">
        <v>0</v>
      </c>
      <c r="AJ40" s="201">
        <v>0</v>
      </c>
      <c r="AK40" s="201">
        <v>0.35</v>
      </c>
      <c r="AL40" s="201">
        <v>0</v>
      </c>
      <c r="AM40" s="201">
        <v>0</v>
      </c>
      <c r="AN40" s="201">
        <v>0</v>
      </c>
      <c r="AO40" s="201">
        <v>64.930000000000007</v>
      </c>
      <c r="AP40" s="201">
        <v>0</v>
      </c>
      <c r="AQ40" s="201">
        <v>0</v>
      </c>
      <c r="AR40" s="201">
        <v>5.0999999999999996</v>
      </c>
      <c r="AS40" s="201">
        <v>0</v>
      </c>
      <c r="AT40" s="201">
        <v>0</v>
      </c>
      <c r="AU40" s="201">
        <v>8.74</v>
      </c>
      <c r="AV40" s="201">
        <v>0</v>
      </c>
      <c r="AW40" s="201">
        <v>0.18</v>
      </c>
      <c r="AX40" s="201">
        <v>0.12</v>
      </c>
      <c r="AY40" s="201">
        <v>0.19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7.64</v>
      </c>
      <c r="H41" s="201">
        <v>0</v>
      </c>
      <c r="I41" s="201">
        <v>0</v>
      </c>
      <c r="J41" s="201">
        <v>7.27</v>
      </c>
      <c r="K41" s="201">
        <v>2.89</v>
      </c>
      <c r="L41" s="201">
        <v>7.39</v>
      </c>
      <c r="M41" s="201">
        <v>0.09</v>
      </c>
      <c r="N41" s="201">
        <v>0.1</v>
      </c>
      <c r="O41" s="201">
        <v>0.11</v>
      </c>
      <c r="P41" s="201">
        <v>0.16</v>
      </c>
      <c r="Q41" s="201">
        <v>0.42</v>
      </c>
      <c r="R41" s="201">
        <v>1.32</v>
      </c>
      <c r="S41" s="201">
        <v>0.65</v>
      </c>
      <c r="T41" s="201">
        <v>0.78</v>
      </c>
      <c r="U41" s="201">
        <v>0</v>
      </c>
      <c r="V41" s="201">
        <v>0</v>
      </c>
      <c r="W41" s="201">
        <v>0</v>
      </c>
      <c r="X41" s="201">
        <v>0</v>
      </c>
      <c r="Y41" s="201">
        <v>0</v>
      </c>
      <c r="Z41" s="201">
        <v>0</v>
      </c>
      <c r="AA41" s="201">
        <v>0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-0.37</v>
      </c>
      <c r="AH41" s="201">
        <v>0</v>
      </c>
      <c r="AI41" s="201">
        <v>0</v>
      </c>
      <c r="AJ41" s="201">
        <v>0</v>
      </c>
      <c r="AK41" s="201">
        <v>0.35</v>
      </c>
      <c r="AL41" s="201">
        <v>0</v>
      </c>
      <c r="AM41" s="201">
        <v>0</v>
      </c>
      <c r="AN41" s="201">
        <v>0</v>
      </c>
      <c r="AO41" s="201">
        <v>64.930000000000007</v>
      </c>
      <c r="AP41" s="201">
        <v>0</v>
      </c>
      <c r="AQ41" s="201">
        <v>0</v>
      </c>
      <c r="AR41" s="201">
        <v>5.0999999999999996</v>
      </c>
      <c r="AS41" s="201">
        <v>0</v>
      </c>
      <c r="AT41" s="201">
        <v>0</v>
      </c>
      <c r="AU41" s="201">
        <v>8.74</v>
      </c>
      <c r="AV41" s="201">
        <v>0</v>
      </c>
      <c r="AW41" s="201">
        <v>0.18</v>
      </c>
      <c r="AX41" s="201">
        <v>0.12</v>
      </c>
      <c r="AY41" s="201">
        <v>0.19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7.64</v>
      </c>
      <c r="H42" s="201">
        <v>0</v>
      </c>
      <c r="I42" s="201">
        <v>0</v>
      </c>
      <c r="J42" s="201">
        <v>7.27</v>
      </c>
      <c r="K42" s="201">
        <v>2.89</v>
      </c>
      <c r="L42" s="201">
        <v>7.39</v>
      </c>
      <c r="M42" s="201">
        <v>0.09</v>
      </c>
      <c r="N42" s="201">
        <v>0.1</v>
      </c>
      <c r="O42" s="201">
        <v>0.11</v>
      </c>
      <c r="P42" s="201">
        <v>0.16</v>
      </c>
      <c r="Q42" s="201">
        <v>0.42</v>
      </c>
      <c r="R42" s="201">
        <v>1.32</v>
      </c>
      <c r="S42" s="201">
        <v>0.65</v>
      </c>
      <c r="T42" s="201">
        <v>0.78</v>
      </c>
      <c r="U42" s="201">
        <v>0</v>
      </c>
      <c r="V42" s="201">
        <v>0</v>
      </c>
      <c r="W42" s="201">
        <v>0</v>
      </c>
      <c r="X42" s="201">
        <v>0</v>
      </c>
      <c r="Y42" s="201">
        <v>0</v>
      </c>
      <c r="Z42" s="201">
        <v>0</v>
      </c>
      <c r="AA42" s="201">
        <v>0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-0.37</v>
      </c>
      <c r="AH42" s="201">
        <v>0</v>
      </c>
      <c r="AI42" s="201">
        <v>0</v>
      </c>
      <c r="AJ42" s="201">
        <v>0</v>
      </c>
      <c r="AK42" s="201">
        <v>0.35</v>
      </c>
      <c r="AL42" s="201">
        <v>0</v>
      </c>
      <c r="AM42" s="201">
        <v>0</v>
      </c>
      <c r="AN42" s="201">
        <v>0</v>
      </c>
      <c r="AO42" s="201">
        <v>64.930000000000007</v>
      </c>
      <c r="AP42" s="201">
        <v>0</v>
      </c>
      <c r="AQ42" s="201">
        <v>0</v>
      </c>
      <c r="AR42" s="201">
        <v>5.0999999999999996</v>
      </c>
      <c r="AS42" s="201">
        <v>0</v>
      </c>
      <c r="AT42" s="201">
        <v>0</v>
      </c>
      <c r="AU42" s="201">
        <v>8.74</v>
      </c>
      <c r="AV42" s="201">
        <v>0</v>
      </c>
      <c r="AW42" s="201">
        <v>0.18</v>
      </c>
      <c r="AX42" s="201">
        <v>0.12</v>
      </c>
      <c r="AY42" s="201">
        <v>0.19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7.64</v>
      </c>
      <c r="H43" s="201">
        <v>0</v>
      </c>
      <c r="I43" s="201">
        <v>0</v>
      </c>
      <c r="J43" s="201">
        <v>7.27</v>
      </c>
      <c r="K43" s="201">
        <v>2.89</v>
      </c>
      <c r="L43" s="201">
        <v>7.39</v>
      </c>
      <c r="M43" s="201">
        <v>0.09</v>
      </c>
      <c r="N43" s="201">
        <v>0.1</v>
      </c>
      <c r="O43" s="201">
        <v>0.11</v>
      </c>
      <c r="P43" s="201">
        <v>0.16</v>
      </c>
      <c r="Q43" s="201">
        <v>0.42</v>
      </c>
      <c r="R43" s="201">
        <v>1.32</v>
      </c>
      <c r="S43" s="201">
        <v>0.65</v>
      </c>
      <c r="T43" s="201">
        <v>0.78</v>
      </c>
      <c r="U43" s="201">
        <v>0</v>
      </c>
      <c r="V43" s="201">
        <v>0</v>
      </c>
      <c r="W43" s="201">
        <v>0</v>
      </c>
      <c r="X43" s="201">
        <v>0</v>
      </c>
      <c r="Y43" s="201">
        <v>0</v>
      </c>
      <c r="Z43" s="201">
        <v>0</v>
      </c>
      <c r="AA43" s="201">
        <v>0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-0.37</v>
      </c>
      <c r="AH43" s="201">
        <v>0</v>
      </c>
      <c r="AI43" s="201">
        <v>0</v>
      </c>
      <c r="AJ43" s="201">
        <v>0</v>
      </c>
      <c r="AK43" s="201">
        <v>0.35</v>
      </c>
      <c r="AL43" s="201">
        <v>0</v>
      </c>
      <c r="AM43" s="201">
        <v>0</v>
      </c>
      <c r="AN43" s="201">
        <v>0</v>
      </c>
      <c r="AO43" s="201">
        <v>64.2</v>
      </c>
      <c r="AP43" s="201">
        <v>0</v>
      </c>
      <c r="AQ43" s="201">
        <v>0</v>
      </c>
      <c r="AR43" s="201">
        <v>5.05</v>
      </c>
      <c r="AS43" s="201">
        <v>0</v>
      </c>
      <c r="AT43" s="201">
        <v>0</v>
      </c>
      <c r="AU43" s="201">
        <v>8.74</v>
      </c>
      <c r="AV43" s="201">
        <v>0</v>
      </c>
      <c r="AW43" s="201">
        <v>0.18</v>
      </c>
      <c r="AX43" s="201">
        <v>0.12</v>
      </c>
      <c r="AY43" s="201">
        <v>0.19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7.64</v>
      </c>
      <c r="H44" s="201">
        <v>0</v>
      </c>
      <c r="I44" s="201">
        <v>0</v>
      </c>
      <c r="J44" s="201">
        <v>7.27</v>
      </c>
      <c r="K44" s="201">
        <v>2.89</v>
      </c>
      <c r="L44" s="201">
        <v>7.39</v>
      </c>
      <c r="M44" s="201">
        <v>0.09</v>
      </c>
      <c r="N44" s="201">
        <v>0.1</v>
      </c>
      <c r="O44" s="201">
        <v>0.11</v>
      </c>
      <c r="P44" s="201">
        <v>0.16</v>
      </c>
      <c r="Q44" s="201">
        <v>0.42</v>
      </c>
      <c r="R44" s="201">
        <v>1.32</v>
      </c>
      <c r="S44" s="201">
        <v>0.65</v>
      </c>
      <c r="T44" s="201">
        <v>0.78</v>
      </c>
      <c r="U44" s="201">
        <v>0</v>
      </c>
      <c r="V44" s="201">
        <v>0</v>
      </c>
      <c r="W44" s="201">
        <v>0</v>
      </c>
      <c r="X44" s="201">
        <v>0</v>
      </c>
      <c r="Y44" s="201">
        <v>0</v>
      </c>
      <c r="Z44" s="201">
        <v>0</v>
      </c>
      <c r="AA44" s="201">
        <v>0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-0.37</v>
      </c>
      <c r="AH44" s="201">
        <v>0</v>
      </c>
      <c r="AI44" s="201">
        <v>0</v>
      </c>
      <c r="AJ44" s="201">
        <v>0</v>
      </c>
      <c r="AK44" s="201">
        <v>0.35</v>
      </c>
      <c r="AL44" s="201">
        <v>0</v>
      </c>
      <c r="AM44" s="201">
        <v>0</v>
      </c>
      <c r="AN44" s="201">
        <v>0</v>
      </c>
      <c r="AO44" s="201">
        <v>64.2</v>
      </c>
      <c r="AP44" s="201">
        <v>0</v>
      </c>
      <c r="AQ44" s="201">
        <v>0</v>
      </c>
      <c r="AR44" s="201">
        <v>5.05</v>
      </c>
      <c r="AS44" s="201">
        <v>0</v>
      </c>
      <c r="AT44" s="201">
        <v>0</v>
      </c>
      <c r="AU44" s="201">
        <v>8.74</v>
      </c>
      <c r="AV44" s="201">
        <v>0</v>
      </c>
      <c r="AW44" s="201">
        <v>0.18</v>
      </c>
      <c r="AX44" s="201">
        <v>0.12</v>
      </c>
      <c r="AY44" s="201">
        <v>0.19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7.64</v>
      </c>
      <c r="H45" s="201">
        <v>0</v>
      </c>
      <c r="I45" s="201">
        <v>0</v>
      </c>
      <c r="J45" s="201">
        <v>7.27</v>
      </c>
      <c r="K45" s="201">
        <v>2.89</v>
      </c>
      <c r="L45" s="201">
        <v>7.39</v>
      </c>
      <c r="M45" s="201">
        <v>0.09</v>
      </c>
      <c r="N45" s="201">
        <v>0.1</v>
      </c>
      <c r="O45" s="201">
        <v>0.11</v>
      </c>
      <c r="P45" s="201">
        <v>0.16</v>
      </c>
      <c r="Q45" s="201">
        <v>0.42</v>
      </c>
      <c r="R45" s="201">
        <v>1.32</v>
      </c>
      <c r="S45" s="201">
        <v>0.65</v>
      </c>
      <c r="T45" s="201">
        <v>0.78</v>
      </c>
      <c r="U45" s="201">
        <v>0</v>
      </c>
      <c r="V45" s="201">
        <v>0</v>
      </c>
      <c r="W45" s="201">
        <v>0</v>
      </c>
      <c r="X45" s="201">
        <v>0</v>
      </c>
      <c r="Y45" s="201">
        <v>0</v>
      </c>
      <c r="Z45" s="201">
        <v>0</v>
      </c>
      <c r="AA45" s="201">
        <v>0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-0.37</v>
      </c>
      <c r="AH45" s="201">
        <v>0</v>
      </c>
      <c r="AI45" s="201">
        <v>0</v>
      </c>
      <c r="AJ45" s="201">
        <v>0</v>
      </c>
      <c r="AK45" s="201">
        <v>0.35</v>
      </c>
      <c r="AL45" s="201">
        <v>0</v>
      </c>
      <c r="AM45" s="201">
        <v>0</v>
      </c>
      <c r="AN45" s="201">
        <v>0</v>
      </c>
      <c r="AO45" s="201">
        <v>64.2</v>
      </c>
      <c r="AP45" s="201">
        <v>0</v>
      </c>
      <c r="AQ45" s="201">
        <v>0</v>
      </c>
      <c r="AR45" s="201">
        <v>5.05</v>
      </c>
      <c r="AS45" s="201">
        <v>0</v>
      </c>
      <c r="AT45" s="201">
        <v>0</v>
      </c>
      <c r="AU45" s="201">
        <v>8.74</v>
      </c>
      <c r="AV45" s="201">
        <v>0</v>
      </c>
      <c r="AW45" s="201">
        <v>0.18</v>
      </c>
      <c r="AX45" s="201">
        <v>0.12</v>
      </c>
      <c r="AY45" s="201">
        <v>0.19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7.64</v>
      </c>
      <c r="H46" s="201">
        <v>0</v>
      </c>
      <c r="I46" s="201">
        <v>0</v>
      </c>
      <c r="J46" s="201">
        <v>7.27</v>
      </c>
      <c r="K46" s="201">
        <v>2.89</v>
      </c>
      <c r="L46" s="201">
        <v>7.39</v>
      </c>
      <c r="M46" s="201">
        <v>0.09</v>
      </c>
      <c r="N46" s="201">
        <v>0.1</v>
      </c>
      <c r="O46" s="201">
        <v>0.11</v>
      </c>
      <c r="P46" s="201">
        <v>0.16</v>
      </c>
      <c r="Q46" s="201">
        <v>0.42</v>
      </c>
      <c r="R46" s="201">
        <v>1.32</v>
      </c>
      <c r="S46" s="201">
        <v>0.65</v>
      </c>
      <c r="T46" s="201">
        <v>0.78</v>
      </c>
      <c r="U46" s="201">
        <v>0</v>
      </c>
      <c r="V46" s="201">
        <v>0</v>
      </c>
      <c r="W46" s="201">
        <v>0</v>
      </c>
      <c r="X46" s="201">
        <v>0</v>
      </c>
      <c r="Y46" s="201">
        <v>0</v>
      </c>
      <c r="Z46" s="201">
        <v>0</v>
      </c>
      <c r="AA46" s="201">
        <v>0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-0.37</v>
      </c>
      <c r="AH46" s="201">
        <v>0</v>
      </c>
      <c r="AI46" s="201">
        <v>0</v>
      </c>
      <c r="AJ46" s="201">
        <v>0</v>
      </c>
      <c r="AK46" s="201">
        <v>0.35</v>
      </c>
      <c r="AL46" s="201">
        <v>0</v>
      </c>
      <c r="AM46" s="201">
        <v>0</v>
      </c>
      <c r="AN46" s="201">
        <v>0</v>
      </c>
      <c r="AO46" s="201">
        <v>64.2</v>
      </c>
      <c r="AP46" s="201">
        <v>0</v>
      </c>
      <c r="AQ46" s="201">
        <v>0</v>
      </c>
      <c r="AR46" s="201">
        <v>5.05</v>
      </c>
      <c r="AS46" s="201">
        <v>0</v>
      </c>
      <c r="AT46" s="201">
        <v>0</v>
      </c>
      <c r="AU46" s="201">
        <v>8.74</v>
      </c>
      <c r="AV46" s="201">
        <v>0</v>
      </c>
      <c r="AW46" s="201">
        <v>0.18</v>
      </c>
      <c r="AX46" s="201">
        <v>0.12</v>
      </c>
      <c r="AY46" s="201">
        <v>0.19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7.64</v>
      </c>
      <c r="H47" s="201">
        <v>0</v>
      </c>
      <c r="I47" s="201">
        <v>0</v>
      </c>
      <c r="J47" s="201">
        <v>7.27</v>
      </c>
      <c r="K47" s="201">
        <v>2.89</v>
      </c>
      <c r="L47" s="201">
        <v>7.39</v>
      </c>
      <c r="M47" s="201">
        <v>0.09</v>
      </c>
      <c r="N47" s="201">
        <v>0.1</v>
      </c>
      <c r="O47" s="201">
        <v>0.11</v>
      </c>
      <c r="P47" s="201">
        <v>0.16</v>
      </c>
      <c r="Q47" s="201">
        <v>0.19</v>
      </c>
      <c r="R47" s="201">
        <v>1.23</v>
      </c>
      <c r="S47" s="201">
        <v>0.35</v>
      </c>
      <c r="T47" s="201">
        <v>0.61</v>
      </c>
      <c r="U47" s="201">
        <v>0</v>
      </c>
      <c r="V47" s="201">
        <v>0</v>
      </c>
      <c r="W47" s="201">
        <v>0</v>
      </c>
      <c r="X47" s="201">
        <v>0</v>
      </c>
      <c r="Y47" s="201">
        <v>0</v>
      </c>
      <c r="Z47" s="201">
        <v>0</v>
      </c>
      <c r="AA47" s="201">
        <v>0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-0.37</v>
      </c>
      <c r="AH47" s="201">
        <v>0</v>
      </c>
      <c r="AI47" s="201">
        <v>0</v>
      </c>
      <c r="AJ47" s="201">
        <v>0</v>
      </c>
      <c r="AK47" s="201">
        <v>0.35</v>
      </c>
      <c r="AL47" s="201">
        <v>0</v>
      </c>
      <c r="AM47" s="201">
        <v>0</v>
      </c>
      <c r="AN47" s="201">
        <v>0</v>
      </c>
      <c r="AO47" s="201">
        <v>64.2</v>
      </c>
      <c r="AP47" s="201">
        <v>0</v>
      </c>
      <c r="AQ47" s="201">
        <v>0</v>
      </c>
      <c r="AR47" s="201">
        <v>5.05</v>
      </c>
      <c r="AS47" s="201">
        <v>0</v>
      </c>
      <c r="AT47" s="201">
        <v>0</v>
      </c>
      <c r="AU47" s="201">
        <v>8.74</v>
      </c>
      <c r="AV47" s="201">
        <v>0</v>
      </c>
      <c r="AW47" s="201">
        <v>0.18</v>
      </c>
      <c r="AX47" s="201">
        <v>0.12</v>
      </c>
      <c r="AY47" s="201">
        <v>0.19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7.64</v>
      </c>
      <c r="H48" s="201">
        <v>0</v>
      </c>
      <c r="I48" s="201">
        <v>0</v>
      </c>
      <c r="J48" s="201">
        <v>7.27</v>
      </c>
      <c r="K48" s="201">
        <v>2.89</v>
      </c>
      <c r="L48" s="201">
        <v>7.39</v>
      </c>
      <c r="M48" s="201">
        <v>0.09</v>
      </c>
      <c r="N48" s="201">
        <v>0.1</v>
      </c>
      <c r="O48" s="201">
        <v>0.11</v>
      </c>
      <c r="P48" s="201">
        <v>0.16</v>
      </c>
      <c r="Q48" s="201">
        <v>0.19</v>
      </c>
      <c r="R48" s="201">
        <v>1.23</v>
      </c>
      <c r="S48" s="201">
        <v>0.35</v>
      </c>
      <c r="T48" s="201">
        <v>0.61</v>
      </c>
      <c r="U48" s="201">
        <v>0</v>
      </c>
      <c r="V48" s="201">
        <v>0</v>
      </c>
      <c r="W48" s="201">
        <v>0</v>
      </c>
      <c r="X48" s="201">
        <v>0</v>
      </c>
      <c r="Y48" s="201">
        <v>0</v>
      </c>
      <c r="Z48" s="201">
        <v>0</v>
      </c>
      <c r="AA48" s="201">
        <v>0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-0.37</v>
      </c>
      <c r="AH48" s="201">
        <v>0</v>
      </c>
      <c r="AI48" s="201">
        <v>0</v>
      </c>
      <c r="AJ48" s="201">
        <v>0</v>
      </c>
      <c r="AK48" s="201">
        <v>0.35</v>
      </c>
      <c r="AL48" s="201">
        <v>0</v>
      </c>
      <c r="AM48" s="201">
        <v>0</v>
      </c>
      <c r="AN48" s="201">
        <v>0</v>
      </c>
      <c r="AO48" s="201">
        <v>64.2</v>
      </c>
      <c r="AP48" s="201">
        <v>0</v>
      </c>
      <c r="AQ48" s="201">
        <v>0</v>
      </c>
      <c r="AR48" s="201">
        <v>5.05</v>
      </c>
      <c r="AS48" s="201">
        <v>0</v>
      </c>
      <c r="AT48" s="201">
        <v>0</v>
      </c>
      <c r="AU48" s="201">
        <v>8.74</v>
      </c>
      <c r="AV48" s="201">
        <v>0</v>
      </c>
      <c r="AW48" s="201">
        <v>0.18</v>
      </c>
      <c r="AX48" s="201">
        <v>0.12</v>
      </c>
      <c r="AY48" s="201">
        <v>0.19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7.64</v>
      </c>
      <c r="H49" s="201">
        <v>0</v>
      </c>
      <c r="I49" s="201">
        <v>0</v>
      </c>
      <c r="J49" s="201">
        <v>7.27</v>
      </c>
      <c r="K49" s="201">
        <v>0.1</v>
      </c>
      <c r="L49" s="201">
        <v>7.39</v>
      </c>
      <c r="M49" s="201">
        <v>0.09</v>
      </c>
      <c r="N49" s="201">
        <v>0.1</v>
      </c>
      <c r="O49" s="201">
        <v>0.11</v>
      </c>
      <c r="P49" s="201">
        <v>0.16</v>
      </c>
      <c r="Q49" s="201">
        <v>0</v>
      </c>
      <c r="R49" s="201">
        <v>0.05</v>
      </c>
      <c r="S49" s="201">
        <v>0</v>
      </c>
      <c r="T49" s="201">
        <v>7.0000000000000007E-2</v>
      </c>
      <c r="U49" s="201">
        <v>0</v>
      </c>
      <c r="V49" s="201">
        <v>0</v>
      </c>
      <c r="W49" s="201">
        <v>0</v>
      </c>
      <c r="X49" s="201">
        <v>0</v>
      </c>
      <c r="Y49" s="201">
        <v>0</v>
      </c>
      <c r="Z49" s="201">
        <v>0</v>
      </c>
      <c r="AA49" s="201">
        <v>0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-0.37</v>
      </c>
      <c r="AH49" s="201">
        <v>0</v>
      </c>
      <c r="AI49" s="201">
        <v>0</v>
      </c>
      <c r="AJ49" s="201">
        <v>0</v>
      </c>
      <c r="AK49" s="201">
        <v>0.35</v>
      </c>
      <c r="AL49" s="201">
        <v>0</v>
      </c>
      <c r="AM49" s="201">
        <v>0</v>
      </c>
      <c r="AN49" s="201">
        <v>0</v>
      </c>
      <c r="AO49" s="201">
        <v>64.2</v>
      </c>
      <c r="AP49" s="201">
        <v>0</v>
      </c>
      <c r="AQ49" s="201">
        <v>0</v>
      </c>
      <c r="AR49" s="201">
        <v>5.05</v>
      </c>
      <c r="AS49" s="201">
        <v>0</v>
      </c>
      <c r="AT49" s="201">
        <v>0</v>
      </c>
      <c r="AU49" s="201">
        <v>2.29</v>
      </c>
      <c r="AV49" s="201">
        <v>0</v>
      </c>
      <c r="AW49" s="201">
        <v>0.18</v>
      </c>
      <c r="AX49" s="201">
        <v>0.12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7.64</v>
      </c>
      <c r="H50" s="201">
        <v>0</v>
      </c>
      <c r="I50" s="201">
        <v>0</v>
      </c>
      <c r="J50" s="201">
        <v>7.27</v>
      </c>
      <c r="K50" s="201">
        <v>0.1</v>
      </c>
      <c r="L50" s="201">
        <v>7.39</v>
      </c>
      <c r="M50" s="201">
        <v>0.09</v>
      </c>
      <c r="N50" s="201">
        <v>0.1</v>
      </c>
      <c r="O50" s="201">
        <v>0.11</v>
      </c>
      <c r="P50" s="201">
        <v>0.16</v>
      </c>
      <c r="Q50" s="201">
        <v>0</v>
      </c>
      <c r="R50" s="201">
        <v>0.05</v>
      </c>
      <c r="S50" s="201">
        <v>0</v>
      </c>
      <c r="T50" s="201">
        <v>0.05</v>
      </c>
      <c r="U50" s="201">
        <v>0</v>
      </c>
      <c r="V50" s="201">
        <v>0</v>
      </c>
      <c r="W50" s="201">
        <v>0</v>
      </c>
      <c r="X50" s="201">
        <v>0</v>
      </c>
      <c r="Y50" s="201">
        <v>0</v>
      </c>
      <c r="Z50" s="201">
        <v>0</v>
      </c>
      <c r="AA50" s="201">
        <v>0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-0.37</v>
      </c>
      <c r="AH50" s="201">
        <v>0</v>
      </c>
      <c r="AI50" s="201">
        <v>0</v>
      </c>
      <c r="AJ50" s="201">
        <v>0</v>
      </c>
      <c r="AK50" s="201">
        <v>0.35</v>
      </c>
      <c r="AL50" s="201">
        <v>0</v>
      </c>
      <c r="AM50" s="201">
        <v>0</v>
      </c>
      <c r="AN50" s="201">
        <v>0</v>
      </c>
      <c r="AO50" s="201">
        <v>64.2</v>
      </c>
      <c r="AP50" s="201">
        <v>0</v>
      </c>
      <c r="AQ50" s="201">
        <v>0</v>
      </c>
      <c r="AR50" s="201">
        <v>5.05</v>
      </c>
      <c r="AS50" s="201">
        <v>0</v>
      </c>
      <c r="AT50" s="201">
        <v>0</v>
      </c>
      <c r="AU50" s="201">
        <v>2.29</v>
      </c>
      <c r="AV50" s="201">
        <v>0</v>
      </c>
      <c r="AW50" s="201">
        <v>0.18</v>
      </c>
      <c r="AX50" s="201">
        <v>0.12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7.64</v>
      </c>
      <c r="H51" s="201">
        <v>0</v>
      </c>
      <c r="I51" s="201">
        <v>0</v>
      </c>
      <c r="J51" s="201">
        <v>7.27</v>
      </c>
      <c r="K51" s="201">
        <v>0.1</v>
      </c>
      <c r="L51" s="201">
        <v>7.39</v>
      </c>
      <c r="M51" s="201">
        <v>0.09</v>
      </c>
      <c r="N51" s="201">
        <v>0.1</v>
      </c>
      <c r="O51" s="201">
        <v>0.11</v>
      </c>
      <c r="P51" s="201">
        <v>0.16</v>
      </c>
      <c r="Q51" s="201">
        <v>0</v>
      </c>
      <c r="R51" s="201">
        <v>0.05</v>
      </c>
      <c r="S51" s="201">
        <v>0</v>
      </c>
      <c r="T51" s="201">
        <v>0.05</v>
      </c>
      <c r="U51" s="201">
        <v>0</v>
      </c>
      <c r="V51" s="201">
        <v>0</v>
      </c>
      <c r="W51" s="201">
        <v>0</v>
      </c>
      <c r="X51" s="201">
        <v>0</v>
      </c>
      <c r="Y51" s="201">
        <v>0</v>
      </c>
      <c r="Z51" s="201">
        <v>0</v>
      </c>
      <c r="AA51" s="201">
        <v>0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-0.37</v>
      </c>
      <c r="AH51" s="201">
        <v>0</v>
      </c>
      <c r="AI51" s="201">
        <v>0</v>
      </c>
      <c r="AJ51" s="201">
        <v>0</v>
      </c>
      <c r="AK51" s="201">
        <v>0.35</v>
      </c>
      <c r="AL51" s="201">
        <v>0</v>
      </c>
      <c r="AM51" s="201">
        <v>0</v>
      </c>
      <c r="AN51" s="201">
        <v>0</v>
      </c>
      <c r="AO51" s="201">
        <v>63.48</v>
      </c>
      <c r="AP51" s="201">
        <v>0</v>
      </c>
      <c r="AQ51" s="201">
        <v>0</v>
      </c>
      <c r="AR51" s="201">
        <v>5.01</v>
      </c>
      <c r="AS51" s="201">
        <v>0</v>
      </c>
      <c r="AT51" s="201">
        <v>0</v>
      </c>
      <c r="AU51" s="201">
        <v>2.29</v>
      </c>
      <c r="AV51" s="201">
        <v>0</v>
      </c>
      <c r="AW51" s="201">
        <v>0.18</v>
      </c>
      <c r="AX51" s="201">
        <v>0.12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7.64</v>
      </c>
      <c r="H52" s="201">
        <v>0</v>
      </c>
      <c r="I52" s="201">
        <v>0</v>
      </c>
      <c r="J52" s="201">
        <v>7.27</v>
      </c>
      <c r="K52" s="201">
        <v>0.1</v>
      </c>
      <c r="L52" s="201">
        <v>7.39</v>
      </c>
      <c r="M52" s="201">
        <v>0.09</v>
      </c>
      <c r="N52" s="201">
        <v>0.1</v>
      </c>
      <c r="O52" s="201">
        <v>0.11</v>
      </c>
      <c r="P52" s="201">
        <v>0.16</v>
      </c>
      <c r="Q52" s="201">
        <v>0</v>
      </c>
      <c r="R52" s="201">
        <v>0.05</v>
      </c>
      <c r="S52" s="201">
        <v>0</v>
      </c>
      <c r="T52" s="201">
        <v>0.05</v>
      </c>
      <c r="U52" s="201">
        <v>0</v>
      </c>
      <c r="V52" s="201">
        <v>0</v>
      </c>
      <c r="W52" s="201">
        <v>0</v>
      </c>
      <c r="X52" s="201">
        <v>0</v>
      </c>
      <c r="Y52" s="201">
        <v>0</v>
      </c>
      <c r="Z52" s="201">
        <v>0</v>
      </c>
      <c r="AA52" s="201">
        <v>0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-0.37</v>
      </c>
      <c r="AH52" s="201">
        <v>0</v>
      </c>
      <c r="AI52" s="201">
        <v>0</v>
      </c>
      <c r="AJ52" s="201">
        <v>0</v>
      </c>
      <c r="AK52" s="201">
        <v>0.35</v>
      </c>
      <c r="AL52" s="201">
        <v>0</v>
      </c>
      <c r="AM52" s="201">
        <v>0</v>
      </c>
      <c r="AN52" s="201">
        <v>0</v>
      </c>
      <c r="AO52" s="201">
        <v>63.48</v>
      </c>
      <c r="AP52" s="201">
        <v>0</v>
      </c>
      <c r="AQ52" s="201">
        <v>0</v>
      </c>
      <c r="AR52" s="201">
        <v>5.01</v>
      </c>
      <c r="AS52" s="201">
        <v>0</v>
      </c>
      <c r="AT52" s="201">
        <v>0</v>
      </c>
      <c r="AU52" s="201">
        <v>2.29</v>
      </c>
      <c r="AV52" s="201">
        <v>0</v>
      </c>
      <c r="AW52" s="201">
        <v>0.18</v>
      </c>
      <c r="AX52" s="201">
        <v>0.12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7.64</v>
      </c>
      <c r="H53" s="201">
        <v>0</v>
      </c>
      <c r="I53" s="201">
        <v>0</v>
      </c>
      <c r="J53" s="201">
        <v>7.27</v>
      </c>
      <c r="K53" s="201">
        <v>0.1</v>
      </c>
      <c r="L53" s="201">
        <v>7.39</v>
      </c>
      <c r="M53" s="201">
        <v>0.15</v>
      </c>
      <c r="N53" s="201">
        <v>0.12</v>
      </c>
      <c r="O53" s="201">
        <v>0.22</v>
      </c>
      <c r="P53" s="201">
        <v>0.16</v>
      </c>
      <c r="Q53" s="201">
        <v>0</v>
      </c>
      <c r="R53" s="201">
        <v>0.05</v>
      </c>
      <c r="S53" s="201">
        <v>0</v>
      </c>
      <c r="T53" s="201">
        <v>0.05</v>
      </c>
      <c r="U53" s="201">
        <v>0</v>
      </c>
      <c r="V53" s="201">
        <v>0</v>
      </c>
      <c r="W53" s="201">
        <v>0</v>
      </c>
      <c r="X53" s="201">
        <v>0</v>
      </c>
      <c r="Y53" s="201">
        <v>0</v>
      </c>
      <c r="Z53" s="201">
        <v>0</v>
      </c>
      <c r="AA53" s="201">
        <v>0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-0.37</v>
      </c>
      <c r="AH53" s="201">
        <v>0</v>
      </c>
      <c r="AI53" s="201">
        <v>0</v>
      </c>
      <c r="AJ53" s="201">
        <v>0</v>
      </c>
      <c r="AK53" s="201">
        <v>0.35</v>
      </c>
      <c r="AL53" s="201">
        <v>0</v>
      </c>
      <c r="AM53" s="201">
        <v>0</v>
      </c>
      <c r="AN53" s="201">
        <v>0</v>
      </c>
      <c r="AO53" s="201">
        <v>63.48</v>
      </c>
      <c r="AP53" s="201">
        <v>0</v>
      </c>
      <c r="AQ53" s="201">
        <v>0</v>
      </c>
      <c r="AR53" s="201">
        <v>5.01</v>
      </c>
      <c r="AS53" s="201">
        <v>0</v>
      </c>
      <c r="AT53" s="201">
        <v>0</v>
      </c>
      <c r="AU53" s="201">
        <v>2.29</v>
      </c>
      <c r="AV53" s="201">
        <v>0</v>
      </c>
      <c r="AW53" s="201">
        <v>0.18</v>
      </c>
      <c r="AX53" s="201">
        <v>0.12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7.64</v>
      </c>
      <c r="H54" s="201">
        <v>0</v>
      </c>
      <c r="I54" s="201">
        <v>0</v>
      </c>
      <c r="J54" s="201">
        <v>7.27</v>
      </c>
      <c r="K54" s="201">
        <v>0.1</v>
      </c>
      <c r="L54" s="201">
        <v>7.39</v>
      </c>
      <c r="M54" s="201">
        <v>0.09</v>
      </c>
      <c r="N54" s="201">
        <v>0.1</v>
      </c>
      <c r="O54" s="201">
        <v>0.11</v>
      </c>
      <c r="P54" s="201">
        <v>0.16</v>
      </c>
      <c r="Q54" s="201">
        <v>0</v>
      </c>
      <c r="R54" s="201">
        <v>0.05</v>
      </c>
      <c r="S54" s="201">
        <v>0</v>
      </c>
      <c r="T54" s="201">
        <v>0.05</v>
      </c>
      <c r="U54" s="201">
        <v>0</v>
      </c>
      <c r="V54" s="201">
        <v>0</v>
      </c>
      <c r="W54" s="201">
        <v>0</v>
      </c>
      <c r="X54" s="201">
        <v>0</v>
      </c>
      <c r="Y54" s="201">
        <v>0</v>
      </c>
      <c r="Z54" s="201">
        <v>0</v>
      </c>
      <c r="AA54" s="201">
        <v>0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-0.37</v>
      </c>
      <c r="AH54" s="201">
        <v>0</v>
      </c>
      <c r="AI54" s="201">
        <v>0</v>
      </c>
      <c r="AJ54" s="201">
        <v>0</v>
      </c>
      <c r="AK54" s="201">
        <v>0.35</v>
      </c>
      <c r="AL54" s="201">
        <v>0</v>
      </c>
      <c r="AM54" s="201">
        <v>0</v>
      </c>
      <c r="AN54" s="201">
        <v>0</v>
      </c>
      <c r="AO54" s="201">
        <v>63.48</v>
      </c>
      <c r="AP54" s="201">
        <v>0</v>
      </c>
      <c r="AQ54" s="201">
        <v>0</v>
      </c>
      <c r="AR54" s="201">
        <v>5.01</v>
      </c>
      <c r="AS54" s="201">
        <v>0</v>
      </c>
      <c r="AT54" s="201">
        <v>0</v>
      </c>
      <c r="AU54" s="201">
        <v>2.29</v>
      </c>
      <c r="AV54" s="201">
        <v>0</v>
      </c>
      <c r="AW54" s="201">
        <v>0.18</v>
      </c>
      <c r="AX54" s="201">
        <v>0.12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7.64</v>
      </c>
      <c r="H55" s="201">
        <v>0</v>
      </c>
      <c r="I55" s="201">
        <v>0</v>
      </c>
      <c r="J55" s="201">
        <v>7.27</v>
      </c>
      <c r="K55" s="201">
        <v>0.1</v>
      </c>
      <c r="L55" s="201">
        <v>9.48</v>
      </c>
      <c r="M55" s="201">
        <v>0.09</v>
      </c>
      <c r="N55" s="201">
        <v>0.1</v>
      </c>
      <c r="O55" s="201">
        <v>0.11</v>
      </c>
      <c r="P55" s="201">
        <v>0.16</v>
      </c>
      <c r="Q55" s="201">
        <v>0</v>
      </c>
      <c r="R55" s="201">
        <v>0.05</v>
      </c>
      <c r="S55" s="201">
        <v>0.02</v>
      </c>
      <c r="T55" s="201">
        <v>0.05</v>
      </c>
      <c r="U55" s="201">
        <v>0</v>
      </c>
      <c r="V55" s="201">
        <v>0</v>
      </c>
      <c r="W55" s="201">
        <v>0</v>
      </c>
      <c r="X55" s="201">
        <v>0</v>
      </c>
      <c r="Y55" s="201">
        <v>0</v>
      </c>
      <c r="Z55" s="201">
        <v>0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-0.37</v>
      </c>
      <c r="AH55" s="201">
        <v>0</v>
      </c>
      <c r="AI55" s="201">
        <v>0</v>
      </c>
      <c r="AJ55" s="201">
        <v>0</v>
      </c>
      <c r="AK55" s="201">
        <v>0.35</v>
      </c>
      <c r="AL55" s="201">
        <v>0</v>
      </c>
      <c r="AM55" s="201">
        <v>0</v>
      </c>
      <c r="AN55" s="201">
        <v>0</v>
      </c>
      <c r="AO55" s="201">
        <v>62.43</v>
      </c>
      <c r="AP55" s="201">
        <v>0</v>
      </c>
      <c r="AQ55" s="201">
        <v>0</v>
      </c>
      <c r="AR55" s="201">
        <v>5.01</v>
      </c>
      <c r="AS55" s="201">
        <v>0</v>
      </c>
      <c r="AT55" s="201">
        <v>0</v>
      </c>
      <c r="AU55" s="201">
        <v>2.29</v>
      </c>
      <c r="AV55" s="201">
        <v>0</v>
      </c>
      <c r="AW55" s="201">
        <v>0.18</v>
      </c>
      <c r="AX55" s="201">
        <v>0.12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7.64</v>
      </c>
      <c r="H56" s="201">
        <v>0</v>
      </c>
      <c r="I56" s="201">
        <v>0</v>
      </c>
      <c r="J56" s="201">
        <v>7.27</v>
      </c>
      <c r="K56" s="201">
        <v>0.1</v>
      </c>
      <c r="L56" s="201">
        <v>9.48</v>
      </c>
      <c r="M56" s="201">
        <v>0.09</v>
      </c>
      <c r="N56" s="201">
        <v>0.1</v>
      </c>
      <c r="O56" s="201">
        <v>0.11</v>
      </c>
      <c r="P56" s="201">
        <v>0.16</v>
      </c>
      <c r="Q56" s="201">
        <v>0</v>
      </c>
      <c r="R56" s="201">
        <v>0.05</v>
      </c>
      <c r="S56" s="201">
        <v>0.02</v>
      </c>
      <c r="T56" s="201">
        <v>0.05</v>
      </c>
      <c r="U56" s="201">
        <v>0</v>
      </c>
      <c r="V56" s="201">
        <v>0</v>
      </c>
      <c r="W56" s="201">
        <v>0</v>
      </c>
      <c r="X56" s="201">
        <v>0</v>
      </c>
      <c r="Y56" s="201">
        <v>0</v>
      </c>
      <c r="Z56" s="201">
        <v>0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-0.37</v>
      </c>
      <c r="AH56" s="201">
        <v>0</v>
      </c>
      <c r="AI56" s="201">
        <v>0</v>
      </c>
      <c r="AJ56" s="201">
        <v>0</v>
      </c>
      <c r="AK56" s="201">
        <v>0.35</v>
      </c>
      <c r="AL56" s="201">
        <v>0</v>
      </c>
      <c r="AM56" s="201">
        <v>0</v>
      </c>
      <c r="AN56" s="201">
        <v>0</v>
      </c>
      <c r="AO56" s="201">
        <v>62.43</v>
      </c>
      <c r="AP56" s="201">
        <v>0</v>
      </c>
      <c r="AQ56" s="201">
        <v>0</v>
      </c>
      <c r="AR56" s="201">
        <v>5.01</v>
      </c>
      <c r="AS56" s="201">
        <v>0</v>
      </c>
      <c r="AT56" s="201">
        <v>0</v>
      </c>
      <c r="AU56" s="201">
        <v>2.29</v>
      </c>
      <c r="AV56" s="201">
        <v>0</v>
      </c>
      <c r="AW56" s="201">
        <v>0.18</v>
      </c>
      <c r="AX56" s="201">
        <v>0.12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7.64</v>
      </c>
      <c r="H57" s="201">
        <v>0</v>
      </c>
      <c r="I57" s="201">
        <v>0</v>
      </c>
      <c r="J57" s="201">
        <v>7.27</v>
      </c>
      <c r="K57" s="201">
        <v>0.1</v>
      </c>
      <c r="L57" s="201">
        <v>9.48</v>
      </c>
      <c r="M57" s="201">
        <v>0.09</v>
      </c>
      <c r="N57" s="201">
        <v>0.1</v>
      </c>
      <c r="O57" s="201">
        <v>0.11</v>
      </c>
      <c r="P57" s="201">
        <v>0.16</v>
      </c>
      <c r="Q57" s="201">
        <v>0</v>
      </c>
      <c r="R57" s="201">
        <v>0.04</v>
      </c>
      <c r="S57" s="201">
        <v>0.02</v>
      </c>
      <c r="T57" s="201">
        <v>0.06</v>
      </c>
      <c r="U57" s="201">
        <v>0</v>
      </c>
      <c r="V57" s="201">
        <v>0</v>
      </c>
      <c r="W57" s="201">
        <v>0</v>
      </c>
      <c r="X57" s="201">
        <v>0</v>
      </c>
      <c r="Y57" s="201">
        <v>0</v>
      </c>
      <c r="Z57" s="201">
        <v>0</v>
      </c>
      <c r="AA57" s="201">
        <v>0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-0.37</v>
      </c>
      <c r="AH57" s="201">
        <v>0</v>
      </c>
      <c r="AI57" s="201">
        <v>0</v>
      </c>
      <c r="AJ57" s="201">
        <v>0</v>
      </c>
      <c r="AK57" s="201">
        <v>0.35</v>
      </c>
      <c r="AL57" s="201">
        <v>0</v>
      </c>
      <c r="AM57" s="201">
        <v>0</v>
      </c>
      <c r="AN57" s="201">
        <v>0</v>
      </c>
      <c r="AO57" s="201">
        <v>62.43</v>
      </c>
      <c r="AP57" s="201">
        <v>0</v>
      </c>
      <c r="AQ57" s="201">
        <v>0</v>
      </c>
      <c r="AR57" s="201">
        <v>5.01</v>
      </c>
      <c r="AS57" s="201">
        <v>0</v>
      </c>
      <c r="AT57" s="201">
        <v>0</v>
      </c>
      <c r="AU57" s="201">
        <v>0.56999999999999995</v>
      </c>
      <c r="AV57" s="201">
        <v>0</v>
      </c>
      <c r="AW57" s="201">
        <v>0.18</v>
      </c>
      <c r="AX57" s="201">
        <v>0.12</v>
      </c>
      <c r="AY57" s="201">
        <v>0.18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7.64</v>
      </c>
      <c r="H58" s="201">
        <v>0</v>
      </c>
      <c r="I58" s="201">
        <v>0</v>
      </c>
      <c r="J58" s="201">
        <v>7.27</v>
      </c>
      <c r="K58" s="201">
        <v>0.37</v>
      </c>
      <c r="L58" s="201">
        <v>9.48</v>
      </c>
      <c r="M58" s="201">
        <v>0.09</v>
      </c>
      <c r="N58" s="201">
        <v>0.1</v>
      </c>
      <c r="O58" s="201">
        <v>0.11</v>
      </c>
      <c r="P58" s="201">
        <v>0.16</v>
      </c>
      <c r="Q58" s="201">
        <v>0</v>
      </c>
      <c r="R58" s="201">
        <v>0.04</v>
      </c>
      <c r="S58" s="201">
        <v>0.02</v>
      </c>
      <c r="T58" s="201">
        <v>0.06</v>
      </c>
      <c r="U58" s="201">
        <v>0</v>
      </c>
      <c r="V58" s="201">
        <v>0</v>
      </c>
      <c r="W58" s="201">
        <v>0</v>
      </c>
      <c r="X58" s="201">
        <v>0</v>
      </c>
      <c r="Y58" s="201">
        <v>0</v>
      </c>
      <c r="Z58" s="201">
        <v>0</v>
      </c>
      <c r="AA58" s="201">
        <v>0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-0.37</v>
      </c>
      <c r="AH58" s="201">
        <v>0</v>
      </c>
      <c r="AI58" s="201">
        <v>0</v>
      </c>
      <c r="AJ58" s="201">
        <v>0</v>
      </c>
      <c r="AK58" s="201">
        <v>0.35</v>
      </c>
      <c r="AL58" s="201">
        <v>0</v>
      </c>
      <c r="AM58" s="201">
        <v>0</v>
      </c>
      <c r="AN58" s="201">
        <v>0</v>
      </c>
      <c r="AO58" s="201">
        <v>62.43</v>
      </c>
      <c r="AP58" s="201">
        <v>0</v>
      </c>
      <c r="AQ58" s="201">
        <v>0</v>
      </c>
      <c r="AR58" s="201">
        <v>5.01</v>
      </c>
      <c r="AS58" s="201">
        <v>0</v>
      </c>
      <c r="AT58" s="201">
        <v>0</v>
      </c>
      <c r="AU58" s="201">
        <v>0.56999999999999995</v>
      </c>
      <c r="AV58" s="201">
        <v>0</v>
      </c>
      <c r="AW58" s="201">
        <v>0.18</v>
      </c>
      <c r="AX58" s="201">
        <v>0.12</v>
      </c>
      <c r="AY58" s="201">
        <v>0.18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7.64</v>
      </c>
      <c r="H59" s="201">
        <v>0</v>
      </c>
      <c r="I59" s="201">
        <v>0</v>
      </c>
      <c r="J59" s="201">
        <v>7.27</v>
      </c>
      <c r="K59" s="201">
        <v>0.14000000000000001</v>
      </c>
      <c r="L59" s="201">
        <v>9.48</v>
      </c>
      <c r="M59" s="201">
        <v>0.09</v>
      </c>
      <c r="N59" s="201">
        <v>0.1</v>
      </c>
      <c r="O59" s="201">
        <v>0.11</v>
      </c>
      <c r="P59" s="201">
        <v>0.16</v>
      </c>
      <c r="Q59" s="201">
        <v>0</v>
      </c>
      <c r="R59" s="201">
        <v>0.08</v>
      </c>
      <c r="S59" s="201">
        <v>0.05</v>
      </c>
      <c r="T59" s="201">
        <v>0.06</v>
      </c>
      <c r="U59" s="201">
        <v>0</v>
      </c>
      <c r="V59" s="201">
        <v>0</v>
      </c>
      <c r="W59" s="201">
        <v>0</v>
      </c>
      <c r="X59" s="201">
        <v>0</v>
      </c>
      <c r="Y59" s="201">
        <v>0</v>
      </c>
      <c r="Z59" s="201">
        <v>0</v>
      </c>
      <c r="AA59" s="201">
        <v>0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-0.37</v>
      </c>
      <c r="AH59" s="201">
        <v>0</v>
      </c>
      <c r="AI59" s="201">
        <v>0</v>
      </c>
      <c r="AJ59" s="201">
        <v>0</v>
      </c>
      <c r="AK59" s="201">
        <v>0.35</v>
      </c>
      <c r="AL59" s="201">
        <v>0</v>
      </c>
      <c r="AM59" s="201">
        <v>0</v>
      </c>
      <c r="AN59" s="201">
        <v>0</v>
      </c>
      <c r="AO59" s="201">
        <v>62.43</v>
      </c>
      <c r="AP59" s="201">
        <v>0</v>
      </c>
      <c r="AQ59" s="201">
        <v>0</v>
      </c>
      <c r="AR59" s="201">
        <v>5.01</v>
      </c>
      <c r="AS59" s="201">
        <v>0</v>
      </c>
      <c r="AT59" s="201">
        <v>0</v>
      </c>
      <c r="AU59" s="201">
        <v>0.56999999999999995</v>
      </c>
      <c r="AV59" s="201">
        <v>0</v>
      </c>
      <c r="AW59" s="201">
        <v>0.18</v>
      </c>
      <c r="AX59" s="201">
        <v>0.12</v>
      </c>
      <c r="AY59" s="201">
        <v>0.18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7.64</v>
      </c>
      <c r="H60" s="201">
        <v>0</v>
      </c>
      <c r="I60" s="201">
        <v>0</v>
      </c>
      <c r="J60" s="201">
        <v>7.27</v>
      </c>
      <c r="K60" s="201">
        <v>0.1</v>
      </c>
      <c r="L60" s="201">
        <v>9.48</v>
      </c>
      <c r="M60" s="201">
        <v>0.09</v>
      </c>
      <c r="N60" s="201">
        <v>0.1</v>
      </c>
      <c r="O60" s="201">
        <v>0.11</v>
      </c>
      <c r="P60" s="201">
        <v>0.16</v>
      </c>
      <c r="Q60" s="201">
        <v>0</v>
      </c>
      <c r="R60" s="201">
        <v>0.04</v>
      </c>
      <c r="S60" s="201">
        <v>0.03</v>
      </c>
      <c r="T60" s="201">
        <v>0.06</v>
      </c>
      <c r="U60" s="201">
        <v>0</v>
      </c>
      <c r="V60" s="201">
        <v>0</v>
      </c>
      <c r="W60" s="201">
        <v>0</v>
      </c>
      <c r="X60" s="201">
        <v>0</v>
      </c>
      <c r="Y60" s="201">
        <v>0</v>
      </c>
      <c r="Z60" s="201">
        <v>0</v>
      </c>
      <c r="AA60" s="201">
        <v>0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-0.37</v>
      </c>
      <c r="AH60" s="201">
        <v>0</v>
      </c>
      <c r="AI60" s="201">
        <v>0</v>
      </c>
      <c r="AJ60" s="201">
        <v>0</v>
      </c>
      <c r="AK60" s="201">
        <v>0.35</v>
      </c>
      <c r="AL60" s="201">
        <v>0</v>
      </c>
      <c r="AM60" s="201">
        <v>0</v>
      </c>
      <c r="AN60" s="201">
        <v>0</v>
      </c>
      <c r="AO60" s="201">
        <v>62.43</v>
      </c>
      <c r="AP60" s="201">
        <v>0</v>
      </c>
      <c r="AQ60" s="201">
        <v>0</v>
      </c>
      <c r="AR60" s="201">
        <v>5.01</v>
      </c>
      <c r="AS60" s="201">
        <v>0</v>
      </c>
      <c r="AT60" s="201">
        <v>0</v>
      </c>
      <c r="AU60" s="201">
        <v>0.56999999999999995</v>
      </c>
      <c r="AV60" s="201">
        <v>0</v>
      </c>
      <c r="AW60" s="201">
        <v>0.18</v>
      </c>
      <c r="AX60" s="201">
        <v>0.12</v>
      </c>
      <c r="AY60" s="201">
        <v>0.18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7.64</v>
      </c>
      <c r="H61" s="201">
        <v>0</v>
      </c>
      <c r="I61" s="201">
        <v>0</v>
      </c>
      <c r="J61" s="201">
        <v>7.27</v>
      </c>
      <c r="K61" s="201">
        <v>0.1</v>
      </c>
      <c r="L61" s="201">
        <v>9.48</v>
      </c>
      <c r="M61" s="201">
        <v>0.09</v>
      </c>
      <c r="N61" s="201">
        <v>0.1</v>
      </c>
      <c r="O61" s="201">
        <v>0.11</v>
      </c>
      <c r="P61" s="201">
        <v>0.16</v>
      </c>
      <c r="Q61" s="201">
        <v>0</v>
      </c>
      <c r="R61" s="201">
        <v>0.04</v>
      </c>
      <c r="S61" s="201">
        <v>0.03</v>
      </c>
      <c r="T61" s="201">
        <v>0.06</v>
      </c>
      <c r="U61" s="201">
        <v>0</v>
      </c>
      <c r="V61" s="201">
        <v>0</v>
      </c>
      <c r="W61" s="201">
        <v>0</v>
      </c>
      <c r="X61" s="201">
        <v>0</v>
      </c>
      <c r="Y61" s="201">
        <v>0</v>
      </c>
      <c r="Z61" s="201">
        <v>0</v>
      </c>
      <c r="AA61" s="201">
        <v>0</v>
      </c>
      <c r="AB61" s="201">
        <v>0</v>
      </c>
      <c r="AC61" s="201">
        <v>7.0000000000000007E-2</v>
      </c>
      <c r="AD61" s="201">
        <v>0</v>
      </c>
      <c r="AE61" s="201">
        <v>0</v>
      </c>
      <c r="AF61" s="201">
        <v>0</v>
      </c>
      <c r="AG61" s="201">
        <v>-0.37</v>
      </c>
      <c r="AH61" s="201">
        <v>0</v>
      </c>
      <c r="AI61" s="201">
        <v>0</v>
      </c>
      <c r="AJ61" s="201">
        <v>0</v>
      </c>
      <c r="AK61" s="201">
        <v>0.35</v>
      </c>
      <c r="AL61" s="201">
        <v>0</v>
      </c>
      <c r="AM61" s="201">
        <v>0</v>
      </c>
      <c r="AN61" s="201">
        <v>0</v>
      </c>
      <c r="AO61" s="201">
        <v>62.43</v>
      </c>
      <c r="AP61" s="201">
        <v>0</v>
      </c>
      <c r="AQ61" s="201">
        <v>0</v>
      </c>
      <c r="AR61" s="201">
        <v>4.9800000000000004</v>
      </c>
      <c r="AS61" s="201">
        <v>0</v>
      </c>
      <c r="AT61" s="201">
        <v>0</v>
      </c>
      <c r="AU61" s="201">
        <v>0.56999999999999995</v>
      </c>
      <c r="AV61" s="201">
        <v>0</v>
      </c>
      <c r="AW61" s="201">
        <v>0.18</v>
      </c>
      <c r="AX61" s="201">
        <v>0.12</v>
      </c>
      <c r="AY61" s="201">
        <v>0.18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7.64</v>
      </c>
      <c r="H62" s="201">
        <v>0</v>
      </c>
      <c r="I62" s="201">
        <v>0</v>
      </c>
      <c r="J62" s="201">
        <v>7.27</v>
      </c>
      <c r="K62" s="201">
        <v>0.1</v>
      </c>
      <c r="L62" s="201">
        <v>0.32</v>
      </c>
      <c r="M62" s="201">
        <v>0.09</v>
      </c>
      <c r="N62" s="201">
        <v>0.1</v>
      </c>
      <c r="O62" s="201">
        <v>0.11</v>
      </c>
      <c r="P62" s="201">
        <v>0.16</v>
      </c>
      <c r="Q62" s="201">
        <v>0</v>
      </c>
      <c r="R62" s="201">
        <v>0.04</v>
      </c>
      <c r="S62" s="201">
        <v>0.03</v>
      </c>
      <c r="T62" s="201">
        <v>0.06</v>
      </c>
      <c r="U62" s="201">
        <v>0</v>
      </c>
      <c r="V62" s="201">
        <v>0</v>
      </c>
      <c r="W62" s="201">
        <v>0</v>
      </c>
      <c r="X62" s="201">
        <v>0</v>
      </c>
      <c r="Y62" s="201">
        <v>0</v>
      </c>
      <c r="Z62" s="201">
        <v>0</v>
      </c>
      <c r="AA62" s="201">
        <v>0</v>
      </c>
      <c r="AB62" s="201">
        <v>0</v>
      </c>
      <c r="AC62" s="201">
        <v>7.0000000000000007E-2</v>
      </c>
      <c r="AD62" s="201">
        <v>0</v>
      </c>
      <c r="AE62" s="201">
        <v>0</v>
      </c>
      <c r="AF62" s="201">
        <v>0</v>
      </c>
      <c r="AG62" s="201">
        <v>-0.37</v>
      </c>
      <c r="AH62" s="201">
        <v>0</v>
      </c>
      <c r="AI62" s="201">
        <v>0</v>
      </c>
      <c r="AJ62" s="201">
        <v>0</v>
      </c>
      <c r="AK62" s="201">
        <v>0.35</v>
      </c>
      <c r="AL62" s="201">
        <v>0</v>
      </c>
      <c r="AM62" s="201">
        <v>0</v>
      </c>
      <c r="AN62" s="201">
        <v>0</v>
      </c>
      <c r="AO62" s="201">
        <v>62.43</v>
      </c>
      <c r="AP62" s="201">
        <v>0</v>
      </c>
      <c r="AQ62" s="201">
        <v>0</v>
      </c>
      <c r="AR62" s="201">
        <v>4.9800000000000004</v>
      </c>
      <c r="AS62" s="201">
        <v>0</v>
      </c>
      <c r="AT62" s="201">
        <v>0</v>
      </c>
      <c r="AU62" s="201">
        <v>0.3</v>
      </c>
      <c r="AV62" s="201">
        <v>0</v>
      </c>
      <c r="AW62" s="201">
        <v>0.18</v>
      </c>
      <c r="AX62" s="201">
        <v>0.12</v>
      </c>
      <c r="AY62" s="201">
        <v>0.18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7.64</v>
      </c>
      <c r="H63" s="201">
        <v>0</v>
      </c>
      <c r="I63" s="201">
        <v>0</v>
      </c>
      <c r="J63" s="201">
        <v>7.13</v>
      </c>
      <c r="K63" s="201">
        <v>0.1</v>
      </c>
      <c r="L63" s="201">
        <v>0.32</v>
      </c>
      <c r="M63" s="201">
        <v>0.09</v>
      </c>
      <c r="N63" s="201">
        <v>0.1</v>
      </c>
      <c r="O63" s="201">
        <v>0.11</v>
      </c>
      <c r="P63" s="201">
        <v>0.16</v>
      </c>
      <c r="Q63" s="201">
        <v>0</v>
      </c>
      <c r="R63" s="201">
        <v>0.04</v>
      </c>
      <c r="S63" s="201">
        <v>0.02</v>
      </c>
      <c r="T63" s="201">
        <v>0.06</v>
      </c>
      <c r="U63" s="201">
        <v>0</v>
      </c>
      <c r="V63" s="201">
        <v>0</v>
      </c>
      <c r="W63" s="201">
        <v>0</v>
      </c>
      <c r="X63" s="201">
        <v>0</v>
      </c>
      <c r="Y63" s="201">
        <v>0</v>
      </c>
      <c r="Z63" s="201">
        <v>0</v>
      </c>
      <c r="AA63" s="201">
        <v>0</v>
      </c>
      <c r="AB63" s="201">
        <v>0</v>
      </c>
      <c r="AC63" s="201">
        <v>7.0000000000000007E-2</v>
      </c>
      <c r="AD63" s="201">
        <v>0</v>
      </c>
      <c r="AE63" s="201">
        <v>0</v>
      </c>
      <c r="AF63" s="201">
        <v>0</v>
      </c>
      <c r="AG63" s="201">
        <v>-0.37</v>
      </c>
      <c r="AH63" s="201">
        <v>0</v>
      </c>
      <c r="AI63" s="201">
        <v>0</v>
      </c>
      <c r="AJ63" s="201">
        <v>0</v>
      </c>
      <c r="AK63" s="201">
        <v>0.35</v>
      </c>
      <c r="AL63" s="201">
        <v>0</v>
      </c>
      <c r="AM63" s="201">
        <v>0</v>
      </c>
      <c r="AN63" s="201">
        <v>0</v>
      </c>
      <c r="AO63" s="201">
        <v>62.43</v>
      </c>
      <c r="AP63" s="201">
        <v>0</v>
      </c>
      <c r="AQ63" s="201">
        <v>0</v>
      </c>
      <c r="AR63" s="201">
        <v>4.9800000000000004</v>
      </c>
      <c r="AS63" s="201">
        <v>0</v>
      </c>
      <c r="AT63" s="201">
        <v>0</v>
      </c>
      <c r="AU63" s="201">
        <v>0.3</v>
      </c>
      <c r="AV63" s="201">
        <v>0</v>
      </c>
      <c r="AW63" s="201">
        <v>0.18</v>
      </c>
      <c r="AX63" s="201">
        <v>0.12</v>
      </c>
      <c r="AY63" s="201">
        <v>0.18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7.64</v>
      </c>
      <c r="H64" s="201">
        <v>0</v>
      </c>
      <c r="I64" s="201">
        <v>0</v>
      </c>
      <c r="J64" s="201">
        <v>7.13</v>
      </c>
      <c r="K64" s="201">
        <v>0.1</v>
      </c>
      <c r="L64" s="201">
        <v>0.32</v>
      </c>
      <c r="M64" s="201">
        <v>0.09</v>
      </c>
      <c r="N64" s="201">
        <v>0.1</v>
      </c>
      <c r="O64" s="201">
        <v>0.11</v>
      </c>
      <c r="P64" s="201">
        <v>0.16</v>
      </c>
      <c r="Q64" s="201">
        <v>0</v>
      </c>
      <c r="R64" s="201">
        <v>0.04</v>
      </c>
      <c r="S64" s="201">
        <v>0.02</v>
      </c>
      <c r="T64" s="201">
        <v>0.06</v>
      </c>
      <c r="U64" s="201">
        <v>0</v>
      </c>
      <c r="V64" s="201">
        <v>0</v>
      </c>
      <c r="W64" s="201">
        <v>0</v>
      </c>
      <c r="X64" s="201">
        <v>0</v>
      </c>
      <c r="Y64" s="201">
        <v>0</v>
      </c>
      <c r="Z64" s="201">
        <v>0</v>
      </c>
      <c r="AA64" s="201">
        <v>0</v>
      </c>
      <c r="AB64" s="201">
        <v>0</v>
      </c>
      <c r="AC64" s="201">
        <v>7.0000000000000007E-2</v>
      </c>
      <c r="AD64" s="201">
        <v>0</v>
      </c>
      <c r="AE64" s="201">
        <v>0</v>
      </c>
      <c r="AF64" s="201">
        <v>0</v>
      </c>
      <c r="AG64" s="201">
        <v>-0.37</v>
      </c>
      <c r="AH64" s="201">
        <v>0</v>
      </c>
      <c r="AI64" s="201">
        <v>0</v>
      </c>
      <c r="AJ64" s="201">
        <v>0</v>
      </c>
      <c r="AK64" s="201">
        <v>0.35</v>
      </c>
      <c r="AL64" s="201">
        <v>0</v>
      </c>
      <c r="AM64" s="201">
        <v>0</v>
      </c>
      <c r="AN64" s="201">
        <v>0</v>
      </c>
      <c r="AO64" s="201">
        <v>62.43</v>
      </c>
      <c r="AP64" s="201">
        <v>0</v>
      </c>
      <c r="AQ64" s="201">
        <v>0</v>
      </c>
      <c r="AR64" s="201">
        <v>4.9800000000000004</v>
      </c>
      <c r="AS64" s="201">
        <v>0</v>
      </c>
      <c r="AT64" s="201">
        <v>0</v>
      </c>
      <c r="AU64" s="201">
        <v>0.3</v>
      </c>
      <c r="AV64" s="201">
        <v>0</v>
      </c>
      <c r="AW64" s="201">
        <v>0.18</v>
      </c>
      <c r="AX64" s="201">
        <v>0.12</v>
      </c>
      <c r="AY64" s="201">
        <v>0.18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7.64</v>
      </c>
      <c r="H65" s="201">
        <v>0</v>
      </c>
      <c r="I65" s="201">
        <v>0</v>
      </c>
      <c r="J65" s="201">
        <v>7.13</v>
      </c>
      <c r="K65" s="201">
        <v>0.05</v>
      </c>
      <c r="L65" s="201">
        <v>9.48</v>
      </c>
      <c r="M65" s="201">
        <v>0.09</v>
      </c>
      <c r="N65" s="201">
        <v>0.1</v>
      </c>
      <c r="O65" s="201">
        <v>0.11</v>
      </c>
      <c r="P65" s="201">
        <v>0.16</v>
      </c>
      <c r="Q65" s="201">
        <v>0</v>
      </c>
      <c r="R65" s="201">
        <v>0.04</v>
      </c>
      <c r="S65" s="201">
        <v>0.02</v>
      </c>
      <c r="T65" s="201">
        <v>0.06</v>
      </c>
      <c r="U65" s="201">
        <v>0</v>
      </c>
      <c r="V65" s="201">
        <v>0</v>
      </c>
      <c r="W65" s="201">
        <v>0</v>
      </c>
      <c r="X65" s="201">
        <v>0</v>
      </c>
      <c r="Y65" s="201">
        <v>0</v>
      </c>
      <c r="Z65" s="201">
        <v>0</v>
      </c>
      <c r="AA65" s="201">
        <v>0</v>
      </c>
      <c r="AB65" s="201">
        <v>0</v>
      </c>
      <c r="AC65" s="201">
        <v>7.0000000000000007E-2</v>
      </c>
      <c r="AD65" s="201">
        <v>0</v>
      </c>
      <c r="AE65" s="201">
        <v>0</v>
      </c>
      <c r="AF65" s="201">
        <v>0</v>
      </c>
      <c r="AG65" s="201">
        <v>-0.37</v>
      </c>
      <c r="AH65" s="201">
        <v>0</v>
      </c>
      <c r="AI65" s="201">
        <v>0</v>
      </c>
      <c r="AJ65" s="201">
        <v>0</v>
      </c>
      <c r="AK65" s="201">
        <v>6.35</v>
      </c>
      <c r="AL65" s="201">
        <v>0</v>
      </c>
      <c r="AM65" s="201">
        <v>0</v>
      </c>
      <c r="AN65" s="201">
        <v>0</v>
      </c>
      <c r="AO65" s="201">
        <v>62.43</v>
      </c>
      <c r="AP65" s="201">
        <v>0</v>
      </c>
      <c r="AQ65" s="201">
        <v>0</v>
      </c>
      <c r="AR65" s="201">
        <v>4.9800000000000004</v>
      </c>
      <c r="AS65" s="201">
        <v>0</v>
      </c>
      <c r="AT65" s="201">
        <v>0</v>
      </c>
      <c r="AU65" s="201">
        <v>8.74</v>
      </c>
      <c r="AV65" s="201">
        <v>0</v>
      </c>
      <c r="AW65" s="201">
        <v>0.18</v>
      </c>
      <c r="AX65" s="201">
        <v>0.12</v>
      </c>
      <c r="AY65" s="201">
        <v>0.18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7.64</v>
      </c>
      <c r="H66" s="201">
        <v>0</v>
      </c>
      <c r="I66" s="201">
        <v>0</v>
      </c>
      <c r="J66" s="201">
        <v>7.13</v>
      </c>
      <c r="K66" s="201">
        <v>0.05</v>
      </c>
      <c r="L66" s="201">
        <v>6.88</v>
      </c>
      <c r="M66" s="201">
        <v>0.09</v>
      </c>
      <c r="N66" s="201">
        <v>0.1</v>
      </c>
      <c r="O66" s="201">
        <v>0.11</v>
      </c>
      <c r="P66" s="201">
        <v>0.16</v>
      </c>
      <c r="Q66" s="201">
        <v>0</v>
      </c>
      <c r="R66" s="201">
        <v>0.04</v>
      </c>
      <c r="S66" s="201">
        <v>0.02</v>
      </c>
      <c r="T66" s="201">
        <v>0.06</v>
      </c>
      <c r="U66" s="201">
        <v>0</v>
      </c>
      <c r="V66" s="201">
        <v>0</v>
      </c>
      <c r="W66" s="201">
        <v>0</v>
      </c>
      <c r="X66" s="201">
        <v>0</v>
      </c>
      <c r="Y66" s="201">
        <v>0</v>
      </c>
      <c r="Z66" s="201">
        <v>0</v>
      </c>
      <c r="AA66" s="201">
        <v>0</v>
      </c>
      <c r="AB66" s="201">
        <v>0</v>
      </c>
      <c r="AC66" s="201">
        <v>7.0000000000000007E-2</v>
      </c>
      <c r="AD66" s="201">
        <v>0</v>
      </c>
      <c r="AE66" s="201">
        <v>0</v>
      </c>
      <c r="AF66" s="201">
        <v>0</v>
      </c>
      <c r="AG66" s="201">
        <v>-0.37</v>
      </c>
      <c r="AH66" s="201">
        <v>0</v>
      </c>
      <c r="AI66" s="201">
        <v>0</v>
      </c>
      <c r="AJ66" s="201">
        <v>0</v>
      </c>
      <c r="AK66" s="201">
        <v>6.35</v>
      </c>
      <c r="AL66" s="201">
        <v>0</v>
      </c>
      <c r="AM66" s="201">
        <v>0</v>
      </c>
      <c r="AN66" s="201">
        <v>0</v>
      </c>
      <c r="AO66" s="201">
        <v>62.43</v>
      </c>
      <c r="AP66" s="201">
        <v>0</v>
      </c>
      <c r="AQ66" s="201">
        <v>0</v>
      </c>
      <c r="AR66" s="201">
        <v>4.9800000000000004</v>
      </c>
      <c r="AS66" s="201">
        <v>0</v>
      </c>
      <c r="AT66" s="201">
        <v>0</v>
      </c>
      <c r="AU66" s="201">
        <v>8.74</v>
      </c>
      <c r="AV66" s="201">
        <v>0</v>
      </c>
      <c r="AW66" s="201">
        <v>0.18</v>
      </c>
      <c r="AX66" s="201">
        <v>0.12</v>
      </c>
      <c r="AY66" s="201">
        <v>0.18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7.64</v>
      </c>
      <c r="H67" s="201">
        <v>0</v>
      </c>
      <c r="I67" s="201">
        <v>0</v>
      </c>
      <c r="J67" s="201">
        <v>7.13</v>
      </c>
      <c r="K67" s="201">
        <v>0.05</v>
      </c>
      <c r="L67" s="201">
        <v>6.88</v>
      </c>
      <c r="M67" s="201">
        <v>0.09</v>
      </c>
      <c r="N67" s="201">
        <v>0.1</v>
      </c>
      <c r="O67" s="201">
        <v>0.11</v>
      </c>
      <c r="P67" s="201">
        <v>0.16</v>
      </c>
      <c r="Q67" s="201">
        <v>0</v>
      </c>
      <c r="R67" s="201">
        <v>0.04</v>
      </c>
      <c r="S67" s="201">
        <v>0.02</v>
      </c>
      <c r="T67" s="201">
        <v>0.06</v>
      </c>
      <c r="U67" s="201">
        <v>0</v>
      </c>
      <c r="V67" s="201">
        <v>0</v>
      </c>
      <c r="W67" s="201">
        <v>0</v>
      </c>
      <c r="X67" s="201">
        <v>0</v>
      </c>
      <c r="Y67" s="201">
        <v>0</v>
      </c>
      <c r="Z67" s="201">
        <v>0</v>
      </c>
      <c r="AA67" s="201">
        <v>0</v>
      </c>
      <c r="AB67" s="201">
        <v>0</v>
      </c>
      <c r="AC67" s="201">
        <v>7.0000000000000007E-2</v>
      </c>
      <c r="AD67" s="201">
        <v>0</v>
      </c>
      <c r="AE67" s="201">
        <v>0</v>
      </c>
      <c r="AF67" s="201">
        <v>0</v>
      </c>
      <c r="AG67" s="201">
        <v>-0.37</v>
      </c>
      <c r="AH67" s="201">
        <v>0</v>
      </c>
      <c r="AI67" s="201">
        <v>0</v>
      </c>
      <c r="AJ67" s="201">
        <v>0</v>
      </c>
      <c r="AK67" s="201">
        <v>5.99</v>
      </c>
      <c r="AL67" s="201">
        <v>0</v>
      </c>
      <c r="AM67" s="201">
        <v>0</v>
      </c>
      <c r="AN67" s="201">
        <v>0</v>
      </c>
      <c r="AO67" s="201">
        <v>62.43</v>
      </c>
      <c r="AP67" s="201">
        <v>0</v>
      </c>
      <c r="AQ67" s="201">
        <v>0</v>
      </c>
      <c r="AR67" s="201">
        <v>4.9800000000000004</v>
      </c>
      <c r="AS67" s="201">
        <v>0</v>
      </c>
      <c r="AT67" s="201">
        <v>0</v>
      </c>
      <c r="AU67" s="201">
        <v>8.74</v>
      </c>
      <c r="AV67" s="201">
        <v>0</v>
      </c>
      <c r="AW67" s="201">
        <v>0.18</v>
      </c>
      <c r="AX67" s="201">
        <v>0.12</v>
      </c>
      <c r="AY67" s="201">
        <v>0.18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7.64</v>
      </c>
      <c r="H68" s="201">
        <v>0</v>
      </c>
      <c r="I68" s="201">
        <v>0</v>
      </c>
      <c r="J68" s="201">
        <v>7.13</v>
      </c>
      <c r="K68" s="201">
        <v>0</v>
      </c>
      <c r="L68" s="201">
        <v>7.59</v>
      </c>
      <c r="M68" s="201">
        <v>0.09</v>
      </c>
      <c r="N68" s="201">
        <v>0.1</v>
      </c>
      <c r="O68" s="201">
        <v>0.11</v>
      </c>
      <c r="P68" s="201">
        <v>0.16</v>
      </c>
      <c r="Q68" s="201">
        <v>0</v>
      </c>
      <c r="R68" s="201">
        <v>0.04</v>
      </c>
      <c r="S68" s="201">
        <v>0.02</v>
      </c>
      <c r="T68" s="201">
        <v>0.06</v>
      </c>
      <c r="U68" s="201">
        <v>0</v>
      </c>
      <c r="V68" s="201">
        <v>0</v>
      </c>
      <c r="W68" s="201">
        <v>0</v>
      </c>
      <c r="X68" s="201">
        <v>0</v>
      </c>
      <c r="Y68" s="201">
        <v>0</v>
      </c>
      <c r="Z68" s="201">
        <v>0</v>
      </c>
      <c r="AA68" s="201">
        <v>0</v>
      </c>
      <c r="AB68" s="201">
        <v>0</v>
      </c>
      <c r="AC68" s="201">
        <v>7.0000000000000007E-2</v>
      </c>
      <c r="AD68" s="201">
        <v>0</v>
      </c>
      <c r="AE68" s="201">
        <v>0</v>
      </c>
      <c r="AF68" s="201">
        <v>0</v>
      </c>
      <c r="AG68" s="201">
        <v>-0.37</v>
      </c>
      <c r="AH68" s="201">
        <v>0</v>
      </c>
      <c r="AI68" s="201">
        <v>0</v>
      </c>
      <c r="AJ68" s="201">
        <v>0</v>
      </c>
      <c r="AK68" s="201">
        <v>5.99</v>
      </c>
      <c r="AL68" s="201">
        <v>0</v>
      </c>
      <c r="AM68" s="201">
        <v>0</v>
      </c>
      <c r="AN68" s="201">
        <v>0</v>
      </c>
      <c r="AO68" s="201">
        <v>62.43</v>
      </c>
      <c r="AP68" s="201">
        <v>0</v>
      </c>
      <c r="AQ68" s="201">
        <v>0</v>
      </c>
      <c r="AR68" s="201">
        <v>4.9800000000000004</v>
      </c>
      <c r="AS68" s="201">
        <v>0</v>
      </c>
      <c r="AT68" s="201">
        <v>0</v>
      </c>
      <c r="AU68" s="201">
        <v>8.74</v>
      </c>
      <c r="AV68" s="201">
        <v>0</v>
      </c>
      <c r="AW68" s="201">
        <v>0.18</v>
      </c>
      <c r="AX68" s="201">
        <v>0.12</v>
      </c>
      <c r="AY68" s="201">
        <v>0.18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7.64</v>
      </c>
      <c r="H69" s="201">
        <v>0</v>
      </c>
      <c r="I69" s="201">
        <v>0</v>
      </c>
      <c r="J69" s="201">
        <v>7.13</v>
      </c>
      <c r="K69" s="201">
        <v>0.06</v>
      </c>
      <c r="L69" s="201">
        <v>7.59</v>
      </c>
      <c r="M69" s="201">
        <v>0.09</v>
      </c>
      <c r="N69" s="201">
        <v>0.1</v>
      </c>
      <c r="O69" s="201">
        <v>0.11</v>
      </c>
      <c r="P69" s="201">
        <v>0.16</v>
      </c>
      <c r="Q69" s="201">
        <v>0</v>
      </c>
      <c r="R69" s="201">
        <v>0.04</v>
      </c>
      <c r="S69" s="201">
        <v>0.02</v>
      </c>
      <c r="T69" s="201">
        <v>0.05</v>
      </c>
      <c r="U69" s="201">
        <v>0</v>
      </c>
      <c r="V69" s="201">
        <v>0</v>
      </c>
      <c r="W69" s="201">
        <v>0</v>
      </c>
      <c r="X69" s="201">
        <v>0</v>
      </c>
      <c r="Y69" s="201">
        <v>0</v>
      </c>
      <c r="Z69" s="201">
        <v>0</v>
      </c>
      <c r="AA69" s="201">
        <v>0</v>
      </c>
      <c r="AB69" s="201">
        <v>0</v>
      </c>
      <c r="AC69" s="201">
        <v>7.0000000000000007E-2</v>
      </c>
      <c r="AD69" s="201">
        <v>0</v>
      </c>
      <c r="AE69" s="201">
        <v>0</v>
      </c>
      <c r="AF69" s="201">
        <v>0</v>
      </c>
      <c r="AG69" s="201">
        <v>-0.37</v>
      </c>
      <c r="AH69" s="201">
        <v>0</v>
      </c>
      <c r="AI69" s="201">
        <v>0</v>
      </c>
      <c r="AJ69" s="201">
        <v>0</v>
      </c>
      <c r="AK69" s="201">
        <v>5.99</v>
      </c>
      <c r="AL69" s="201">
        <v>0</v>
      </c>
      <c r="AM69" s="201">
        <v>0</v>
      </c>
      <c r="AN69" s="201">
        <v>0</v>
      </c>
      <c r="AO69" s="201">
        <v>62.43</v>
      </c>
      <c r="AP69" s="201">
        <v>0</v>
      </c>
      <c r="AQ69" s="201">
        <v>0</v>
      </c>
      <c r="AR69" s="201">
        <v>4.9800000000000004</v>
      </c>
      <c r="AS69" s="201">
        <v>0</v>
      </c>
      <c r="AT69" s="201">
        <v>0</v>
      </c>
      <c r="AU69" s="201">
        <v>8.74</v>
      </c>
      <c r="AV69" s="201">
        <v>0</v>
      </c>
      <c r="AW69" s="201">
        <v>0.18</v>
      </c>
      <c r="AX69" s="201">
        <v>0.12</v>
      </c>
      <c r="AY69" s="201">
        <v>0.18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7.64</v>
      </c>
      <c r="H70" s="201">
        <v>0</v>
      </c>
      <c r="I70" s="201">
        <v>0</v>
      </c>
      <c r="J70" s="201">
        <v>7.13</v>
      </c>
      <c r="K70" s="201">
        <v>0.06</v>
      </c>
      <c r="L70" s="201">
        <v>7.59</v>
      </c>
      <c r="M70" s="201">
        <v>0.09</v>
      </c>
      <c r="N70" s="201">
        <v>0.1</v>
      </c>
      <c r="O70" s="201">
        <v>0.11</v>
      </c>
      <c r="P70" s="201">
        <v>0.16</v>
      </c>
      <c r="Q70" s="201">
        <v>0</v>
      </c>
      <c r="R70" s="201">
        <v>0.04</v>
      </c>
      <c r="S70" s="201">
        <v>0.02</v>
      </c>
      <c r="T70" s="201">
        <v>0.05</v>
      </c>
      <c r="U70" s="201">
        <v>0</v>
      </c>
      <c r="V70" s="201">
        <v>0</v>
      </c>
      <c r="W70" s="201">
        <v>0</v>
      </c>
      <c r="X70" s="201">
        <v>0</v>
      </c>
      <c r="Y70" s="201">
        <v>0</v>
      </c>
      <c r="Z70" s="201">
        <v>0</v>
      </c>
      <c r="AA70" s="201">
        <v>0</v>
      </c>
      <c r="AB70" s="201">
        <v>0</v>
      </c>
      <c r="AC70" s="201">
        <v>7.0000000000000007E-2</v>
      </c>
      <c r="AD70" s="201">
        <v>0</v>
      </c>
      <c r="AE70" s="201">
        <v>0</v>
      </c>
      <c r="AF70" s="201">
        <v>0</v>
      </c>
      <c r="AG70" s="201">
        <v>-0.37</v>
      </c>
      <c r="AH70" s="201">
        <v>0</v>
      </c>
      <c r="AI70" s="201">
        <v>0</v>
      </c>
      <c r="AJ70" s="201">
        <v>0</v>
      </c>
      <c r="AK70" s="201">
        <v>5.99</v>
      </c>
      <c r="AL70" s="201">
        <v>0</v>
      </c>
      <c r="AM70" s="201">
        <v>0</v>
      </c>
      <c r="AN70" s="201">
        <v>0</v>
      </c>
      <c r="AO70" s="201">
        <v>62.43</v>
      </c>
      <c r="AP70" s="201">
        <v>0</v>
      </c>
      <c r="AQ70" s="201">
        <v>0</v>
      </c>
      <c r="AR70" s="201">
        <v>4.95</v>
      </c>
      <c r="AS70" s="201">
        <v>0</v>
      </c>
      <c r="AT70" s="201">
        <v>0</v>
      </c>
      <c r="AU70" s="201">
        <v>8.74</v>
      </c>
      <c r="AV70" s="201">
        <v>0</v>
      </c>
      <c r="AW70" s="201">
        <v>0.18</v>
      </c>
      <c r="AX70" s="201">
        <v>0.12</v>
      </c>
      <c r="AY70" s="201">
        <v>0.18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7.64</v>
      </c>
      <c r="H71" s="201">
        <v>0</v>
      </c>
      <c r="I71" s="201">
        <v>0</v>
      </c>
      <c r="J71" s="201">
        <v>7.13</v>
      </c>
      <c r="K71" s="201">
        <v>7.0000000000000007E-2</v>
      </c>
      <c r="L71" s="201">
        <v>0.51</v>
      </c>
      <c r="M71" s="201">
        <v>0.09</v>
      </c>
      <c r="N71" s="201">
        <v>0.1</v>
      </c>
      <c r="O71" s="201">
        <v>0.11</v>
      </c>
      <c r="P71" s="201">
        <v>0.16</v>
      </c>
      <c r="Q71" s="201">
        <v>0</v>
      </c>
      <c r="R71" s="201">
        <v>0.04</v>
      </c>
      <c r="S71" s="201">
        <v>0.02</v>
      </c>
      <c r="T71" s="201">
        <v>0.05</v>
      </c>
      <c r="U71" s="201">
        <v>0</v>
      </c>
      <c r="V71" s="201">
        <v>0</v>
      </c>
      <c r="W71" s="201">
        <v>0</v>
      </c>
      <c r="X71" s="201">
        <v>0</v>
      </c>
      <c r="Y71" s="201">
        <v>0</v>
      </c>
      <c r="Z71" s="201">
        <v>0</v>
      </c>
      <c r="AA71" s="201">
        <v>0</v>
      </c>
      <c r="AB71" s="201">
        <v>0</v>
      </c>
      <c r="AC71" s="201">
        <v>7.0000000000000007E-2</v>
      </c>
      <c r="AD71" s="201">
        <v>0</v>
      </c>
      <c r="AE71" s="201">
        <v>0</v>
      </c>
      <c r="AF71" s="201">
        <v>0</v>
      </c>
      <c r="AG71" s="201">
        <v>-0.37</v>
      </c>
      <c r="AH71" s="201">
        <v>0</v>
      </c>
      <c r="AI71" s="201">
        <v>0</v>
      </c>
      <c r="AJ71" s="201">
        <v>0</v>
      </c>
      <c r="AK71" s="201">
        <v>0.35</v>
      </c>
      <c r="AL71" s="201">
        <v>0</v>
      </c>
      <c r="AM71" s="201">
        <v>0</v>
      </c>
      <c r="AN71" s="201">
        <v>0</v>
      </c>
      <c r="AO71" s="201">
        <v>62.43</v>
      </c>
      <c r="AP71" s="201">
        <v>0</v>
      </c>
      <c r="AQ71" s="201">
        <v>0</v>
      </c>
      <c r="AR71" s="201">
        <v>4.95</v>
      </c>
      <c r="AS71" s="201">
        <v>0</v>
      </c>
      <c r="AT71" s="201">
        <v>0</v>
      </c>
      <c r="AU71" s="201">
        <v>0.59</v>
      </c>
      <c r="AV71" s="201">
        <v>0</v>
      </c>
      <c r="AW71" s="201">
        <v>0.18</v>
      </c>
      <c r="AX71" s="201">
        <v>0.12</v>
      </c>
      <c r="AY71" s="201">
        <v>0.18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7.64</v>
      </c>
      <c r="H72" s="201">
        <v>0</v>
      </c>
      <c r="I72" s="201">
        <v>0</v>
      </c>
      <c r="J72" s="201">
        <v>7.13</v>
      </c>
      <c r="K72" s="201">
        <v>0.08</v>
      </c>
      <c r="L72" s="201">
        <v>0.55000000000000004</v>
      </c>
      <c r="M72" s="201">
        <v>0.09</v>
      </c>
      <c r="N72" s="201">
        <v>0.1</v>
      </c>
      <c r="O72" s="201">
        <v>0.11</v>
      </c>
      <c r="P72" s="201">
        <v>0.16</v>
      </c>
      <c r="Q72" s="201">
        <v>0</v>
      </c>
      <c r="R72" s="201">
        <v>0.04</v>
      </c>
      <c r="S72" s="201">
        <v>0.02</v>
      </c>
      <c r="T72" s="201">
        <v>0.05</v>
      </c>
      <c r="U72" s="201">
        <v>0</v>
      </c>
      <c r="V72" s="201">
        <v>0</v>
      </c>
      <c r="W72" s="201">
        <v>0</v>
      </c>
      <c r="X72" s="201">
        <v>0</v>
      </c>
      <c r="Y72" s="201">
        <v>0</v>
      </c>
      <c r="Z72" s="201">
        <v>0</v>
      </c>
      <c r="AA72" s="201">
        <v>0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-0.37</v>
      </c>
      <c r="AH72" s="201">
        <v>0</v>
      </c>
      <c r="AI72" s="201">
        <v>0</v>
      </c>
      <c r="AJ72" s="201">
        <v>0</v>
      </c>
      <c r="AK72" s="201">
        <v>0.35</v>
      </c>
      <c r="AL72" s="201">
        <v>0</v>
      </c>
      <c r="AM72" s="201">
        <v>0</v>
      </c>
      <c r="AN72" s="201">
        <v>0</v>
      </c>
      <c r="AO72" s="201">
        <v>62.43</v>
      </c>
      <c r="AP72" s="201">
        <v>0</v>
      </c>
      <c r="AQ72" s="201">
        <v>0</v>
      </c>
      <c r="AR72" s="201">
        <v>4.95</v>
      </c>
      <c r="AS72" s="201">
        <v>0</v>
      </c>
      <c r="AT72" s="201">
        <v>0</v>
      </c>
      <c r="AU72" s="201">
        <v>0.59</v>
      </c>
      <c r="AV72" s="201">
        <v>0</v>
      </c>
      <c r="AW72" s="201">
        <v>0.18</v>
      </c>
      <c r="AX72" s="201">
        <v>0.12</v>
      </c>
      <c r="AY72" s="201">
        <v>0.18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7.64</v>
      </c>
      <c r="H73" s="201">
        <v>0</v>
      </c>
      <c r="I73" s="201">
        <v>0</v>
      </c>
      <c r="J73" s="201">
        <v>7.13</v>
      </c>
      <c r="K73" s="201">
        <v>0.08</v>
      </c>
      <c r="L73" s="201">
        <v>0.56999999999999995</v>
      </c>
      <c r="M73" s="201">
        <v>0.09</v>
      </c>
      <c r="N73" s="201">
        <v>0.1</v>
      </c>
      <c r="O73" s="201">
        <v>0.11</v>
      </c>
      <c r="P73" s="201">
        <v>0.16</v>
      </c>
      <c r="Q73" s="201">
        <v>0</v>
      </c>
      <c r="R73" s="201">
        <v>0.04</v>
      </c>
      <c r="S73" s="201">
        <v>0.02</v>
      </c>
      <c r="T73" s="201">
        <v>0.05</v>
      </c>
      <c r="U73" s="201">
        <v>0</v>
      </c>
      <c r="V73" s="201">
        <v>0</v>
      </c>
      <c r="W73" s="201">
        <v>0</v>
      </c>
      <c r="X73" s="201">
        <v>0</v>
      </c>
      <c r="Y73" s="201">
        <v>0</v>
      </c>
      <c r="Z73" s="201">
        <v>0</v>
      </c>
      <c r="AA73" s="201">
        <v>0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-0.37</v>
      </c>
      <c r="AH73" s="201">
        <v>0</v>
      </c>
      <c r="AI73" s="201">
        <v>0</v>
      </c>
      <c r="AJ73" s="201">
        <v>0</v>
      </c>
      <c r="AK73" s="201">
        <v>0.35</v>
      </c>
      <c r="AL73" s="201">
        <v>0</v>
      </c>
      <c r="AM73" s="201">
        <v>0</v>
      </c>
      <c r="AN73" s="201">
        <v>0</v>
      </c>
      <c r="AO73" s="201">
        <v>62.43</v>
      </c>
      <c r="AP73" s="201">
        <v>0</v>
      </c>
      <c r="AQ73" s="201">
        <v>0</v>
      </c>
      <c r="AR73" s="201">
        <v>4.95</v>
      </c>
      <c r="AS73" s="201">
        <v>0</v>
      </c>
      <c r="AT73" s="201">
        <v>0</v>
      </c>
      <c r="AU73" s="201">
        <v>0.59</v>
      </c>
      <c r="AV73" s="201">
        <v>0</v>
      </c>
      <c r="AW73" s="201">
        <v>0.18</v>
      </c>
      <c r="AX73" s="201">
        <v>0.12</v>
      </c>
      <c r="AY73" s="201">
        <v>0.18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7.64</v>
      </c>
      <c r="H74" s="201">
        <v>0</v>
      </c>
      <c r="I74" s="201">
        <v>0</v>
      </c>
      <c r="J74" s="201">
        <v>7.13</v>
      </c>
      <c r="K74" s="201">
        <v>0.09</v>
      </c>
      <c r="L74" s="201">
        <v>0.63</v>
      </c>
      <c r="M74" s="201">
        <v>0.09</v>
      </c>
      <c r="N74" s="201">
        <v>0.1</v>
      </c>
      <c r="O74" s="201">
        <v>0.11</v>
      </c>
      <c r="P74" s="201">
        <v>0.16</v>
      </c>
      <c r="Q74" s="201">
        <v>0</v>
      </c>
      <c r="R74" s="201">
        <v>0.04</v>
      </c>
      <c r="S74" s="201">
        <v>0.02</v>
      </c>
      <c r="T74" s="201">
        <v>0.05</v>
      </c>
      <c r="U74" s="201">
        <v>0</v>
      </c>
      <c r="V74" s="201">
        <v>0</v>
      </c>
      <c r="W74" s="201">
        <v>0</v>
      </c>
      <c r="X74" s="201">
        <v>0</v>
      </c>
      <c r="Y74" s="201">
        <v>0</v>
      </c>
      <c r="Z74" s="201">
        <v>0</v>
      </c>
      <c r="AA74" s="201">
        <v>0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-0.37</v>
      </c>
      <c r="AH74" s="201">
        <v>0</v>
      </c>
      <c r="AI74" s="201">
        <v>0</v>
      </c>
      <c r="AJ74" s="201">
        <v>0</v>
      </c>
      <c r="AK74" s="201">
        <v>0.35</v>
      </c>
      <c r="AL74" s="201">
        <v>0</v>
      </c>
      <c r="AM74" s="201">
        <v>0</v>
      </c>
      <c r="AN74" s="201">
        <v>0</v>
      </c>
      <c r="AO74" s="201">
        <v>62.43</v>
      </c>
      <c r="AP74" s="201">
        <v>0</v>
      </c>
      <c r="AQ74" s="201">
        <v>0</v>
      </c>
      <c r="AR74" s="201">
        <v>4.95</v>
      </c>
      <c r="AS74" s="201">
        <v>0</v>
      </c>
      <c r="AT74" s="201">
        <v>0</v>
      </c>
      <c r="AU74" s="201">
        <v>0.59</v>
      </c>
      <c r="AV74" s="201">
        <v>0</v>
      </c>
      <c r="AW74" s="201">
        <v>0.18</v>
      </c>
      <c r="AX74" s="201">
        <v>0.12</v>
      </c>
      <c r="AY74" s="201">
        <v>0.18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7.64</v>
      </c>
      <c r="H75" s="201">
        <v>0</v>
      </c>
      <c r="I75" s="201">
        <v>0</v>
      </c>
      <c r="J75" s="201">
        <v>7.13</v>
      </c>
      <c r="K75" s="201">
        <v>0.1</v>
      </c>
      <c r="L75" s="201">
        <v>2.93</v>
      </c>
      <c r="M75" s="201">
        <v>0.09</v>
      </c>
      <c r="N75" s="201">
        <v>0.1</v>
      </c>
      <c r="O75" s="201">
        <v>0.11</v>
      </c>
      <c r="P75" s="201">
        <v>0.16</v>
      </c>
      <c r="Q75" s="201">
        <v>0</v>
      </c>
      <c r="R75" s="201">
        <v>0.04</v>
      </c>
      <c r="S75" s="201">
        <v>0.02</v>
      </c>
      <c r="T75" s="201">
        <v>0.05</v>
      </c>
      <c r="U75" s="201">
        <v>0</v>
      </c>
      <c r="V75" s="201">
        <v>0</v>
      </c>
      <c r="W75" s="201">
        <v>0</v>
      </c>
      <c r="X75" s="201">
        <v>0</v>
      </c>
      <c r="Y75" s="201">
        <v>0</v>
      </c>
      <c r="Z75" s="201">
        <v>0</v>
      </c>
      <c r="AA75" s="201">
        <v>0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-0.37</v>
      </c>
      <c r="AH75" s="201">
        <v>0</v>
      </c>
      <c r="AI75" s="201">
        <v>0</v>
      </c>
      <c r="AJ75" s="201">
        <v>0</v>
      </c>
      <c r="AK75" s="201">
        <v>0.35</v>
      </c>
      <c r="AL75" s="201">
        <v>0</v>
      </c>
      <c r="AM75" s="201">
        <v>0</v>
      </c>
      <c r="AN75" s="201">
        <v>0</v>
      </c>
      <c r="AO75" s="201">
        <v>63.18</v>
      </c>
      <c r="AP75" s="201">
        <v>0</v>
      </c>
      <c r="AQ75" s="201">
        <v>0</v>
      </c>
      <c r="AR75" s="201">
        <v>4.9800000000000004</v>
      </c>
      <c r="AS75" s="201">
        <v>0</v>
      </c>
      <c r="AT75" s="201">
        <v>0</v>
      </c>
      <c r="AU75" s="201">
        <v>0.59</v>
      </c>
      <c r="AV75" s="201">
        <v>0</v>
      </c>
      <c r="AW75" s="201">
        <v>0.18</v>
      </c>
      <c r="AX75" s="201">
        <v>0.12</v>
      </c>
      <c r="AY75" s="201">
        <v>0.18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7.64</v>
      </c>
      <c r="H76" s="201">
        <v>0</v>
      </c>
      <c r="I76" s="201">
        <v>0</v>
      </c>
      <c r="J76" s="201">
        <v>7.13</v>
      </c>
      <c r="K76" s="201">
        <v>0.1</v>
      </c>
      <c r="L76" s="201">
        <v>0.75</v>
      </c>
      <c r="M76" s="201">
        <v>0.09</v>
      </c>
      <c r="N76" s="201">
        <v>0.1</v>
      </c>
      <c r="O76" s="201">
        <v>0.11</v>
      </c>
      <c r="P76" s="201">
        <v>0.16</v>
      </c>
      <c r="Q76" s="201">
        <v>0</v>
      </c>
      <c r="R76" s="201">
        <v>0.04</v>
      </c>
      <c r="S76" s="201">
        <v>0.02</v>
      </c>
      <c r="T76" s="201">
        <v>0.05</v>
      </c>
      <c r="U76" s="201">
        <v>0</v>
      </c>
      <c r="V76" s="201">
        <v>0</v>
      </c>
      <c r="W76" s="201">
        <v>0</v>
      </c>
      <c r="X76" s="201">
        <v>0</v>
      </c>
      <c r="Y76" s="201">
        <v>0</v>
      </c>
      <c r="Z76" s="201">
        <v>0</v>
      </c>
      <c r="AA76" s="201">
        <v>0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-0.37</v>
      </c>
      <c r="AH76" s="201">
        <v>0</v>
      </c>
      <c r="AI76" s="201">
        <v>0</v>
      </c>
      <c r="AJ76" s="201">
        <v>0</v>
      </c>
      <c r="AK76" s="201">
        <v>0.35</v>
      </c>
      <c r="AL76" s="201">
        <v>0</v>
      </c>
      <c r="AM76" s="201">
        <v>0</v>
      </c>
      <c r="AN76" s="201">
        <v>0</v>
      </c>
      <c r="AO76" s="201">
        <v>63.18</v>
      </c>
      <c r="AP76" s="201">
        <v>0</v>
      </c>
      <c r="AQ76" s="201">
        <v>0</v>
      </c>
      <c r="AR76" s="201">
        <v>4.9800000000000004</v>
      </c>
      <c r="AS76" s="201">
        <v>0</v>
      </c>
      <c r="AT76" s="201">
        <v>0</v>
      </c>
      <c r="AU76" s="201">
        <v>0.59</v>
      </c>
      <c r="AV76" s="201">
        <v>0</v>
      </c>
      <c r="AW76" s="201">
        <v>0.18</v>
      </c>
      <c r="AX76" s="201">
        <v>0.12</v>
      </c>
      <c r="AY76" s="201">
        <v>0.18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7.64</v>
      </c>
      <c r="H77" s="201">
        <v>0</v>
      </c>
      <c r="I77" s="201">
        <v>0</v>
      </c>
      <c r="J77" s="201">
        <v>7.13</v>
      </c>
      <c r="K77" s="201">
        <v>0.1</v>
      </c>
      <c r="L77" s="201">
        <v>0.63</v>
      </c>
      <c r="M77" s="201">
        <v>0.09</v>
      </c>
      <c r="N77" s="201">
        <v>0.1</v>
      </c>
      <c r="O77" s="201">
        <v>0.11</v>
      </c>
      <c r="P77" s="201">
        <v>0.16</v>
      </c>
      <c r="Q77" s="201">
        <v>0</v>
      </c>
      <c r="R77" s="201">
        <v>0.04</v>
      </c>
      <c r="S77" s="201">
        <v>0.02</v>
      </c>
      <c r="T77" s="201">
        <v>0.05</v>
      </c>
      <c r="U77" s="201">
        <v>0</v>
      </c>
      <c r="V77" s="201">
        <v>0</v>
      </c>
      <c r="W77" s="201">
        <v>0</v>
      </c>
      <c r="X77" s="201">
        <v>0</v>
      </c>
      <c r="Y77" s="201">
        <v>0</v>
      </c>
      <c r="Z77" s="201">
        <v>0</v>
      </c>
      <c r="AA77" s="201">
        <v>0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-0.37</v>
      </c>
      <c r="AH77" s="201">
        <v>0</v>
      </c>
      <c r="AI77" s="201">
        <v>0</v>
      </c>
      <c r="AJ77" s="201">
        <v>0</v>
      </c>
      <c r="AK77" s="201">
        <v>0.35</v>
      </c>
      <c r="AL77" s="201">
        <v>0</v>
      </c>
      <c r="AM77" s="201">
        <v>0</v>
      </c>
      <c r="AN77" s="201">
        <v>0</v>
      </c>
      <c r="AO77" s="201">
        <v>64.2</v>
      </c>
      <c r="AP77" s="201">
        <v>0</v>
      </c>
      <c r="AQ77" s="201">
        <v>0</v>
      </c>
      <c r="AR77" s="201">
        <v>4.9800000000000004</v>
      </c>
      <c r="AS77" s="201">
        <v>0</v>
      </c>
      <c r="AT77" s="201">
        <v>0</v>
      </c>
      <c r="AU77" s="201">
        <v>0.59</v>
      </c>
      <c r="AV77" s="201">
        <v>0</v>
      </c>
      <c r="AW77" s="201">
        <v>0.18</v>
      </c>
      <c r="AX77" s="201">
        <v>0.12</v>
      </c>
      <c r="AY77" s="201">
        <v>0.18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7.64</v>
      </c>
      <c r="H78" s="201">
        <v>0</v>
      </c>
      <c r="I78" s="201">
        <v>0</v>
      </c>
      <c r="J78" s="201">
        <v>7.13</v>
      </c>
      <c r="K78" s="201">
        <v>0.1</v>
      </c>
      <c r="L78" s="201">
        <v>0.63</v>
      </c>
      <c r="M78" s="201">
        <v>0.09</v>
      </c>
      <c r="N78" s="201">
        <v>0.1</v>
      </c>
      <c r="O78" s="201">
        <v>0.11</v>
      </c>
      <c r="P78" s="201">
        <v>0.16</v>
      </c>
      <c r="Q78" s="201">
        <v>0</v>
      </c>
      <c r="R78" s="201">
        <v>0.04</v>
      </c>
      <c r="S78" s="201">
        <v>0.02</v>
      </c>
      <c r="T78" s="201">
        <v>0.05</v>
      </c>
      <c r="U78" s="201">
        <v>0</v>
      </c>
      <c r="V78" s="201">
        <v>0</v>
      </c>
      <c r="W78" s="201">
        <v>0</v>
      </c>
      <c r="X78" s="201">
        <v>0</v>
      </c>
      <c r="Y78" s="201">
        <v>0</v>
      </c>
      <c r="Z78" s="201">
        <v>0</v>
      </c>
      <c r="AA78" s="201">
        <v>0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-0.37</v>
      </c>
      <c r="AH78" s="201">
        <v>0</v>
      </c>
      <c r="AI78" s="201">
        <v>0</v>
      </c>
      <c r="AJ78" s="201">
        <v>0</v>
      </c>
      <c r="AK78" s="201">
        <v>0.35</v>
      </c>
      <c r="AL78" s="201">
        <v>0</v>
      </c>
      <c r="AM78" s="201">
        <v>0</v>
      </c>
      <c r="AN78" s="201">
        <v>0</v>
      </c>
      <c r="AO78" s="201">
        <v>64.2</v>
      </c>
      <c r="AP78" s="201">
        <v>0</v>
      </c>
      <c r="AQ78" s="201">
        <v>0</v>
      </c>
      <c r="AR78" s="201">
        <v>4.9800000000000004</v>
      </c>
      <c r="AS78" s="201">
        <v>0</v>
      </c>
      <c r="AT78" s="201">
        <v>0</v>
      </c>
      <c r="AU78" s="201">
        <v>0.59</v>
      </c>
      <c r="AV78" s="201">
        <v>0.08</v>
      </c>
      <c r="AW78" s="201">
        <v>0.18</v>
      </c>
      <c r="AX78" s="201">
        <v>0.12</v>
      </c>
      <c r="AY78" s="201">
        <v>0.18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7.64</v>
      </c>
      <c r="H79" s="201">
        <v>0</v>
      </c>
      <c r="I79" s="201">
        <v>0</v>
      </c>
      <c r="J79" s="201">
        <v>7.13</v>
      </c>
      <c r="K79" s="201">
        <v>0</v>
      </c>
      <c r="L79" s="201">
        <v>0.63</v>
      </c>
      <c r="M79" s="201">
        <v>0.09</v>
      </c>
      <c r="N79" s="201">
        <v>0.1</v>
      </c>
      <c r="O79" s="201">
        <v>0.11</v>
      </c>
      <c r="P79" s="201">
        <v>0.16</v>
      </c>
      <c r="Q79" s="201">
        <v>0.02</v>
      </c>
      <c r="R79" s="201">
        <v>0.04</v>
      </c>
      <c r="S79" s="201">
        <v>0.02</v>
      </c>
      <c r="T79" s="201">
        <v>0.06</v>
      </c>
      <c r="U79" s="201">
        <v>0</v>
      </c>
      <c r="V79" s="201">
        <v>0</v>
      </c>
      <c r="W79" s="201">
        <v>0</v>
      </c>
      <c r="X79" s="201">
        <v>0</v>
      </c>
      <c r="Y79" s="201">
        <v>0</v>
      </c>
      <c r="Z79" s="201">
        <v>0</v>
      </c>
      <c r="AA79" s="201">
        <v>0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-0.37</v>
      </c>
      <c r="AH79" s="201">
        <v>0</v>
      </c>
      <c r="AI79" s="201">
        <v>0</v>
      </c>
      <c r="AJ79" s="201">
        <v>0</v>
      </c>
      <c r="AK79" s="201">
        <v>0.35</v>
      </c>
      <c r="AL79" s="201">
        <v>0</v>
      </c>
      <c r="AM79" s="201">
        <v>0</v>
      </c>
      <c r="AN79" s="201">
        <v>0</v>
      </c>
      <c r="AO79" s="201">
        <v>64.2</v>
      </c>
      <c r="AP79" s="201">
        <v>0</v>
      </c>
      <c r="AQ79" s="201">
        <v>0</v>
      </c>
      <c r="AR79" s="201">
        <v>4.9800000000000004</v>
      </c>
      <c r="AS79" s="201">
        <v>0</v>
      </c>
      <c r="AT79" s="201">
        <v>0</v>
      </c>
      <c r="AU79" s="201">
        <v>0.59</v>
      </c>
      <c r="AV79" s="201">
        <v>0.08</v>
      </c>
      <c r="AW79" s="201">
        <v>0.18</v>
      </c>
      <c r="AX79" s="201">
        <v>0.12</v>
      </c>
      <c r="AY79" s="201">
        <v>0.18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7.64</v>
      </c>
      <c r="H80" s="201">
        <v>0</v>
      </c>
      <c r="I80" s="201">
        <v>0</v>
      </c>
      <c r="J80" s="201">
        <v>7.27</v>
      </c>
      <c r="K80" s="201">
        <v>0.1</v>
      </c>
      <c r="L80" s="201">
        <v>0.63</v>
      </c>
      <c r="M80" s="201">
        <v>0.09</v>
      </c>
      <c r="N80" s="201">
        <v>0.1</v>
      </c>
      <c r="O80" s="201">
        <v>0.11</v>
      </c>
      <c r="P80" s="201">
        <v>0.16</v>
      </c>
      <c r="Q80" s="201">
        <v>0</v>
      </c>
      <c r="R80" s="201">
        <v>0.04</v>
      </c>
      <c r="S80" s="201">
        <v>0.02</v>
      </c>
      <c r="T80" s="201">
        <v>0.06</v>
      </c>
      <c r="U80" s="201">
        <v>0</v>
      </c>
      <c r="V80" s="201">
        <v>0</v>
      </c>
      <c r="W80" s="201">
        <v>0</v>
      </c>
      <c r="X80" s="201">
        <v>0</v>
      </c>
      <c r="Y80" s="201">
        <v>0</v>
      </c>
      <c r="Z80" s="201">
        <v>0</v>
      </c>
      <c r="AA80" s="201">
        <v>0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-0.37</v>
      </c>
      <c r="AH80" s="201">
        <v>0</v>
      </c>
      <c r="AI80" s="201">
        <v>0</v>
      </c>
      <c r="AJ80" s="201">
        <v>0</v>
      </c>
      <c r="AK80" s="201">
        <v>0.35</v>
      </c>
      <c r="AL80" s="201">
        <v>0</v>
      </c>
      <c r="AM80" s="201">
        <v>0</v>
      </c>
      <c r="AN80" s="201">
        <v>0</v>
      </c>
      <c r="AO80" s="201">
        <v>64.2</v>
      </c>
      <c r="AP80" s="201">
        <v>0</v>
      </c>
      <c r="AQ80" s="201">
        <v>0</v>
      </c>
      <c r="AR80" s="201">
        <v>4.9800000000000004</v>
      </c>
      <c r="AS80" s="201">
        <v>0</v>
      </c>
      <c r="AT80" s="201">
        <v>0</v>
      </c>
      <c r="AU80" s="201">
        <v>0.59</v>
      </c>
      <c r="AV80" s="201">
        <v>0.08</v>
      </c>
      <c r="AW80" s="201">
        <v>0.18</v>
      </c>
      <c r="AX80" s="201">
        <v>0.12</v>
      </c>
      <c r="AY80" s="201">
        <v>0.18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7.64</v>
      </c>
      <c r="H81" s="201">
        <v>0</v>
      </c>
      <c r="I81" s="201">
        <v>0</v>
      </c>
      <c r="J81" s="201">
        <v>7.27</v>
      </c>
      <c r="K81" s="201">
        <v>0.21</v>
      </c>
      <c r="L81" s="201">
        <v>0.63</v>
      </c>
      <c r="M81" s="201">
        <v>0.09</v>
      </c>
      <c r="N81" s="201">
        <v>0.1</v>
      </c>
      <c r="O81" s="201">
        <v>0.11</v>
      </c>
      <c r="P81" s="201">
        <v>0.16</v>
      </c>
      <c r="Q81" s="201">
        <v>0</v>
      </c>
      <c r="R81" s="201">
        <v>0.04</v>
      </c>
      <c r="S81" s="201">
        <v>0.02</v>
      </c>
      <c r="T81" s="201">
        <v>0.06</v>
      </c>
      <c r="U81" s="201">
        <v>0</v>
      </c>
      <c r="V81" s="201">
        <v>0</v>
      </c>
      <c r="W81" s="201">
        <v>0</v>
      </c>
      <c r="X81" s="201">
        <v>0</v>
      </c>
      <c r="Y81" s="201">
        <v>0</v>
      </c>
      <c r="Z81" s="201">
        <v>0</v>
      </c>
      <c r="AA81" s="201">
        <v>0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-0.37</v>
      </c>
      <c r="AH81" s="201">
        <v>0</v>
      </c>
      <c r="AI81" s="201">
        <v>0</v>
      </c>
      <c r="AJ81" s="201">
        <v>0</v>
      </c>
      <c r="AK81" s="201">
        <v>0.35</v>
      </c>
      <c r="AL81" s="201">
        <v>0</v>
      </c>
      <c r="AM81" s="201">
        <v>0</v>
      </c>
      <c r="AN81" s="201">
        <v>0</v>
      </c>
      <c r="AO81" s="201">
        <v>64.2</v>
      </c>
      <c r="AP81" s="201">
        <v>0</v>
      </c>
      <c r="AQ81" s="201">
        <v>0</v>
      </c>
      <c r="AR81" s="201">
        <v>4.9800000000000004</v>
      </c>
      <c r="AS81" s="201">
        <v>0</v>
      </c>
      <c r="AT81" s="201">
        <v>0</v>
      </c>
      <c r="AU81" s="201">
        <v>0.59</v>
      </c>
      <c r="AV81" s="201">
        <v>0.08</v>
      </c>
      <c r="AW81" s="201">
        <v>0.18</v>
      </c>
      <c r="AX81" s="201">
        <v>0.12</v>
      </c>
      <c r="AY81" s="201">
        <v>0.18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7.64</v>
      </c>
      <c r="H82" s="201">
        <v>0</v>
      </c>
      <c r="I82" s="201">
        <v>0</v>
      </c>
      <c r="J82" s="201">
        <v>7.27</v>
      </c>
      <c r="K82" s="201">
        <v>0.1</v>
      </c>
      <c r="L82" s="201">
        <v>0.63</v>
      </c>
      <c r="M82" s="201">
        <v>0.09</v>
      </c>
      <c r="N82" s="201">
        <v>0.1</v>
      </c>
      <c r="O82" s="201">
        <v>0.11</v>
      </c>
      <c r="P82" s="201">
        <v>0.16</v>
      </c>
      <c r="Q82" s="201">
        <v>0</v>
      </c>
      <c r="R82" s="201">
        <v>0.04</v>
      </c>
      <c r="S82" s="201">
        <v>0.02</v>
      </c>
      <c r="T82" s="201">
        <v>0.06</v>
      </c>
      <c r="U82" s="201">
        <v>0</v>
      </c>
      <c r="V82" s="201">
        <v>0</v>
      </c>
      <c r="W82" s="201">
        <v>0</v>
      </c>
      <c r="X82" s="201">
        <v>0</v>
      </c>
      <c r="Y82" s="201">
        <v>0</v>
      </c>
      <c r="Z82" s="201">
        <v>0</v>
      </c>
      <c r="AA82" s="201">
        <v>0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-0.37</v>
      </c>
      <c r="AH82" s="201">
        <v>0</v>
      </c>
      <c r="AI82" s="201">
        <v>0</v>
      </c>
      <c r="AJ82" s="201">
        <v>0</v>
      </c>
      <c r="AK82" s="201">
        <v>0.35</v>
      </c>
      <c r="AL82" s="201">
        <v>0</v>
      </c>
      <c r="AM82" s="201">
        <v>0</v>
      </c>
      <c r="AN82" s="201">
        <v>0</v>
      </c>
      <c r="AO82" s="201">
        <v>64.2</v>
      </c>
      <c r="AP82" s="201">
        <v>0</v>
      </c>
      <c r="AQ82" s="201">
        <v>0</v>
      </c>
      <c r="AR82" s="201">
        <v>5.05</v>
      </c>
      <c r="AS82" s="201">
        <v>0</v>
      </c>
      <c r="AT82" s="201">
        <v>0</v>
      </c>
      <c r="AU82" s="201">
        <v>0.59</v>
      </c>
      <c r="AV82" s="201">
        <v>0.08</v>
      </c>
      <c r="AW82" s="201">
        <v>0.18</v>
      </c>
      <c r="AX82" s="201">
        <v>0.12</v>
      </c>
      <c r="AY82" s="201">
        <v>0.18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7.64</v>
      </c>
      <c r="H83" s="201">
        <v>0</v>
      </c>
      <c r="I83" s="201">
        <v>0</v>
      </c>
      <c r="J83" s="201">
        <v>7.27</v>
      </c>
      <c r="K83" s="201">
        <v>0.1</v>
      </c>
      <c r="L83" s="201">
        <v>0.63</v>
      </c>
      <c r="M83" s="201">
        <v>0.09</v>
      </c>
      <c r="N83" s="201">
        <v>0.1</v>
      </c>
      <c r="O83" s="201">
        <v>0.11</v>
      </c>
      <c r="P83" s="201">
        <v>0.16</v>
      </c>
      <c r="Q83" s="201">
        <v>0</v>
      </c>
      <c r="R83" s="201">
        <v>0.04</v>
      </c>
      <c r="S83" s="201">
        <v>0.02</v>
      </c>
      <c r="T83" s="201">
        <v>0.06</v>
      </c>
      <c r="U83" s="201">
        <v>0</v>
      </c>
      <c r="V83" s="201">
        <v>0</v>
      </c>
      <c r="W83" s="201">
        <v>0</v>
      </c>
      <c r="X83" s="201">
        <v>0</v>
      </c>
      <c r="Y83" s="201">
        <v>0</v>
      </c>
      <c r="Z83" s="201">
        <v>0</v>
      </c>
      <c r="AA83" s="201">
        <v>0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-0.37</v>
      </c>
      <c r="AH83" s="201">
        <v>0</v>
      </c>
      <c r="AI83" s="201">
        <v>0</v>
      </c>
      <c r="AJ83" s="201">
        <v>0</v>
      </c>
      <c r="AK83" s="201">
        <v>0.35</v>
      </c>
      <c r="AL83" s="201">
        <v>0</v>
      </c>
      <c r="AM83" s="201">
        <v>0</v>
      </c>
      <c r="AN83" s="201">
        <v>0</v>
      </c>
      <c r="AO83" s="201">
        <v>64.2</v>
      </c>
      <c r="AP83" s="201">
        <v>0</v>
      </c>
      <c r="AQ83" s="201">
        <v>0</v>
      </c>
      <c r="AR83" s="201">
        <v>5.05</v>
      </c>
      <c r="AS83" s="201">
        <v>0</v>
      </c>
      <c r="AT83" s="201">
        <v>0</v>
      </c>
      <c r="AU83" s="201">
        <v>0.59</v>
      </c>
      <c r="AV83" s="201">
        <v>0.08</v>
      </c>
      <c r="AW83" s="201">
        <v>0.18</v>
      </c>
      <c r="AX83" s="201">
        <v>0.12</v>
      </c>
      <c r="AY83" s="201">
        <v>0.18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7.64</v>
      </c>
      <c r="H84" s="201">
        <v>0</v>
      </c>
      <c r="I84" s="201">
        <v>0</v>
      </c>
      <c r="J84" s="201">
        <v>7.27</v>
      </c>
      <c r="K84" s="201">
        <v>0.1</v>
      </c>
      <c r="L84" s="201">
        <v>0.63</v>
      </c>
      <c r="M84" s="201">
        <v>0.09</v>
      </c>
      <c r="N84" s="201">
        <v>0.1</v>
      </c>
      <c r="O84" s="201">
        <v>0.11</v>
      </c>
      <c r="P84" s="201">
        <v>0.16</v>
      </c>
      <c r="Q84" s="201">
        <v>0</v>
      </c>
      <c r="R84" s="201">
        <v>0.04</v>
      </c>
      <c r="S84" s="201">
        <v>0.02</v>
      </c>
      <c r="T84" s="201">
        <v>0.06</v>
      </c>
      <c r="U84" s="201">
        <v>0</v>
      </c>
      <c r="V84" s="201">
        <v>0</v>
      </c>
      <c r="W84" s="201">
        <v>0</v>
      </c>
      <c r="X84" s="201">
        <v>0</v>
      </c>
      <c r="Y84" s="201">
        <v>0</v>
      </c>
      <c r="Z84" s="201">
        <v>0</v>
      </c>
      <c r="AA84" s="201">
        <v>0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-0.37</v>
      </c>
      <c r="AH84" s="201">
        <v>0</v>
      </c>
      <c r="AI84" s="201">
        <v>0</v>
      </c>
      <c r="AJ84" s="201">
        <v>0</v>
      </c>
      <c r="AK84" s="201">
        <v>0.35</v>
      </c>
      <c r="AL84" s="201">
        <v>0</v>
      </c>
      <c r="AM84" s="201">
        <v>0</v>
      </c>
      <c r="AN84" s="201">
        <v>0</v>
      </c>
      <c r="AO84" s="201">
        <v>64.2</v>
      </c>
      <c r="AP84" s="201">
        <v>0</v>
      </c>
      <c r="AQ84" s="201">
        <v>0</v>
      </c>
      <c r="AR84" s="201">
        <v>5.05</v>
      </c>
      <c r="AS84" s="201">
        <v>0</v>
      </c>
      <c r="AT84" s="201">
        <v>0</v>
      </c>
      <c r="AU84" s="201">
        <v>0.59</v>
      </c>
      <c r="AV84" s="201">
        <v>0.08</v>
      </c>
      <c r="AW84" s="201">
        <v>0.18</v>
      </c>
      <c r="AX84" s="201">
        <v>0.12</v>
      </c>
      <c r="AY84" s="201">
        <v>0.18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7.64</v>
      </c>
      <c r="H85" s="201">
        <v>0</v>
      </c>
      <c r="I85" s="201">
        <v>0</v>
      </c>
      <c r="J85" s="201">
        <v>7.27</v>
      </c>
      <c r="K85" s="201">
        <v>0.1</v>
      </c>
      <c r="L85" s="201">
        <v>0.63</v>
      </c>
      <c r="M85" s="201">
        <v>0.09</v>
      </c>
      <c r="N85" s="201">
        <v>0.1</v>
      </c>
      <c r="O85" s="201">
        <v>0.11</v>
      </c>
      <c r="P85" s="201">
        <v>0.16</v>
      </c>
      <c r="Q85" s="201">
        <v>0</v>
      </c>
      <c r="R85" s="201">
        <v>0.04</v>
      </c>
      <c r="S85" s="201">
        <v>0.02</v>
      </c>
      <c r="T85" s="201">
        <v>0.06</v>
      </c>
      <c r="U85" s="201">
        <v>0</v>
      </c>
      <c r="V85" s="201">
        <v>0</v>
      </c>
      <c r="W85" s="201">
        <v>0</v>
      </c>
      <c r="X85" s="201">
        <v>0</v>
      </c>
      <c r="Y85" s="201">
        <v>0</v>
      </c>
      <c r="Z85" s="201">
        <v>0</v>
      </c>
      <c r="AA85" s="201">
        <v>0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-0.37</v>
      </c>
      <c r="AH85" s="201">
        <v>0</v>
      </c>
      <c r="AI85" s="201">
        <v>0</v>
      </c>
      <c r="AJ85" s="201">
        <v>0</v>
      </c>
      <c r="AK85" s="201">
        <v>0.35</v>
      </c>
      <c r="AL85" s="201">
        <v>0</v>
      </c>
      <c r="AM85" s="201">
        <v>0</v>
      </c>
      <c r="AN85" s="201">
        <v>0</v>
      </c>
      <c r="AO85" s="201">
        <v>64.2</v>
      </c>
      <c r="AP85" s="201">
        <v>0</v>
      </c>
      <c r="AQ85" s="201">
        <v>0</v>
      </c>
      <c r="AR85" s="201">
        <v>5.05</v>
      </c>
      <c r="AS85" s="201">
        <v>0</v>
      </c>
      <c r="AT85" s="201">
        <v>0</v>
      </c>
      <c r="AU85" s="201">
        <v>0.59</v>
      </c>
      <c r="AV85" s="201">
        <v>0.08</v>
      </c>
      <c r="AW85" s="201">
        <v>0.18</v>
      </c>
      <c r="AX85" s="201">
        <v>0.12</v>
      </c>
      <c r="AY85" s="201">
        <v>0.18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7.64</v>
      </c>
      <c r="H86" s="201">
        <v>0</v>
      </c>
      <c r="I86" s="201">
        <v>0</v>
      </c>
      <c r="J86" s="201">
        <v>7.27</v>
      </c>
      <c r="K86" s="201">
        <v>0.1</v>
      </c>
      <c r="L86" s="201">
        <v>0.63</v>
      </c>
      <c r="M86" s="201">
        <v>0.09</v>
      </c>
      <c r="N86" s="201">
        <v>0.1</v>
      </c>
      <c r="O86" s="201">
        <v>0.11</v>
      </c>
      <c r="P86" s="201">
        <v>0.16</v>
      </c>
      <c r="Q86" s="201">
        <v>0</v>
      </c>
      <c r="R86" s="201">
        <v>0.04</v>
      </c>
      <c r="S86" s="201">
        <v>0.02</v>
      </c>
      <c r="T86" s="201">
        <v>0.06</v>
      </c>
      <c r="U86" s="201">
        <v>0</v>
      </c>
      <c r="V86" s="201">
        <v>0</v>
      </c>
      <c r="W86" s="201">
        <v>0</v>
      </c>
      <c r="X86" s="201">
        <v>0</v>
      </c>
      <c r="Y86" s="201">
        <v>0</v>
      </c>
      <c r="Z86" s="201">
        <v>0</v>
      </c>
      <c r="AA86" s="201">
        <v>0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-0.37</v>
      </c>
      <c r="AH86" s="201">
        <v>0</v>
      </c>
      <c r="AI86" s="201">
        <v>0</v>
      </c>
      <c r="AJ86" s="201">
        <v>0</v>
      </c>
      <c r="AK86" s="201">
        <v>0.35</v>
      </c>
      <c r="AL86" s="201">
        <v>0</v>
      </c>
      <c r="AM86" s="201">
        <v>0</v>
      </c>
      <c r="AN86" s="201">
        <v>0</v>
      </c>
      <c r="AO86" s="201">
        <v>64.2</v>
      </c>
      <c r="AP86" s="201">
        <v>0</v>
      </c>
      <c r="AQ86" s="201">
        <v>0</v>
      </c>
      <c r="AR86" s="201">
        <v>5.05</v>
      </c>
      <c r="AS86" s="201">
        <v>0</v>
      </c>
      <c r="AT86" s="201">
        <v>0</v>
      </c>
      <c r="AU86" s="201">
        <v>0.59</v>
      </c>
      <c r="AV86" s="201">
        <v>0</v>
      </c>
      <c r="AW86" s="201">
        <v>0.18</v>
      </c>
      <c r="AX86" s="201">
        <v>0.12</v>
      </c>
      <c r="AY86" s="201">
        <v>0.18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7.64</v>
      </c>
      <c r="H87" s="201">
        <v>0</v>
      </c>
      <c r="I87" s="201">
        <v>0</v>
      </c>
      <c r="J87" s="201">
        <v>7.27</v>
      </c>
      <c r="K87" s="201">
        <v>0.1</v>
      </c>
      <c r="L87" s="201">
        <v>0.63</v>
      </c>
      <c r="M87" s="201">
        <v>0.09</v>
      </c>
      <c r="N87" s="201">
        <v>0.1</v>
      </c>
      <c r="O87" s="201">
        <v>0.11</v>
      </c>
      <c r="P87" s="201">
        <v>0.16</v>
      </c>
      <c r="Q87" s="201">
        <v>0</v>
      </c>
      <c r="R87" s="201">
        <v>0.04</v>
      </c>
      <c r="S87" s="201">
        <v>0.02</v>
      </c>
      <c r="T87" s="201">
        <v>0.06</v>
      </c>
      <c r="U87" s="201">
        <v>0</v>
      </c>
      <c r="V87" s="201">
        <v>0</v>
      </c>
      <c r="W87" s="201">
        <v>0</v>
      </c>
      <c r="X87" s="201">
        <v>0</v>
      </c>
      <c r="Y87" s="201">
        <v>0</v>
      </c>
      <c r="Z87" s="201">
        <v>0</v>
      </c>
      <c r="AA87" s="201">
        <v>0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-0.37</v>
      </c>
      <c r="AH87" s="201">
        <v>0</v>
      </c>
      <c r="AI87" s="201">
        <v>0</v>
      </c>
      <c r="AJ87" s="201">
        <v>0</v>
      </c>
      <c r="AK87" s="201">
        <v>0.35</v>
      </c>
      <c r="AL87" s="201">
        <v>0</v>
      </c>
      <c r="AM87" s="201">
        <v>0</v>
      </c>
      <c r="AN87" s="201">
        <v>0</v>
      </c>
      <c r="AO87" s="201">
        <v>64.2</v>
      </c>
      <c r="AP87" s="201">
        <v>0</v>
      </c>
      <c r="AQ87" s="201">
        <v>0</v>
      </c>
      <c r="AR87" s="201">
        <v>5.05</v>
      </c>
      <c r="AS87" s="201">
        <v>0</v>
      </c>
      <c r="AT87" s="201">
        <v>0</v>
      </c>
      <c r="AU87" s="201">
        <v>0.59</v>
      </c>
      <c r="AV87" s="201">
        <v>0</v>
      </c>
      <c r="AW87" s="201">
        <v>0.18</v>
      </c>
      <c r="AX87" s="201">
        <v>0.12</v>
      </c>
      <c r="AY87" s="201">
        <v>0.18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7.64</v>
      </c>
      <c r="H88" s="201">
        <v>0</v>
      </c>
      <c r="I88" s="201">
        <v>0</v>
      </c>
      <c r="J88" s="201">
        <v>7.27</v>
      </c>
      <c r="K88" s="201">
        <v>0.1</v>
      </c>
      <c r="L88" s="201">
        <v>0.63</v>
      </c>
      <c r="M88" s="201">
        <v>0.09</v>
      </c>
      <c r="N88" s="201">
        <v>0.1</v>
      </c>
      <c r="O88" s="201">
        <v>0.11</v>
      </c>
      <c r="P88" s="201">
        <v>0.16</v>
      </c>
      <c r="Q88" s="201">
        <v>0</v>
      </c>
      <c r="R88" s="201">
        <v>0.04</v>
      </c>
      <c r="S88" s="201">
        <v>0.02</v>
      </c>
      <c r="T88" s="201">
        <v>0.06</v>
      </c>
      <c r="U88" s="201">
        <v>0</v>
      </c>
      <c r="V88" s="201">
        <v>0</v>
      </c>
      <c r="W88" s="201">
        <v>0</v>
      </c>
      <c r="X88" s="201">
        <v>0</v>
      </c>
      <c r="Y88" s="201">
        <v>0</v>
      </c>
      <c r="Z88" s="201">
        <v>0</v>
      </c>
      <c r="AA88" s="201">
        <v>0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-0.37</v>
      </c>
      <c r="AH88" s="201">
        <v>0</v>
      </c>
      <c r="AI88" s="201">
        <v>0</v>
      </c>
      <c r="AJ88" s="201">
        <v>0</v>
      </c>
      <c r="AK88" s="201">
        <v>0.35</v>
      </c>
      <c r="AL88" s="201">
        <v>0</v>
      </c>
      <c r="AM88" s="201">
        <v>0</v>
      </c>
      <c r="AN88" s="201">
        <v>0</v>
      </c>
      <c r="AO88" s="201">
        <v>64.2</v>
      </c>
      <c r="AP88" s="201">
        <v>0</v>
      </c>
      <c r="AQ88" s="201">
        <v>0</v>
      </c>
      <c r="AR88" s="201">
        <v>5.05</v>
      </c>
      <c r="AS88" s="201">
        <v>0</v>
      </c>
      <c r="AT88" s="201">
        <v>0</v>
      </c>
      <c r="AU88" s="201">
        <v>0.59</v>
      </c>
      <c r="AV88" s="201">
        <v>0</v>
      </c>
      <c r="AW88" s="201">
        <v>0.18</v>
      </c>
      <c r="AX88" s="201">
        <v>0.12</v>
      </c>
      <c r="AY88" s="201">
        <v>0.18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7.64</v>
      </c>
      <c r="H89" s="201">
        <v>0</v>
      </c>
      <c r="I89" s="201">
        <v>0</v>
      </c>
      <c r="J89" s="201">
        <v>7.27</v>
      </c>
      <c r="K89" s="201">
        <v>0.1</v>
      </c>
      <c r="L89" s="201">
        <v>0.63</v>
      </c>
      <c r="M89" s="201">
        <v>0.09</v>
      </c>
      <c r="N89" s="201">
        <v>0.1</v>
      </c>
      <c r="O89" s="201">
        <v>0.11</v>
      </c>
      <c r="P89" s="201">
        <v>0.16</v>
      </c>
      <c r="Q89" s="201">
        <v>0</v>
      </c>
      <c r="R89" s="201">
        <v>0.04</v>
      </c>
      <c r="S89" s="201">
        <v>0.02</v>
      </c>
      <c r="T89" s="201">
        <v>0.06</v>
      </c>
      <c r="U89" s="201">
        <v>0</v>
      </c>
      <c r="V89" s="201">
        <v>0</v>
      </c>
      <c r="W89" s="201">
        <v>0</v>
      </c>
      <c r="X89" s="201">
        <v>0</v>
      </c>
      <c r="Y89" s="201">
        <v>0</v>
      </c>
      <c r="Z89" s="201">
        <v>0</v>
      </c>
      <c r="AA89" s="201">
        <v>0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-0.37</v>
      </c>
      <c r="AH89" s="201">
        <v>0</v>
      </c>
      <c r="AI89" s="201">
        <v>0</v>
      </c>
      <c r="AJ89" s="201">
        <v>0</v>
      </c>
      <c r="AK89" s="201">
        <v>0.35</v>
      </c>
      <c r="AL89" s="201">
        <v>0</v>
      </c>
      <c r="AM89" s="201">
        <v>0</v>
      </c>
      <c r="AN89" s="201">
        <v>0</v>
      </c>
      <c r="AO89" s="201">
        <v>64.2</v>
      </c>
      <c r="AP89" s="201">
        <v>0</v>
      </c>
      <c r="AQ89" s="201">
        <v>0</v>
      </c>
      <c r="AR89" s="201">
        <v>5.05</v>
      </c>
      <c r="AS89" s="201">
        <v>0</v>
      </c>
      <c r="AT89" s="201">
        <v>0</v>
      </c>
      <c r="AU89" s="201">
        <v>0.59</v>
      </c>
      <c r="AV89" s="201">
        <v>0</v>
      </c>
      <c r="AW89" s="201">
        <v>0.18</v>
      </c>
      <c r="AX89" s="201">
        <v>0.12</v>
      </c>
      <c r="AY89" s="201">
        <v>0.18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7.64</v>
      </c>
      <c r="H90" s="201">
        <v>0</v>
      </c>
      <c r="I90" s="201">
        <v>0</v>
      </c>
      <c r="J90" s="201">
        <v>7.27</v>
      </c>
      <c r="K90" s="201">
        <v>0.1</v>
      </c>
      <c r="L90" s="201">
        <v>0.63</v>
      </c>
      <c r="M90" s="201">
        <v>0.09</v>
      </c>
      <c r="N90" s="201">
        <v>0.1</v>
      </c>
      <c r="O90" s="201">
        <v>0.11</v>
      </c>
      <c r="P90" s="201">
        <v>0.16</v>
      </c>
      <c r="Q90" s="201">
        <v>0</v>
      </c>
      <c r="R90" s="201">
        <v>0.04</v>
      </c>
      <c r="S90" s="201">
        <v>0.02</v>
      </c>
      <c r="T90" s="201">
        <v>0.06</v>
      </c>
      <c r="U90" s="201">
        <v>0</v>
      </c>
      <c r="V90" s="201">
        <v>0</v>
      </c>
      <c r="W90" s="201">
        <v>0</v>
      </c>
      <c r="X90" s="201">
        <v>0</v>
      </c>
      <c r="Y90" s="201">
        <v>0</v>
      </c>
      <c r="Z90" s="201">
        <v>0</v>
      </c>
      <c r="AA90" s="201">
        <v>0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-0.37</v>
      </c>
      <c r="AH90" s="201">
        <v>0</v>
      </c>
      <c r="AI90" s="201">
        <v>0</v>
      </c>
      <c r="AJ90" s="201">
        <v>0</v>
      </c>
      <c r="AK90" s="201">
        <v>0.35</v>
      </c>
      <c r="AL90" s="201">
        <v>0</v>
      </c>
      <c r="AM90" s="201">
        <v>0</v>
      </c>
      <c r="AN90" s="201">
        <v>0</v>
      </c>
      <c r="AO90" s="201">
        <v>64.2</v>
      </c>
      <c r="AP90" s="201">
        <v>0</v>
      </c>
      <c r="AQ90" s="201">
        <v>0</v>
      </c>
      <c r="AR90" s="201">
        <v>5.1100000000000003</v>
      </c>
      <c r="AS90" s="201">
        <v>0</v>
      </c>
      <c r="AT90" s="201">
        <v>0</v>
      </c>
      <c r="AU90" s="201">
        <v>0.59</v>
      </c>
      <c r="AV90" s="201">
        <v>0.08</v>
      </c>
      <c r="AW90" s="201">
        <v>0.18</v>
      </c>
      <c r="AX90" s="201">
        <v>0.12</v>
      </c>
      <c r="AY90" s="201">
        <v>0.18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7.64</v>
      </c>
      <c r="H91" s="201">
        <v>0</v>
      </c>
      <c r="I91" s="201">
        <v>0</v>
      </c>
      <c r="J91" s="201">
        <v>7.27</v>
      </c>
      <c r="K91" s="201">
        <v>0.1</v>
      </c>
      <c r="L91" s="201">
        <v>0.63</v>
      </c>
      <c r="M91" s="201">
        <v>0.09</v>
      </c>
      <c r="N91" s="201">
        <v>0.1</v>
      </c>
      <c r="O91" s="201">
        <v>0.11</v>
      </c>
      <c r="P91" s="201">
        <v>0.16</v>
      </c>
      <c r="Q91" s="201">
        <v>0</v>
      </c>
      <c r="R91" s="201">
        <v>0.04</v>
      </c>
      <c r="S91" s="201">
        <v>0.02</v>
      </c>
      <c r="T91" s="201">
        <v>0.06</v>
      </c>
      <c r="U91" s="201">
        <v>0</v>
      </c>
      <c r="V91" s="201">
        <v>0</v>
      </c>
      <c r="W91" s="201">
        <v>0</v>
      </c>
      <c r="X91" s="201">
        <v>0</v>
      </c>
      <c r="Y91" s="201">
        <v>0</v>
      </c>
      <c r="Z91" s="201">
        <v>0</v>
      </c>
      <c r="AA91" s="201">
        <v>0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-0.37</v>
      </c>
      <c r="AH91" s="201">
        <v>0</v>
      </c>
      <c r="AI91" s="201">
        <v>0</v>
      </c>
      <c r="AJ91" s="201">
        <v>0</v>
      </c>
      <c r="AK91" s="201">
        <v>0.35</v>
      </c>
      <c r="AL91" s="201">
        <v>0</v>
      </c>
      <c r="AM91" s="201">
        <v>0</v>
      </c>
      <c r="AN91" s="201">
        <v>0</v>
      </c>
      <c r="AO91" s="201">
        <v>64.2</v>
      </c>
      <c r="AP91" s="201">
        <v>0</v>
      </c>
      <c r="AQ91" s="201">
        <v>0</v>
      </c>
      <c r="AR91" s="201">
        <v>5.1100000000000003</v>
      </c>
      <c r="AS91" s="201">
        <v>0</v>
      </c>
      <c r="AT91" s="201">
        <v>0</v>
      </c>
      <c r="AU91" s="201">
        <v>0.59</v>
      </c>
      <c r="AV91" s="201">
        <v>0.08</v>
      </c>
      <c r="AW91" s="201">
        <v>0.18</v>
      </c>
      <c r="AX91" s="201">
        <v>0.12</v>
      </c>
      <c r="AY91" s="201">
        <v>0.18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7.64</v>
      </c>
      <c r="H92" s="201">
        <v>0</v>
      </c>
      <c r="I92" s="201">
        <v>0</v>
      </c>
      <c r="J92" s="201">
        <v>7.27</v>
      </c>
      <c r="K92" s="201">
        <v>0.1</v>
      </c>
      <c r="L92" s="201">
        <v>0.63</v>
      </c>
      <c r="M92" s="201">
        <v>0.09</v>
      </c>
      <c r="N92" s="201">
        <v>0.1</v>
      </c>
      <c r="O92" s="201">
        <v>0.11</v>
      </c>
      <c r="P92" s="201">
        <v>0.16</v>
      </c>
      <c r="Q92" s="201">
        <v>0</v>
      </c>
      <c r="R92" s="201">
        <v>0.04</v>
      </c>
      <c r="S92" s="201">
        <v>0.02</v>
      </c>
      <c r="T92" s="201">
        <v>0.06</v>
      </c>
      <c r="U92" s="201">
        <v>0</v>
      </c>
      <c r="V92" s="201">
        <v>0</v>
      </c>
      <c r="W92" s="201">
        <v>0</v>
      </c>
      <c r="X92" s="201">
        <v>0</v>
      </c>
      <c r="Y92" s="201">
        <v>0</v>
      </c>
      <c r="Z92" s="201">
        <v>0</v>
      </c>
      <c r="AA92" s="201">
        <v>0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-0.37</v>
      </c>
      <c r="AH92" s="201">
        <v>0</v>
      </c>
      <c r="AI92" s="201">
        <v>0</v>
      </c>
      <c r="AJ92" s="201">
        <v>0</v>
      </c>
      <c r="AK92" s="201">
        <v>0.35</v>
      </c>
      <c r="AL92" s="201">
        <v>0</v>
      </c>
      <c r="AM92" s="201">
        <v>0</v>
      </c>
      <c r="AN92" s="201">
        <v>0</v>
      </c>
      <c r="AO92" s="201">
        <v>64.2</v>
      </c>
      <c r="AP92" s="201">
        <v>0</v>
      </c>
      <c r="AQ92" s="201">
        <v>0</v>
      </c>
      <c r="AR92" s="201">
        <v>5.1100000000000003</v>
      </c>
      <c r="AS92" s="201">
        <v>0</v>
      </c>
      <c r="AT92" s="201">
        <v>0</v>
      </c>
      <c r="AU92" s="201">
        <v>0.59</v>
      </c>
      <c r="AV92" s="201">
        <v>0.08</v>
      </c>
      <c r="AW92" s="201">
        <v>0.18</v>
      </c>
      <c r="AX92" s="201">
        <v>0.12</v>
      </c>
      <c r="AY92" s="201">
        <v>0.18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7.64</v>
      </c>
      <c r="H93" s="201">
        <v>0</v>
      </c>
      <c r="I93" s="201">
        <v>0</v>
      </c>
      <c r="J93" s="201">
        <v>7.27</v>
      </c>
      <c r="K93" s="201">
        <v>0.1</v>
      </c>
      <c r="L93" s="201">
        <v>0.63</v>
      </c>
      <c r="M93" s="201">
        <v>0.09</v>
      </c>
      <c r="N93" s="201">
        <v>0.1</v>
      </c>
      <c r="O93" s="201">
        <v>0.11</v>
      </c>
      <c r="P93" s="201">
        <v>0.16</v>
      </c>
      <c r="Q93" s="201">
        <v>0</v>
      </c>
      <c r="R93" s="201">
        <v>0.04</v>
      </c>
      <c r="S93" s="201">
        <v>0.02</v>
      </c>
      <c r="T93" s="201">
        <v>0.06</v>
      </c>
      <c r="U93" s="201">
        <v>0</v>
      </c>
      <c r="V93" s="201">
        <v>0</v>
      </c>
      <c r="W93" s="201">
        <v>0</v>
      </c>
      <c r="X93" s="201">
        <v>0</v>
      </c>
      <c r="Y93" s="201">
        <v>0</v>
      </c>
      <c r="Z93" s="201">
        <v>0</v>
      </c>
      <c r="AA93" s="201">
        <v>0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-0.37</v>
      </c>
      <c r="AH93" s="201">
        <v>0</v>
      </c>
      <c r="AI93" s="201">
        <v>0</v>
      </c>
      <c r="AJ93" s="201">
        <v>0</v>
      </c>
      <c r="AK93" s="201">
        <v>0.35</v>
      </c>
      <c r="AL93" s="201">
        <v>0</v>
      </c>
      <c r="AM93" s="201">
        <v>0</v>
      </c>
      <c r="AN93" s="201">
        <v>0</v>
      </c>
      <c r="AO93" s="201">
        <v>64.2</v>
      </c>
      <c r="AP93" s="201">
        <v>0</v>
      </c>
      <c r="AQ93" s="201">
        <v>0</v>
      </c>
      <c r="AR93" s="201">
        <v>5.1100000000000003</v>
      </c>
      <c r="AS93" s="201">
        <v>0</v>
      </c>
      <c r="AT93" s="201">
        <v>0</v>
      </c>
      <c r="AU93" s="201">
        <v>0.59</v>
      </c>
      <c r="AV93" s="201">
        <v>0.08</v>
      </c>
      <c r="AW93" s="201">
        <v>0.18</v>
      </c>
      <c r="AX93" s="201">
        <v>0.12</v>
      </c>
      <c r="AY93" s="201">
        <v>0.18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7.64</v>
      </c>
      <c r="H94" s="201">
        <v>0</v>
      </c>
      <c r="I94" s="201">
        <v>0</v>
      </c>
      <c r="J94" s="201">
        <v>7.27</v>
      </c>
      <c r="K94" s="201">
        <v>0.1</v>
      </c>
      <c r="L94" s="201">
        <v>0.63</v>
      </c>
      <c r="M94" s="201">
        <v>0.09</v>
      </c>
      <c r="N94" s="201">
        <v>0.1</v>
      </c>
      <c r="O94" s="201">
        <v>0.11</v>
      </c>
      <c r="P94" s="201">
        <v>0.16</v>
      </c>
      <c r="Q94" s="201">
        <v>0</v>
      </c>
      <c r="R94" s="201">
        <v>0.04</v>
      </c>
      <c r="S94" s="201">
        <v>0.02</v>
      </c>
      <c r="T94" s="201">
        <v>0.06</v>
      </c>
      <c r="U94" s="201">
        <v>0</v>
      </c>
      <c r="V94" s="201">
        <v>0</v>
      </c>
      <c r="W94" s="201">
        <v>0</v>
      </c>
      <c r="X94" s="201">
        <v>0</v>
      </c>
      <c r="Y94" s="201">
        <v>0</v>
      </c>
      <c r="Z94" s="201">
        <v>0</v>
      </c>
      <c r="AA94" s="201">
        <v>0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-0.37</v>
      </c>
      <c r="AH94" s="201">
        <v>0</v>
      </c>
      <c r="AI94" s="201">
        <v>0</v>
      </c>
      <c r="AJ94" s="201">
        <v>0</v>
      </c>
      <c r="AK94" s="201">
        <v>0.35</v>
      </c>
      <c r="AL94" s="201">
        <v>0</v>
      </c>
      <c r="AM94" s="201">
        <v>0</v>
      </c>
      <c r="AN94" s="201">
        <v>0</v>
      </c>
      <c r="AO94" s="201">
        <v>64.2</v>
      </c>
      <c r="AP94" s="201">
        <v>0</v>
      </c>
      <c r="AQ94" s="201">
        <v>0</v>
      </c>
      <c r="AR94" s="201">
        <v>5.1100000000000003</v>
      </c>
      <c r="AS94" s="201">
        <v>0</v>
      </c>
      <c r="AT94" s="201">
        <v>0</v>
      </c>
      <c r="AU94" s="201">
        <v>0.59</v>
      </c>
      <c r="AV94" s="201">
        <v>0</v>
      </c>
      <c r="AW94" s="201">
        <v>0.18</v>
      </c>
      <c r="AX94" s="201">
        <v>0.12</v>
      </c>
      <c r="AY94" s="201">
        <v>0.18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7.64</v>
      </c>
      <c r="H95" s="201">
        <v>0</v>
      </c>
      <c r="I95" s="201">
        <v>0</v>
      </c>
      <c r="J95" s="201">
        <v>7.41</v>
      </c>
      <c r="K95" s="201">
        <v>0.1</v>
      </c>
      <c r="L95" s="201">
        <v>0.63</v>
      </c>
      <c r="M95" s="201">
        <v>0.09</v>
      </c>
      <c r="N95" s="201">
        <v>0.1</v>
      </c>
      <c r="O95" s="201">
        <v>0.11</v>
      </c>
      <c r="P95" s="201">
        <v>0.16</v>
      </c>
      <c r="Q95" s="201">
        <v>0</v>
      </c>
      <c r="R95" s="201">
        <v>0.04</v>
      </c>
      <c r="S95" s="201">
        <v>0.02</v>
      </c>
      <c r="T95" s="201">
        <v>0.06</v>
      </c>
      <c r="U95" s="201">
        <v>0</v>
      </c>
      <c r="V95" s="201">
        <v>0</v>
      </c>
      <c r="W95" s="201">
        <v>0</v>
      </c>
      <c r="X95" s="201">
        <v>0</v>
      </c>
      <c r="Y95" s="201">
        <v>0</v>
      </c>
      <c r="Z95" s="201">
        <v>0</v>
      </c>
      <c r="AA95" s="201">
        <v>0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-0.37</v>
      </c>
      <c r="AH95" s="201">
        <v>0</v>
      </c>
      <c r="AI95" s="201">
        <v>0</v>
      </c>
      <c r="AJ95" s="201">
        <v>0</v>
      </c>
      <c r="AK95" s="201">
        <v>0.35</v>
      </c>
      <c r="AL95" s="201">
        <v>0</v>
      </c>
      <c r="AM95" s="201">
        <v>0</v>
      </c>
      <c r="AN95" s="201">
        <v>0</v>
      </c>
      <c r="AO95" s="201">
        <v>64.2</v>
      </c>
      <c r="AP95" s="201">
        <v>0</v>
      </c>
      <c r="AQ95" s="201">
        <v>0</v>
      </c>
      <c r="AR95" s="201">
        <v>5.1100000000000003</v>
      </c>
      <c r="AS95" s="201">
        <v>0</v>
      </c>
      <c r="AT95" s="201">
        <v>0</v>
      </c>
      <c r="AU95" s="201">
        <v>0.59</v>
      </c>
      <c r="AV95" s="201">
        <v>0</v>
      </c>
      <c r="AW95" s="201">
        <v>0.18</v>
      </c>
      <c r="AX95" s="201">
        <v>0.12</v>
      </c>
      <c r="AY95" s="201">
        <v>0.18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7.64</v>
      </c>
      <c r="H96" s="201">
        <v>0</v>
      </c>
      <c r="I96" s="201">
        <v>0</v>
      </c>
      <c r="J96" s="201">
        <v>7.41</v>
      </c>
      <c r="K96" s="201">
        <v>0.1</v>
      </c>
      <c r="L96" s="201">
        <v>0.63</v>
      </c>
      <c r="M96" s="201">
        <v>0.09</v>
      </c>
      <c r="N96" s="201">
        <v>0.1</v>
      </c>
      <c r="O96" s="201">
        <v>0.11</v>
      </c>
      <c r="P96" s="201">
        <v>0.16</v>
      </c>
      <c r="Q96" s="201">
        <v>0</v>
      </c>
      <c r="R96" s="201">
        <v>0.04</v>
      </c>
      <c r="S96" s="201">
        <v>0.02</v>
      </c>
      <c r="T96" s="201">
        <v>0.06</v>
      </c>
      <c r="U96" s="201">
        <v>0</v>
      </c>
      <c r="V96" s="201">
        <v>0</v>
      </c>
      <c r="W96" s="201">
        <v>0</v>
      </c>
      <c r="X96" s="201">
        <v>0</v>
      </c>
      <c r="Y96" s="201">
        <v>0</v>
      </c>
      <c r="Z96" s="201">
        <v>0</v>
      </c>
      <c r="AA96" s="201">
        <v>0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-0.37</v>
      </c>
      <c r="AH96" s="201">
        <v>0</v>
      </c>
      <c r="AI96" s="201">
        <v>0</v>
      </c>
      <c r="AJ96" s="201">
        <v>0</v>
      </c>
      <c r="AK96" s="201">
        <v>0.35</v>
      </c>
      <c r="AL96" s="201">
        <v>0</v>
      </c>
      <c r="AM96" s="201">
        <v>0</v>
      </c>
      <c r="AN96" s="201">
        <v>0</v>
      </c>
      <c r="AO96" s="201">
        <v>64.2</v>
      </c>
      <c r="AP96" s="201">
        <v>0</v>
      </c>
      <c r="AQ96" s="201">
        <v>0</v>
      </c>
      <c r="AR96" s="201">
        <v>5.1100000000000003</v>
      </c>
      <c r="AS96" s="201">
        <v>0</v>
      </c>
      <c r="AT96" s="201">
        <v>0</v>
      </c>
      <c r="AU96" s="201">
        <v>0.59</v>
      </c>
      <c r="AV96" s="201">
        <v>0</v>
      </c>
      <c r="AW96" s="201">
        <v>0.18</v>
      </c>
      <c r="AX96" s="201">
        <v>0.12</v>
      </c>
      <c r="AY96" s="201">
        <v>0.18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7.64</v>
      </c>
      <c r="H97" s="201">
        <v>0</v>
      </c>
      <c r="I97" s="201">
        <v>0</v>
      </c>
      <c r="J97" s="201">
        <v>7.41</v>
      </c>
      <c r="K97" s="201">
        <v>0.1</v>
      </c>
      <c r="L97" s="201">
        <v>0.63</v>
      </c>
      <c r="M97" s="201">
        <v>0.09</v>
      </c>
      <c r="N97" s="201">
        <v>0.1</v>
      </c>
      <c r="O97" s="201">
        <v>0.11</v>
      </c>
      <c r="P97" s="201">
        <v>0.16</v>
      </c>
      <c r="Q97" s="201">
        <v>0</v>
      </c>
      <c r="R97" s="201">
        <v>0.04</v>
      </c>
      <c r="S97" s="201">
        <v>0.02</v>
      </c>
      <c r="T97" s="201">
        <v>0.06</v>
      </c>
      <c r="U97" s="201">
        <v>0</v>
      </c>
      <c r="V97" s="201">
        <v>0</v>
      </c>
      <c r="W97" s="201">
        <v>0</v>
      </c>
      <c r="X97" s="201">
        <v>0</v>
      </c>
      <c r="Y97" s="201">
        <v>0</v>
      </c>
      <c r="Z97" s="201">
        <v>0</v>
      </c>
      <c r="AA97" s="201">
        <v>0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-0.37</v>
      </c>
      <c r="AH97" s="201">
        <v>0</v>
      </c>
      <c r="AI97" s="201">
        <v>0</v>
      </c>
      <c r="AJ97" s="201">
        <v>0</v>
      </c>
      <c r="AK97" s="201">
        <v>0.35</v>
      </c>
      <c r="AL97" s="201">
        <v>0</v>
      </c>
      <c r="AM97" s="201">
        <v>0</v>
      </c>
      <c r="AN97" s="201">
        <v>0</v>
      </c>
      <c r="AO97" s="201">
        <v>64.2</v>
      </c>
      <c r="AP97" s="201">
        <v>0</v>
      </c>
      <c r="AQ97" s="201">
        <v>0</v>
      </c>
      <c r="AR97" s="201">
        <v>5.1100000000000003</v>
      </c>
      <c r="AS97" s="201">
        <v>0</v>
      </c>
      <c r="AT97" s="201">
        <v>0</v>
      </c>
      <c r="AU97" s="201">
        <v>0.59</v>
      </c>
      <c r="AV97" s="201">
        <v>0</v>
      </c>
      <c r="AW97" s="201">
        <v>0.18</v>
      </c>
      <c r="AX97" s="201">
        <v>0.12</v>
      </c>
      <c r="AY97" s="201">
        <v>0.18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7.64</v>
      </c>
      <c r="H98" s="201">
        <v>0</v>
      </c>
      <c r="I98" s="201">
        <v>0</v>
      </c>
      <c r="J98" s="201">
        <v>7.41</v>
      </c>
      <c r="K98" s="201">
        <v>0.1</v>
      </c>
      <c r="L98" s="201">
        <v>0.63</v>
      </c>
      <c r="M98" s="201">
        <v>0.09</v>
      </c>
      <c r="N98" s="201">
        <v>0.1</v>
      </c>
      <c r="O98" s="201">
        <v>0.11</v>
      </c>
      <c r="P98" s="201">
        <v>0.16</v>
      </c>
      <c r="Q98" s="201">
        <v>0</v>
      </c>
      <c r="R98" s="201">
        <v>0.04</v>
      </c>
      <c r="S98" s="201">
        <v>0.02</v>
      </c>
      <c r="T98" s="201">
        <v>0.06</v>
      </c>
      <c r="U98" s="201">
        <v>0</v>
      </c>
      <c r="V98" s="201">
        <v>0</v>
      </c>
      <c r="W98" s="201">
        <v>0</v>
      </c>
      <c r="X98" s="201">
        <v>0</v>
      </c>
      <c r="Y98" s="201">
        <v>0</v>
      </c>
      <c r="Z98" s="201">
        <v>0</v>
      </c>
      <c r="AA98" s="201">
        <v>0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-0.37</v>
      </c>
      <c r="AH98" s="201">
        <v>0</v>
      </c>
      <c r="AI98" s="201">
        <v>0</v>
      </c>
      <c r="AJ98" s="201">
        <v>0</v>
      </c>
      <c r="AK98" s="201">
        <v>0.35</v>
      </c>
      <c r="AL98" s="201">
        <v>0</v>
      </c>
      <c r="AM98" s="201">
        <v>0</v>
      </c>
      <c r="AN98" s="201">
        <v>0</v>
      </c>
      <c r="AO98" s="201">
        <v>64.2</v>
      </c>
      <c r="AP98" s="201">
        <v>0</v>
      </c>
      <c r="AQ98" s="201">
        <v>0</v>
      </c>
      <c r="AR98" s="201">
        <v>5.1100000000000003</v>
      </c>
      <c r="AS98" s="201">
        <v>0</v>
      </c>
      <c r="AT98" s="201">
        <v>0</v>
      </c>
      <c r="AU98" s="201">
        <v>0.59</v>
      </c>
      <c r="AV98" s="201">
        <v>0</v>
      </c>
      <c r="AW98" s="201">
        <v>0.18</v>
      </c>
      <c r="AX98" s="201">
        <v>0.12</v>
      </c>
      <c r="AY98" s="201">
        <v>0.18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0.18314749999999974</v>
      </c>
      <c r="H99">
        <f t="shared" si="0"/>
        <v>0</v>
      </c>
      <c r="I99">
        <f t="shared" si="0"/>
        <v>0</v>
      </c>
      <c r="J99">
        <f t="shared" si="0"/>
        <v>0.17550499999999977</v>
      </c>
      <c r="K99">
        <f t="shared" si="0"/>
        <v>1.2830000000000013E-2</v>
      </c>
      <c r="L99">
        <f t="shared" si="0"/>
        <v>7.6312499999999908E-2</v>
      </c>
      <c r="M99">
        <f t="shared" si="0"/>
        <v>2.1749999999999981E-3</v>
      </c>
      <c r="N99">
        <f t="shared" si="0"/>
        <v>2.4049999999999957E-3</v>
      </c>
      <c r="O99">
        <f t="shared" si="0"/>
        <v>2.6674999999999989E-3</v>
      </c>
      <c r="P99">
        <f t="shared" si="0"/>
        <v>3.8400000000000027E-3</v>
      </c>
      <c r="Q99">
        <f t="shared" si="0"/>
        <v>1.57E-3</v>
      </c>
      <c r="R99">
        <f t="shared" si="0"/>
        <v>6.0549999999999935E-3</v>
      </c>
      <c r="S99">
        <f t="shared" si="0"/>
        <v>2.8299999999999961E-3</v>
      </c>
      <c r="T99">
        <f t="shared" si="0"/>
        <v>4.1550000000000024E-3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1.9250000000000007E-4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-8.8800000000000007E-3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1.7039999999999996E-2</v>
      </c>
      <c r="AL99">
        <f t="shared" si="0"/>
        <v>1.4599999999999999E-3</v>
      </c>
      <c r="AM99">
        <f t="shared" si="0"/>
        <v>0</v>
      </c>
      <c r="AN99">
        <f t="shared" si="0"/>
        <v>0</v>
      </c>
      <c r="AO99">
        <f t="shared" si="0"/>
        <v>1.5358299999999989</v>
      </c>
      <c r="AP99">
        <f t="shared" si="0"/>
        <v>0</v>
      </c>
      <c r="AQ99">
        <f t="shared" si="0"/>
        <v>0</v>
      </c>
      <c r="AR99">
        <f t="shared" si="0"/>
        <v>0.1216900000000001</v>
      </c>
      <c r="AS99">
        <f t="shared" si="0"/>
        <v>0</v>
      </c>
      <c r="AT99">
        <f t="shared" si="0"/>
        <v>0</v>
      </c>
      <c r="AU99">
        <f t="shared" si="0"/>
        <v>5.9930000000000018E-2</v>
      </c>
      <c r="AV99">
        <f t="shared" si="0"/>
        <v>2.3999999999999995E-4</v>
      </c>
      <c r="AW99">
        <f t="shared" si="0"/>
        <v>4.3199999999999957E-3</v>
      </c>
      <c r="AX99">
        <f t="shared" si="0"/>
        <v>2.8799999999999958E-3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20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451</v>
      </c>
      <c r="AU1" t="s">
        <v>450</v>
      </c>
      <c r="AV1" t="s">
        <v>417</v>
      </c>
      <c r="AW1" t="s">
        <v>423</v>
      </c>
      <c r="AX1" t="s">
        <v>427</v>
      </c>
    </row>
    <row r="2" spans="1:51">
      <c r="A2" s="220"/>
    </row>
    <row r="3" spans="1:51">
      <c r="A3" t="s">
        <v>45</v>
      </c>
      <c r="B3" s="201">
        <v>0</v>
      </c>
      <c r="C3" s="201">
        <v>0</v>
      </c>
      <c r="D3" s="201">
        <v>0</v>
      </c>
      <c r="E3" s="201">
        <v>0</v>
      </c>
      <c r="F3" s="201">
        <v>0</v>
      </c>
      <c r="G3" s="201">
        <v>17.18</v>
      </c>
      <c r="H3" s="201">
        <v>0</v>
      </c>
      <c r="I3" s="201">
        <v>0</v>
      </c>
      <c r="J3" s="201">
        <v>16.489999999999998</v>
      </c>
      <c r="K3" s="201">
        <v>0.32</v>
      </c>
      <c r="L3" s="201">
        <v>11.2</v>
      </c>
      <c r="M3" s="201">
        <v>0.97</v>
      </c>
      <c r="N3" s="201">
        <v>1.24</v>
      </c>
      <c r="O3" s="201">
        <v>0</v>
      </c>
      <c r="P3" s="201">
        <v>1.28</v>
      </c>
      <c r="Q3" s="201">
        <v>0.9</v>
      </c>
      <c r="R3" s="201">
        <v>1.42</v>
      </c>
      <c r="S3" s="201">
        <v>0.37</v>
      </c>
      <c r="T3" s="201">
        <v>0</v>
      </c>
      <c r="U3" s="201">
        <v>2.17</v>
      </c>
      <c r="V3" s="201">
        <v>0.22</v>
      </c>
      <c r="W3" s="201">
        <v>0.46</v>
      </c>
      <c r="X3" s="201">
        <v>1.55</v>
      </c>
      <c r="Y3" s="201">
        <v>0</v>
      </c>
      <c r="Z3" s="201">
        <v>2.65</v>
      </c>
      <c r="AA3" s="201">
        <v>0.94</v>
      </c>
      <c r="AB3" s="201">
        <v>0</v>
      </c>
      <c r="AC3" s="201">
        <v>0.59</v>
      </c>
      <c r="AD3" s="201">
        <v>0</v>
      </c>
      <c r="AE3" s="201">
        <v>0</v>
      </c>
      <c r="AF3" s="201">
        <v>0</v>
      </c>
      <c r="AG3" s="201">
        <v>0</v>
      </c>
      <c r="AH3" s="201">
        <v>0</v>
      </c>
      <c r="AI3" s="201">
        <v>0</v>
      </c>
      <c r="AJ3" s="201">
        <v>0</v>
      </c>
      <c r="AK3" s="201">
        <v>0</v>
      </c>
      <c r="AL3" s="201">
        <v>0</v>
      </c>
      <c r="AM3" s="201">
        <v>0</v>
      </c>
      <c r="AN3" s="201">
        <v>0</v>
      </c>
      <c r="AO3" s="201">
        <v>0</v>
      </c>
      <c r="AP3" s="201">
        <v>0</v>
      </c>
      <c r="AQ3" s="201">
        <v>0</v>
      </c>
      <c r="AR3" s="201">
        <v>12.21</v>
      </c>
      <c r="AS3" s="201">
        <v>0</v>
      </c>
      <c r="AT3" s="201">
        <v>0</v>
      </c>
      <c r="AU3" s="201">
        <v>0</v>
      </c>
      <c r="AV3" s="201">
        <v>0</v>
      </c>
      <c r="AW3" s="201">
        <v>0</v>
      </c>
      <c r="AX3" s="201">
        <v>0</v>
      </c>
      <c r="AY3" s="201">
        <v>0</v>
      </c>
    </row>
    <row r="4" spans="1:51">
      <c r="A4" t="s">
        <v>46</v>
      </c>
      <c r="B4" s="201">
        <v>0</v>
      </c>
      <c r="C4" s="201">
        <v>0</v>
      </c>
      <c r="D4" s="201">
        <v>0</v>
      </c>
      <c r="E4" s="201">
        <v>0</v>
      </c>
      <c r="F4" s="201">
        <v>0</v>
      </c>
      <c r="G4" s="201">
        <v>19.329999999999998</v>
      </c>
      <c r="H4" s="201">
        <v>0</v>
      </c>
      <c r="I4" s="201">
        <v>0</v>
      </c>
      <c r="J4" s="201">
        <v>18.16</v>
      </c>
      <c r="K4" s="201">
        <v>0.32</v>
      </c>
      <c r="L4" s="201">
        <v>11.2</v>
      </c>
      <c r="M4" s="201">
        <v>0.97</v>
      </c>
      <c r="N4" s="201">
        <v>1.24</v>
      </c>
      <c r="O4" s="201">
        <v>0</v>
      </c>
      <c r="P4" s="201">
        <v>1.28</v>
      </c>
      <c r="Q4" s="201">
        <v>0.9</v>
      </c>
      <c r="R4" s="201">
        <v>1.42</v>
      </c>
      <c r="S4" s="201">
        <v>0.37</v>
      </c>
      <c r="T4" s="201">
        <v>0</v>
      </c>
      <c r="U4" s="201">
        <v>2.17</v>
      </c>
      <c r="V4" s="201">
        <v>0.22</v>
      </c>
      <c r="W4" s="201">
        <v>0.46</v>
      </c>
      <c r="X4" s="201">
        <v>1.55</v>
      </c>
      <c r="Y4" s="201">
        <v>0</v>
      </c>
      <c r="Z4" s="201">
        <v>2.65</v>
      </c>
      <c r="AA4" s="201">
        <v>0.94</v>
      </c>
      <c r="AB4" s="201">
        <v>0</v>
      </c>
      <c r="AC4" s="201">
        <v>0.59</v>
      </c>
      <c r="AD4" s="201">
        <v>0</v>
      </c>
      <c r="AE4" s="201">
        <v>0</v>
      </c>
      <c r="AF4" s="201">
        <v>0</v>
      </c>
      <c r="AG4" s="201">
        <v>0</v>
      </c>
      <c r="AH4" s="201">
        <v>0</v>
      </c>
      <c r="AI4" s="201">
        <v>0</v>
      </c>
      <c r="AJ4" s="201">
        <v>0</v>
      </c>
      <c r="AK4" s="201">
        <v>0</v>
      </c>
      <c r="AL4" s="201">
        <v>0</v>
      </c>
      <c r="AM4" s="201">
        <v>0</v>
      </c>
      <c r="AN4" s="201">
        <v>0</v>
      </c>
      <c r="AO4" s="201">
        <v>0</v>
      </c>
      <c r="AP4" s="201">
        <v>0</v>
      </c>
      <c r="AQ4" s="201">
        <v>0</v>
      </c>
      <c r="AR4" s="201">
        <v>12.4</v>
      </c>
      <c r="AS4" s="201">
        <v>0</v>
      </c>
      <c r="AT4" s="201">
        <v>0</v>
      </c>
      <c r="AU4" s="201">
        <v>0</v>
      </c>
      <c r="AV4" s="201">
        <v>0</v>
      </c>
      <c r="AW4" s="201">
        <v>0</v>
      </c>
      <c r="AX4" s="201">
        <v>0</v>
      </c>
      <c r="AY4" s="201">
        <v>0</v>
      </c>
    </row>
    <row r="5" spans="1:51">
      <c r="A5" t="s">
        <v>47</v>
      </c>
      <c r="B5" s="201">
        <v>0</v>
      </c>
      <c r="C5" s="201">
        <v>0</v>
      </c>
      <c r="D5" s="201">
        <v>0</v>
      </c>
      <c r="E5" s="201">
        <v>0</v>
      </c>
      <c r="F5" s="201">
        <v>0</v>
      </c>
      <c r="G5" s="201">
        <v>19.329999999999998</v>
      </c>
      <c r="H5" s="201">
        <v>0</v>
      </c>
      <c r="I5" s="201">
        <v>0</v>
      </c>
      <c r="J5" s="201">
        <v>18.16</v>
      </c>
      <c r="K5" s="201">
        <v>0.32</v>
      </c>
      <c r="L5" s="201">
        <v>11.2</v>
      </c>
      <c r="M5" s="201">
        <v>0.97</v>
      </c>
      <c r="N5" s="201">
        <v>1.24</v>
      </c>
      <c r="O5" s="201">
        <v>0</v>
      </c>
      <c r="P5" s="201">
        <v>1.28</v>
      </c>
      <c r="Q5" s="201">
        <v>0.9</v>
      </c>
      <c r="R5" s="201">
        <v>1.42</v>
      </c>
      <c r="S5" s="201">
        <v>0.37</v>
      </c>
      <c r="T5" s="201">
        <v>0</v>
      </c>
      <c r="U5" s="201">
        <v>2.17</v>
      </c>
      <c r="V5" s="201">
        <v>0.22</v>
      </c>
      <c r="W5" s="201">
        <v>0.46</v>
      </c>
      <c r="X5" s="201">
        <v>1.55</v>
      </c>
      <c r="Y5" s="201">
        <v>0</v>
      </c>
      <c r="Z5" s="201">
        <v>2.65</v>
      </c>
      <c r="AA5" s="201">
        <v>0.94</v>
      </c>
      <c r="AB5" s="201">
        <v>0</v>
      </c>
      <c r="AC5" s="201">
        <v>0.59</v>
      </c>
      <c r="AD5" s="201">
        <v>0</v>
      </c>
      <c r="AE5" s="201">
        <v>0</v>
      </c>
      <c r="AF5" s="201">
        <v>0</v>
      </c>
      <c r="AG5" s="201">
        <v>0</v>
      </c>
      <c r="AH5" s="201">
        <v>0</v>
      </c>
      <c r="AI5" s="201">
        <v>0</v>
      </c>
      <c r="AJ5" s="201">
        <v>0</v>
      </c>
      <c r="AK5" s="201">
        <v>0</v>
      </c>
      <c r="AL5" s="201">
        <v>0</v>
      </c>
      <c r="AM5" s="201">
        <v>0</v>
      </c>
      <c r="AN5" s="201">
        <v>0</v>
      </c>
      <c r="AO5" s="201">
        <v>0</v>
      </c>
      <c r="AP5" s="201">
        <v>0</v>
      </c>
      <c r="AQ5" s="201">
        <v>0</v>
      </c>
      <c r="AR5" s="201">
        <v>12.4</v>
      </c>
      <c r="AS5" s="201">
        <v>0</v>
      </c>
      <c r="AT5" s="201">
        <v>0</v>
      </c>
      <c r="AU5" s="201">
        <v>0</v>
      </c>
      <c r="AV5" s="201">
        <v>0</v>
      </c>
      <c r="AW5" s="201">
        <v>0</v>
      </c>
      <c r="AX5" s="201">
        <v>0</v>
      </c>
      <c r="AY5" s="201">
        <v>0</v>
      </c>
    </row>
    <row r="6" spans="1:51">
      <c r="A6" t="s">
        <v>48</v>
      </c>
      <c r="B6" s="201">
        <v>0</v>
      </c>
      <c r="C6" s="201">
        <v>0</v>
      </c>
      <c r="D6" s="201">
        <v>0</v>
      </c>
      <c r="E6" s="201">
        <v>0</v>
      </c>
      <c r="F6" s="201">
        <v>0</v>
      </c>
      <c r="G6" s="201">
        <v>19.329999999999998</v>
      </c>
      <c r="H6" s="201">
        <v>0</v>
      </c>
      <c r="I6" s="201">
        <v>0</v>
      </c>
      <c r="J6" s="201">
        <v>18.16</v>
      </c>
      <c r="K6" s="201">
        <v>0.32</v>
      </c>
      <c r="L6" s="201">
        <v>11.2</v>
      </c>
      <c r="M6" s="201">
        <v>0.97</v>
      </c>
      <c r="N6" s="201">
        <v>1.24</v>
      </c>
      <c r="O6" s="201">
        <v>0</v>
      </c>
      <c r="P6" s="201">
        <v>1.28</v>
      </c>
      <c r="Q6" s="201">
        <v>0.9</v>
      </c>
      <c r="R6" s="201">
        <v>1.42</v>
      </c>
      <c r="S6" s="201">
        <v>0.37</v>
      </c>
      <c r="T6" s="201">
        <v>0</v>
      </c>
      <c r="U6" s="201">
        <v>2.17</v>
      </c>
      <c r="V6" s="201">
        <v>0.22</v>
      </c>
      <c r="W6" s="201">
        <v>0.46</v>
      </c>
      <c r="X6" s="201">
        <v>1.55</v>
      </c>
      <c r="Y6" s="201">
        <v>0</v>
      </c>
      <c r="Z6" s="201">
        <v>2.65</v>
      </c>
      <c r="AA6" s="201">
        <v>0.94</v>
      </c>
      <c r="AB6" s="201">
        <v>0</v>
      </c>
      <c r="AC6" s="201">
        <v>0</v>
      </c>
      <c r="AD6" s="201">
        <v>0</v>
      </c>
      <c r="AE6" s="201">
        <v>0</v>
      </c>
      <c r="AF6" s="201">
        <v>0</v>
      </c>
      <c r="AG6" s="201">
        <v>0</v>
      </c>
      <c r="AH6" s="201">
        <v>0</v>
      </c>
      <c r="AI6" s="201">
        <v>0</v>
      </c>
      <c r="AJ6" s="201">
        <v>0</v>
      </c>
      <c r="AK6" s="201">
        <v>0</v>
      </c>
      <c r="AL6" s="201">
        <v>0</v>
      </c>
      <c r="AM6" s="201">
        <v>0</v>
      </c>
      <c r="AN6" s="201">
        <v>0</v>
      </c>
      <c r="AO6" s="201">
        <v>0</v>
      </c>
      <c r="AP6" s="201">
        <v>0</v>
      </c>
      <c r="AQ6" s="201">
        <v>0</v>
      </c>
      <c r="AR6" s="201">
        <v>12.4</v>
      </c>
      <c r="AS6" s="201">
        <v>0</v>
      </c>
      <c r="AT6" s="201">
        <v>0</v>
      </c>
      <c r="AU6" s="201">
        <v>0</v>
      </c>
      <c r="AV6" s="201">
        <v>0</v>
      </c>
      <c r="AW6" s="201">
        <v>0</v>
      </c>
      <c r="AX6" s="201">
        <v>0</v>
      </c>
      <c r="AY6" s="201">
        <v>0</v>
      </c>
    </row>
    <row r="7" spans="1:51">
      <c r="A7" t="s">
        <v>49</v>
      </c>
      <c r="B7" s="201">
        <v>0</v>
      </c>
      <c r="C7" s="201">
        <v>0</v>
      </c>
      <c r="D7" s="201">
        <v>0</v>
      </c>
      <c r="E7" s="201">
        <v>0</v>
      </c>
      <c r="F7" s="201">
        <v>0</v>
      </c>
      <c r="G7" s="201">
        <v>19.329999999999998</v>
      </c>
      <c r="H7" s="201">
        <v>0</v>
      </c>
      <c r="I7" s="201">
        <v>0</v>
      </c>
      <c r="J7" s="201">
        <v>18.16</v>
      </c>
      <c r="K7" s="201">
        <v>0.32</v>
      </c>
      <c r="L7" s="201">
        <v>11.2</v>
      </c>
      <c r="M7" s="201">
        <v>0.97</v>
      </c>
      <c r="N7" s="201">
        <v>1.24</v>
      </c>
      <c r="O7" s="201">
        <v>0</v>
      </c>
      <c r="P7" s="201">
        <v>1.28</v>
      </c>
      <c r="Q7" s="201">
        <v>0.9</v>
      </c>
      <c r="R7" s="201">
        <v>1.42</v>
      </c>
      <c r="S7" s="201">
        <v>0.37</v>
      </c>
      <c r="T7" s="201">
        <v>0</v>
      </c>
      <c r="U7" s="201">
        <v>2.17</v>
      </c>
      <c r="V7" s="201">
        <v>0.22</v>
      </c>
      <c r="W7" s="201">
        <v>0.46</v>
      </c>
      <c r="X7" s="201">
        <v>1.55</v>
      </c>
      <c r="Y7" s="201">
        <v>0</v>
      </c>
      <c r="Z7" s="201">
        <v>2.65</v>
      </c>
      <c r="AA7" s="201">
        <v>0.94</v>
      </c>
      <c r="AB7" s="201">
        <v>0</v>
      </c>
      <c r="AC7" s="201">
        <v>0</v>
      </c>
      <c r="AD7" s="201">
        <v>0</v>
      </c>
      <c r="AE7" s="201">
        <v>0</v>
      </c>
      <c r="AF7" s="201">
        <v>0</v>
      </c>
      <c r="AG7" s="201">
        <v>0</v>
      </c>
      <c r="AH7" s="201">
        <v>0</v>
      </c>
      <c r="AI7" s="201">
        <v>0</v>
      </c>
      <c r="AJ7" s="201">
        <v>0</v>
      </c>
      <c r="AK7" s="201">
        <v>0</v>
      </c>
      <c r="AL7" s="201">
        <v>0</v>
      </c>
      <c r="AM7" s="201">
        <v>0</v>
      </c>
      <c r="AN7" s="201">
        <v>0</v>
      </c>
      <c r="AO7" s="201">
        <v>0</v>
      </c>
      <c r="AP7" s="201">
        <v>0</v>
      </c>
      <c r="AQ7" s="201">
        <v>0</v>
      </c>
      <c r="AR7" s="201">
        <v>12.4</v>
      </c>
      <c r="AS7" s="201">
        <v>0</v>
      </c>
      <c r="AT7" s="201">
        <v>0</v>
      </c>
      <c r="AU7" s="201">
        <v>0</v>
      </c>
      <c r="AV7" s="201">
        <v>0</v>
      </c>
      <c r="AW7" s="201">
        <v>0</v>
      </c>
      <c r="AX7" s="201">
        <v>0</v>
      </c>
      <c r="AY7" s="201">
        <v>0</v>
      </c>
    </row>
    <row r="8" spans="1:51">
      <c r="A8" t="s">
        <v>50</v>
      </c>
      <c r="B8" s="201">
        <v>0</v>
      </c>
      <c r="C8" s="201">
        <v>0</v>
      </c>
      <c r="D8" s="201">
        <v>0</v>
      </c>
      <c r="E8" s="201">
        <v>0</v>
      </c>
      <c r="F8" s="201">
        <v>0</v>
      </c>
      <c r="G8" s="201">
        <v>19.329999999999998</v>
      </c>
      <c r="H8" s="201">
        <v>0</v>
      </c>
      <c r="I8" s="201">
        <v>0</v>
      </c>
      <c r="J8" s="201">
        <v>18.16</v>
      </c>
      <c r="K8" s="201">
        <v>0.32</v>
      </c>
      <c r="L8" s="201">
        <v>11.2</v>
      </c>
      <c r="M8" s="201">
        <v>0.97</v>
      </c>
      <c r="N8" s="201">
        <v>1.24</v>
      </c>
      <c r="O8" s="201">
        <v>0</v>
      </c>
      <c r="P8" s="201">
        <v>1.28</v>
      </c>
      <c r="Q8" s="201">
        <v>0.9</v>
      </c>
      <c r="R8" s="201">
        <v>1.42</v>
      </c>
      <c r="S8" s="201">
        <v>0.37</v>
      </c>
      <c r="T8" s="201">
        <v>0</v>
      </c>
      <c r="U8" s="201">
        <v>2.17</v>
      </c>
      <c r="V8" s="201">
        <v>0.22</v>
      </c>
      <c r="W8" s="201">
        <v>0.46</v>
      </c>
      <c r="X8" s="201">
        <v>1.55</v>
      </c>
      <c r="Y8" s="201">
        <v>0</v>
      </c>
      <c r="Z8" s="201">
        <v>2.65</v>
      </c>
      <c r="AA8" s="201">
        <v>0.94</v>
      </c>
      <c r="AB8" s="201">
        <v>0</v>
      </c>
      <c r="AC8" s="201">
        <v>0</v>
      </c>
      <c r="AD8" s="201">
        <v>0</v>
      </c>
      <c r="AE8" s="201">
        <v>0</v>
      </c>
      <c r="AF8" s="201">
        <v>0</v>
      </c>
      <c r="AG8" s="201">
        <v>0</v>
      </c>
      <c r="AH8" s="201">
        <v>0</v>
      </c>
      <c r="AI8" s="201">
        <v>0</v>
      </c>
      <c r="AJ8" s="201">
        <v>0</v>
      </c>
      <c r="AK8" s="201">
        <v>0</v>
      </c>
      <c r="AL8" s="201">
        <v>0</v>
      </c>
      <c r="AM8" s="201">
        <v>0</v>
      </c>
      <c r="AN8" s="201">
        <v>0</v>
      </c>
      <c r="AO8" s="201">
        <v>0</v>
      </c>
      <c r="AP8" s="201">
        <v>0</v>
      </c>
      <c r="AQ8" s="201">
        <v>0</v>
      </c>
      <c r="AR8" s="201">
        <v>12.4</v>
      </c>
      <c r="AS8" s="201">
        <v>0</v>
      </c>
      <c r="AT8" s="201">
        <v>0</v>
      </c>
      <c r="AU8" s="201">
        <v>0</v>
      </c>
      <c r="AV8" s="201">
        <v>0</v>
      </c>
      <c r="AW8" s="201">
        <v>0</v>
      </c>
      <c r="AX8" s="201">
        <v>0</v>
      </c>
      <c r="AY8" s="201">
        <v>0</v>
      </c>
    </row>
    <row r="9" spans="1:51">
      <c r="A9" t="s">
        <v>51</v>
      </c>
      <c r="B9" s="201">
        <v>0</v>
      </c>
      <c r="C9" s="201">
        <v>0</v>
      </c>
      <c r="D9" s="201">
        <v>0</v>
      </c>
      <c r="E9" s="201">
        <v>0</v>
      </c>
      <c r="F9" s="201">
        <v>0</v>
      </c>
      <c r="G9" s="201">
        <v>19.329999999999998</v>
      </c>
      <c r="H9" s="201">
        <v>0</v>
      </c>
      <c r="I9" s="201">
        <v>0</v>
      </c>
      <c r="J9" s="201">
        <v>18.16</v>
      </c>
      <c r="K9" s="201">
        <v>0.32</v>
      </c>
      <c r="L9" s="201">
        <v>11.2</v>
      </c>
      <c r="M9" s="201">
        <v>0.97</v>
      </c>
      <c r="N9" s="201">
        <v>1.24</v>
      </c>
      <c r="O9" s="201">
        <v>0</v>
      </c>
      <c r="P9" s="201">
        <v>1.28</v>
      </c>
      <c r="Q9" s="201">
        <v>0.9</v>
      </c>
      <c r="R9" s="201">
        <v>1.42</v>
      </c>
      <c r="S9" s="201">
        <v>0.37</v>
      </c>
      <c r="T9" s="201">
        <v>0</v>
      </c>
      <c r="U9" s="201">
        <v>2.17</v>
      </c>
      <c r="V9" s="201">
        <v>0.22</v>
      </c>
      <c r="W9" s="201">
        <v>0.46</v>
      </c>
      <c r="X9" s="201">
        <v>1.55</v>
      </c>
      <c r="Y9" s="201">
        <v>0</v>
      </c>
      <c r="Z9" s="201">
        <v>2.65</v>
      </c>
      <c r="AA9" s="201">
        <v>0.94</v>
      </c>
      <c r="AB9" s="201">
        <v>0</v>
      </c>
      <c r="AC9" s="201">
        <v>0</v>
      </c>
      <c r="AD9" s="201">
        <v>0</v>
      </c>
      <c r="AE9" s="201">
        <v>0</v>
      </c>
      <c r="AF9" s="201">
        <v>0</v>
      </c>
      <c r="AG9" s="201">
        <v>0</v>
      </c>
      <c r="AH9" s="201">
        <v>0</v>
      </c>
      <c r="AI9" s="201">
        <v>0</v>
      </c>
      <c r="AJ9" s="201">
        <v>0</v>
      </c>
      <c r="AK9" s="201">
        <v>0</v>
      </c>
      <c r="AL9" s="201">
        <v>0</v>
      </c>
      <c r="AM9" s="201">
        <v>0</v>
      </c>
      <c r="AN9" s="201">
        <v>0</v>
      </c>
      <c r="AO9" s="201">
        <v>0</v>
      </c>
      <c r="AP9" s="201">
        <v>0</v>
      </c>
      <c r="AQ9" s="201">
        <v>0</v>
      </c>
      <c r="AR9" s="201">
        <v>12.4</v>
      </c>
      <c r="AS9" s="201">
        <v>0</v>
      </c>
      <c r="AT9" s="201">
        <v>0</v>
      </c>
      <c r="AU9" s="201">
        <v>0</v>
      </c>
      <c r="AV9" s="201">
        <v>0</v>
      </c>
      <c r="AW9" s="201">
        <v>0</v>
      </c>
      <c r="AX9" s="201">
        <v>0</v>
      </c>
      <c r="AY9" s="201">
        <v>0</v>
      </c>
    </row>
    <row r="10" spans="1:51">
      <c r="A10" t="s">
        <v>52</v>
      </c>
      <c r="B10" s="201">
        <v>0</v>
      </c>
      <c r="C10" s="201">
        <v>0</v>
      </c>
      <c r="D10" s="201">
        <v>0</v>
      </c>
      <c r="E10" s="201">
        <v>0</v>
      </c>
      <c r="F10" s="201">
        <v>0</v>
      </c>
      <c r="G10" s="201">
        <v>19.329999999999998</v>
      </c>
      <c r="H10" s="201">
        <v>0</v>
      </c>
      <c r="I10" s="201">
        <v>0</v>
      </c>
      <c r="J10" s="201">
        <v>18.16</v>
      </c>
      <c r="K10" s="201">
        <v>0.32</v>
      </c>
      <c r="L10" s="201">
        <v>11.2</v>
      </c>
      <c r="M10" s="201">
        <v>0.97</v>
      </c>
      <c r="N10" s="201">
        <v>1.24</v>
      </c>
      <c r="O10" s="201">
        <v>0</v>
      </c>
      <c r="P10" s="201">
        <v>1.28</v>
      </c>
      <c r="Q10" s="201">
        <v>0.9</v>
      </c>
      <c r="R10" s="201">
        <v>1.42</v>
      </c>
      <c r="S10" s="201">
        <v>0.37</v>
      </c>
      <c r="T10" s="201">
        <v>0</v>
      </c>
      <c r="U10" s="201">
        <v>2.17</v>
      </c>
      <c r="V10" s="201">
        <v>0.22</v>
      </c>
      <c r="W10" s="201">
        <v>0.46</v>
      </c>
      <c r="X10" s="201">
        <v>1.55</v>
      </c>
      <c r="Y10" s="201">
        <v>0</v>
      </c>
      <c r="Z10" s="201">
        <v>2.65</v>
      </c>
      <c r="AA10" s="201">
        <v>0.94</v>
      </c>
      <c r="AB10" s="201">
        <v>0</v>
      </c>
      <c r="AC10" s="201">
        <v>0</v>
      </c>
      <c r="AD10" s="201">
        <v>0</v>
      </c>
      <c r="AE10" s="201">
        <v>0</v>
      </c>
      <c r="AF10" s="201">
        <v>0</v>
      </c>
      <c r="AG10" s="201">
        <v>0</v>
      </c>
      <c r="AH10" s="201">
        <v>0</v>
      </c>
      <c r="AI10" s="201">
        <v>0</v>
      </c>
      <c r="AJ10" s="201">
        <v>0</v>
      </c>
      <c r="AK10" s="201">
        <v>0</v>
      </c>
      <c r="AL10" s="201">
        <v>0</v>
      </c>
      <c r="AM10" s="201">
        <v>0</v>
      </c>
      <c r="AN10" s="201">
        <v>0</v>
      </c>
      <c r="AO10" s="201">
        <v>0</v>
      </c>
      <c r="AP10" s="201">
        <v>0</v>
      </c>
      <c r="AQ10" s="201">
        <v>0</v>
      </c>
      <c r="AR10" s="201">
        <v>12.4</v>
      </c>
      <c r="AS10" s="201">
        <v>0</v>
      </c>
      <c r="AT10" s="201">
        <v>0</v>
      </c>
      <c r="AU10" s="201">
        <v>0</v>
      </c>
      <c r="AV10" s="201">
        <v>0</v>
      </c>
      <c r="AW10" s="201">
        <v>0</v>
      </c>
      <c r="AX10" s="201">
        <v>0</v>
      </c>
      <c r="AY10" s="201">
        <v>0</v>
      </c>
    </row>
    <row r="11" spans="1:51">
      <c r="A11" t="s">
        <v>53</v>
      </c>
      <c r="B11" s="201">
        <v>0</v>
      </c>
      <c r="C11" s="201">
        <v>0</v>
      </c>
      <c r="D11" s="201">
        <v>0</v>
      </c>
      <c r="E11" s="201">
        <v>0</v>
      </c>
      <c r="F11" s="201">
        <v>0</v>
      </c>
      <c r="G11" s="201">
        <v>19.329999999999998</v>
      </c>
      <c r="H11" s="201">
        <v>0</v>
      </c>
      <c r="I11" s="201">
        <v>0</v>
      </c>
      <c r="J11" s="201">
        <v>18.16</v>
      </c>
      <c r="K11" s="201">
        <v>0.32</v>
      </c>
      <c r="L11" s="201">
        <v>11.2</v>
      </c>
      <c r="M11" s="201">
        <v>0.97</v>
      </c>
      <c r="N11" s="201">
        <v>1.24</v>
      </c>
      <c r="O11" s="201">
        <v>0</v>
      </c>
      <c r="P11" s="201">
        <v>1.28</v>
      </c>
      <c r="Q11" s="201">
        <v>0.9</v>
      </c>
      <c r="R11" s="201">
        <v>1.42</v>
      </c>
      <c r="S11" s="201">
        <v>0.37</v>
      </c>
      <c r="T11" s="201">
        <v>0</v>
      </c>
      <c r="U11" s="201">
        <v>2.17</v>
      </c>
      <c r="V11" s="201">
        <v>0.22</v>
      </c>
      <c r="W11" s="201">
        <v>0.46</v>
      </c>
      <c r="X11" s="201">
        <v>1.55</v>
      </c>
      <c r="Y11" s="201">
        <v>0</v>
      </c>
      <c r="Z11" s="201">
        <v>2.65</v>
      </c>
      <c r="AA11" s="201">
        <v>0.94</v>
      </c>
      <c r="AB11" s="201">
        <v>0</v>
      </c>
      <c r="AC11" s="201">
        <v>0</v>
      </c>
      <c r="AD11" s="201">
        <v>0</v>
      </c>
      <c r="AE11" s="201">
        <v>0</v>
      </c>
      <c r="AF11" s="201">
        <v>0</v>
      </c>
      <c r="AG11" s="201">
        <v>0</v>
      </c>
      <c r="AH11" s="201">
        <v>0</v>
      </c>
      <c r="AI11" s="201">
        <v>0</v>
      </c>
      <c r="AJ11" s="201">
        <v>0</v>
      </c>
      <c r="AK11" s="201">
        <v>0</v>
      </c>
      <c r="AL11" s="201">
        <v>0</v>
      </c>
      <c r="AM11" s="201">
        <v>0</v>
      </c>
      <c r="AN11" s="201">
        <v>0</v>
      </c>
      <c r="AO11" s="201">
        <v>56.42</v>
      </c>
      <c r="AP11" s="201">
        <v>0</v>
      </c>
      <c r="AQ11" s="201">
        <v>0</v>
      </c>
      <c r="AR11" s="201">
        <v>12.5</v>
      </c>
      <c r="AS11" s="201">
        <v>0</v>
      </c>
      <c r="AT11" s="201">
        <v>0</v>
      </c>
      <c r="AU11" s="201">
        <v>0</v>
      </c>
      <c r="AV11" s="201">
        <v>0</v>
      </c>
      <c r="AW11" s="201">
        <v>0</v>
      </c>
      <c r="AX11" s="201">
        <v>0</v>
      </c>
      <c r="AY11" s="201">
        <v>0</v>
      </c>
    </row>
    <row r="12" spans="1:51">
      <c r="A12" t="s">
        <v>54</v>
      </c>
      <c r="B12" s="201">
        <v>0</v>
      </c>
      <c r="C12" s="201">
        <v>0</v>
      </c>
      <c r="D12" s="201">
        <v>0</v>
      </c>
      <c r="E12" s="201">
        <v>0</v>
      </c>
      <c r="F12" s="201">
        <v>0</v>
      </c>
      <c r="G12" s="201">
        <v>19.329999999999998</v>
      </c>
      <c r="H12" s="201">
        <v>0</v>
      </c>
      <c r="I12" s="201">
        <v>0</v>
      </c>
      <c r="J12" s="201">
        <v>18.16</v>
      </c>
      <c r="K12" s="201">
        <v>0.32</v>
      </c>
      <c r="L12" s="201">
        <v>11.2</v>
      </c>
      <c r="M12" s="201">
        <v>0.97</v>
      </c>
      <c r="N12" s="201">
        <v>1.24</v>
      </c>
      <c r="O12" s="201">
        <v>0</v>
      </c>
      <c r="P12" s="201">
        <v>1.28</v>
      </c>
      <c r="Q12" s="201">
        <v>0.9</v>
      </c>
      <c r="R12" s="201">
        <v>1.42</v>
      </c>
      <c r="S12" s="201">
        <v>0.37</v>
      </c>
      <c r="T12" s="201">
        <v>0</v>
      </c>
      <c r="U12" s="201">
        <v>2.17</v>
      </c>
      <c r="V12" s="201">
        <v>0.22</v>
      </c>
      <c r="W12" s="201">
        <v>0.46</v>
      </c>
      <c r="X12" s="201">
        <v>1.55</v>
      </c>
      <c r="Y12" s="201">
        <v>0</v>
      </c>
      <c r="Z12" s="201">
        <v>2.65</v>
      </c>
      <c r="AA12" s="201">
        <v>0.94</v>
      </c>
      <c r="AB12" s="201">
        <v>0</v>
      </c>
      <c r="AC12" s="201">
        <v>0</v>
      </c>
      <c r="AD12" s="201">
        <v>0</v>
      </c>
      <c r="AE12" s="201">
        <v>0</v>
      </c>
      <c r="AF12" s="201">
        <v>0</v>
      </c>
      <c r="AG12" s="201">
        <v>0</v>
      </c>
      <c r="AH12" s="201">
        <v>0</v>
      </c>
      <c r="AI12" s="201">
        <v>0</v>
      </c>
      <c r="AJ12" s="201">
        <v>0</v>
      </c>
      <c r="AK12" s="201">
        <v>0</v>
      </c>
      <c r="AL12" s="201">
        <v>0</v>
      </c>
      <c r="AM12" s="201">
        <v>0</v>
      </c>
      <c r="AN12" s="201">
        <v>0</v>
      </c>
      <c r="AO12" s="201">
        <v>56.42</v>
      </c>
      <c r="AP12" s="201">
        <v>0</v>
      </c>
      <c r="AQ12" s="201">
        <v>0</v>
      </c>
      <c r="AR12" s="201">
        <v>12.5</v>
      </c>
      <c r="AS12" s="201">
        <v>0</v>
      </c>
      <c r="AT12" s="201">
        <v>0</v>
      </c>
      <c r="AU12" s="201">
        <v>0</v>
      </c>
      <c r="AV12" s="201">
        <v>0</v>
      </c>
      <c r="AW12" s="201">
        <v>0</v>
      </c>
      <c r="AX12" s="201">
        <v>0</v>
      </c>
      <c r="AY12" s="201">
        <v>0</v>
      </c>
    </row>
    <row r="13" spans="1:51">
      <c r="A13" t="s">
        <v>55</v>
      </c>
      <c r="B13" s="201">
        <v>0</v>
      </c>
      <c r="C13" s="201">
        <v>0</v>
      </c>
      <c r="D13" s="201">
        <v>0</v>
      </c>
      <c r="E13" s="201">
        <v>0</v>
      </c>
      <c r="F13" s="201">
        <v>0</v>
      </c>
      <c r="G13" s="201">
        <v>19.329999999999998</v>
      </c>
      <c r="H13" s="201">
        <v>0</v>
      </c>
      <c r="I13" s="201">
        <v>0</v>
      </c>
      <c r="J13" s="201">
        <v>18.16</v>
      </c>
      <c r="K13" s="201">
        <v>0.32</v>
      </c>
      <c r="L13" s="201">
        <v>11.2</v>
      </c>
      <c r="M13" s="201">
        <v>0.97</v>
      </c>
      <c r="N13" s="201">
        <v>1.24</v>
      </c>
      <c r="O13" s="201">
        <v>0</v>
      </c>
      <c r="P13" s="201">
        <v>1.28</v>
      </c>
      <c r="Q13" s="201">
        <v>0.9</v>
      </c>
      <c r="R13" s="201">
        <v>1.42</v>
      </c>
      <c r="S13" s="201">
        <v>0.37</v>
      </c>
      <c r="T13" s="201">
        <v>0</v>
      </c>
      <c r="U13" s="201">
        <v>2.17</v>
      </c>
      <c r="V13" s="201">
        <v>0.22</v>
      </c>
      <c r="W13" s="201">
        <v>0.46</v>
      </c>
      <c r="X13" s="201">
        <v>1.55</v>
      </c>
      <c r="Y13" s="201">
        <v>0</v>
      </c>
      <c r="Z13" s="201">
        <v>2.65</v>
      </c>
      <c r="AA13" s="201">
        <v>0.94</v>
      </c>
      <c r="AB13" s="201">
        <v>0</v>
      </c>
      <c r="AC13" s="201">
        <v>0</v>
      </c>
      <c r="AD13" s="201">
        <v>0</v>
      </c>
      <c r="AE13" s="201">
        <v>0</v>
      </c>
      <c r="AF13" s="201">
        <v>0</v>
      </c>
      <c r="AG13" s="201">
        <v>0</v>
      </c>
      <c r="AH13" s="201">
        <v>0</v>
      </c>
      <c r="AI13" s="201">
        <v>0</v>
      </c>
      <c r="AJ13" s="201">
        <v>0</v>
      </c>
      <c r="AK13" s="201">
        <v>0</v>
      </c>
      <c r="AL13" s="201">
        <v>0</v>
      </c>
      <c r="AM13" s="201">
        <v>0</v>
      </c>
      <c r="AN13" s="201">
        <v>0</v>
      </c>
      <c r="AO13" s="201">
        <v>56.42</v>
      </c>
      <c r="AP13" s="201">
        <v>0</v>
      </c>
      <c r="AQ13" s="201">
        <v>0</v>
      </c>
      <c r="AR13" s="201">
        <v>12.5</v>
      </c>
      <c r="AS13" s="201">
        <v>0</v>
      </c>
      <c r="AT13" s="201">
        <v>0</v>
      </c>
      <c r="AU13" s="201">
        <v>0</v>
      </c>
      <c r="AV13" s="201">
        <v>0</v>
      </c>
      <c r="AW13" s="201">
        <v>0</v>
      </c>
      <c r="AX13" s="201">
        <v>0</v>
      </c>
      <c r="AY13" s="201">
        <v>0</v>
      </c>
    </row>
    <row r="14" spans="1:51">
      <c r="A14" t="s">
        <v>56</v>
      </c>
      <c r="B14" s="201">
        <v>0</v>
      </c>
      <c r="C14" s="201">
        <v>0</v>
      </c>
      <c r="D14" s="201">
        <v>0</v>
      </c>
      <c r="E14" s="201">
        <v>0</v>
      </c>
      <c r="F14" s="201">
        <v>0</v>
      </c>
      <c r="G14" s="201">
        <v>19.329999999999998</v>
      </c>
      <c r="H14" s="201">
        <v>0</v>
      </c>
      <c r="I14" s="201">
        <v>0</v>
      </c>
      <c r="J14" s="201">
        <v>18.16</v>
      </c>
      <c r="K14" s="201">
        <v>0.32</v>
      </c>
      <c r="L14" s="201">
        <v>11.2</v>
      </c>
      <c r="M14" s="201">
        <v>0.97</v>
      </c>
      <c r="N14" s="201">
        <v>1.24</v>
      </c>
      <c r="O14" s="201">
        <v>0</v>
      </c>
      <c r="P14" s="201">
        <v>1.28</v>
      </c>
      <c r="Q14" s="201">
        <v>0.9</v>
      </c>
      <c r="R14" s="201">
        <v>1.42</v>
      </c>
      <c r="S14" s="201">
        <v>0.37</v>
      </c>
      <c r="T14" s="201">
        <v>0</v>
      </c>
      <c r="U14" s="201">
        <v>2.17</v>
      </c>
      <c r="V14" s="201">
        <v>0.22</v>
      </c>
      <c r="W14" s="201">
        <v>0.46</v>
      </c>
      <c r="X14" s="201">
        <v>1.55</v>
      </c>
      <c r="Y14" s="201">
        <v>0</v>
      </c>
      <c r="Z14" s="201">
        <v>2.65</v>
      </c>
      <c r="AA14" s="201">
        <v>0.94</v>
      </c>
      <c r="AB14" s="201">
        <v>0</v>
      </c>
      <c r="AC14" s="201">
        <v>0</v>
      </c>
      <c r="AD14" s="201">
        <v>0</v>
      </c>
      <c r="AE14" s="201">
        <v>0</v>
      </c>
      <c r="AF14" s="201">
        <v>0</v>
      </c>
      <c r="AG14" s="201">
        <v>0</v>
      </c>
      <c r="AH14" s="201">
        <v>0</v>
      </c>
      <c r="AI14" s="201">
        <v>0</v>
      </c>
      <c r="AJ14" s="201">
        <v>0</v>
      </c>
      <c r="AK14" s="201">
        <v>0</v>
      </c>
      <c r="AL14" s="201">
        <v>0</v>
      </c>
      <c r="AM14" s="201">
        <v>0</v>
      </c>
      <c r="AN14" s="201">
        <v>0</v>
      </c>
      <c r="AO14" s="201">
        <v>56.42</v>
      </c>
      <c r="AP14" s="201">
        <v>0</v>
      </c>
      <c r="AQ14" s="201">
        <v>0</v>
      </c>
      <c r="AR14" s="201">
        <v>12.5</v>
      </c>
      <c r="AS14" s="201">
        <v>0</v>
      </c>
      <c r="AT14" s="201">
        <v>0</v>
      </c>
      <c r="AU14" s="201">
        <v>0</v>
      </c>
      <c r="AV14" s="201">
        <v>0</v>
      </c>
      <c r="AW14" s="201">
        <v>0</v>
      </c>
      <c r="AX14" s="201">
        <v>0</v>
      </c>
      <c r="AY14" s="201">
        <v>0</v>
      </c>
    </row>
    <row r="15" spans="1:51">
      <c r="A15" t="s">
        <v>57</v>
      </c>
      <c r="B15" s="201">
        <v>0</v>
      </c>
      <c r="C15" s="201">
        <v>0</v>
      </c>
      <c r="D15" s="201">
        <v>0</v>
      </c>
      <c r="E15" s="201">
        <v>0</v>
      </c>
      <c r="F15" s="201">
        <v>0</v>
      </c>
      <c r="G15" s="201">
        <v>19.329999999999998</v>
      </c>
      <c r="H15" s="201">
        <v>0</v>
      </c>
      <c r="I15" s="201">
        <v>0</v>
      </c>
      <c r="J15" s="201">
        <v>18.5</v>
      </c>
      <c r="K15" s="201">
        <v>0</v>
      </c>
      <c r="L15" s="201">
        <v>11.2</v>
      </c>
      <c r="M15" s="201">
        <v>0.97</v>
      </c>
      <c r="N15" s="201">
        <v>1.24</v>
      </c>
      <c r="O15" s="201">
        <v>0</v>
      </c>
      <c r="P15" s="201">
        <v>1.28</v>
      </c>
      <c r="Q15" s="201">
        <v>0.9</v>
      </c>
      <c r="R15" s="201">
        <v>1.42</v>
      </c>
      <c r="S15" s="201">
        <v>0.37</v>
      </c>
      <c r="T15" s="201">
        <v>0</v>
      </c>
      <c r="U15" s="201">
        <v>2.17</v>
      </c>
      <c r="V15" s="201">
        <v>0.22</v>
      </c>
      <c r="W15" s="201">
        <v>0.46</v>
      </c>
      <c r="X15" s="201">
        <v>1.55</v>
      </c>
      <c r="Y15" s="201">
        <v>0</v>
      </c>
      <c r="Z15" s="201">
        <v>2.65</v>
      </c>
      <c r="AA15" s="201">
        <v>0.94</v>
      </c>
      <c r="AB15" s="201">
        <v>0</v>
      </c>
      <c r="AC15" s="201">
        <v>0</v>
      </c>
      <c r="AD15" s="201">
        <v>0</v>
      </c>
      <c r="AE15" s="201">
        <v>0</v>
      </c>
      <c r="AF15" s="201">
        <v>0</v>
      </c>
      <c r="AG15" s="201">
        <v>0</v>
      </c>
      <c r="AH15" s="201">
        <v>0</v>
      </c>
      <c r="AI15" s="201">
        <v>0</v>
      </c>
      <c r="AJ15" s="201">
        <v>0</v>
      </c>
      <c r="AK15" s="201">
        <v>0</v>
      </c>
      <c r="AL15" s="201">
        <v>0</v>
      </c>
      <c r="AM15" s="201">
        <v>0</v>
      </c>
      <c r="AN15" s="201">
        <v>0</v>
      </c>
      <c r="AO15" s="201">
        <v>58.59</v>
      </c>
      <c r="AP15" s="201">
        <v>0</v>
      </c>
      <c r="AQ15" s="201">
        <v>0</v>
      </c>
      <c r="AR15" s="201">
        <v>12.5</v>
      </c>
      <c r="AS15" s="201">
        <v>0</v>
      </c>
      <c r="AT15" s="201">
        <v>0</v>
      </c>
      <c r="AU15" s="201">
        <v>0</v>
      </c>
      <c r="AV15" s="201">
        <v>0</v>
      </c>
      <c r="AW15" s="201">
        <v>0</v>
      </c>
      <c r="AX15" s="201">
        <v>0</v>
      </c>
      <c r="AY15" s="201">
        <v>0</v>
      </c>
    </row>
    <row r="16" spans="1:51">
      <c r="A16" t="s">
        <v>58</v>
      </c>
      <c r="B16" s="201">
        <v>0</v>
      </c>
      <c r="C16" s="201">
        <v>0</v>
      </c>
      <c r="D16" s="201">
        <v>0</v>
      </c>
      <c r="E16" s="201">
        <v>0</v>
      </c>
      <c r="F16" s="201">
        <v>0</v>
      </c>
      <c r="G16" s="201">
        <v>19.329999999999998</v>
      </c>
      <c r="H16" s="201">
        <v>0</v>
      </c>
      <c r="I16" s="201">
        <v>0</v>
      </c>
      <c r="J16" s="201">
        <v>18.5</v>
      </c>
      <c r="K16" s="201">
        <v>4.53</v>
      </c>
      <c r="L16" s="201">
        <v>88</v>
      </c>
      <c r="M16" s="201">
        <v>0.97</v>
      </c>
      <c r="N16" s="201">
        <v>1.24</v>
      </c>
      <c r="O16" s="201">
        <v>0</v>
      </c>
      <c r="P16" s="201">
        <v>1.28</v>
      </c>
      <c r="Q16" s="201">
        <v>0.9</v>
      </c>
      <c r="R16" s="201">
        <v>1.42</v>
      </c>
      <c r="S16" s="201">
        <v>0.37</v>
      </c>
      <c r="T16" s="201">
        <v>0</v>
      </c>
      <c r="U16" s="201">
        <v>2.17</v>
      </c>
      <c r="V16" s="201">
        <v>0.22</v>
      </c>
      <c r="W16" s="201">
        <v>0.46</v>
      </c>
      <c r="X16" s="201">
        <v>1.55</v>
      </c>
      <c r="Y16" s="201">
        <v>0</v>
      </c>
      <c r="Z16" s="201">
        <v>2.65</v>
      </c>
      <c r="AA16" s="201">
        <v>0</v>
      </c>
      <c r="AB16" s="201">
        <v>0</v>
      </c>
      <c r="AC16" s="201">
        <v>0</v>
      </c>
      <c r="AD16" s="201">
        <v>0</v>
      </c>
      <c r="AE16" s="201">
        <v>0</v>
      </c>
      <c r="AF16" s="201">
        <v>0</v>
      </c>
      <c r="AG16" s="201">
        <v>0</v>
      </c>
      <c r="AH16" s="201">
        <v>0</v>
      </c>
      <c r="AI16" s="201">
        <v>0</v>
      </c>
      <c r="AJ16" s="201">
        <v>0</v>
      </c>
      <c r="AK16" s="201">
        <v>0</v>
      </c>
      <c r="AL16" s="201">
        <v>0</v>
      </c>
      <c r="AM16" s="201">
        <v>0</v>
      </c>
      <c r="AN16" s="201">
        <v>0</v>
      </c>
      <c r="AO16" s="201">
        <v>58.59</v>
      </c>
      <c r="AP16" s="201">
        <v>0</v>
      </c>
      <c r="AQ16" s="201">
        <v>0</v>
      </c>
      <c r="AR16" s="201">
        <v>12.5</v>
      </c>
      <c r="AS16" s="201">
        <v>0</v>
      </c>
      <c r="AT16" s="201">
        <v>0</v>
      </c>
      <c r="AU16" s="201">
        <v>0</v>
      </c>
      <c r="AV16" s="201">
        <v>0</v>
      </c>
      <c r="AW16" s="201">
        <v>0</v>
      </c>
      <c r="AX16" s="201">
        <v>0</v>
      </c>
      <c r="AY16" s="201">
        <v>0</v>
      </c>
    </row>
    <row r="17" spans="1:51">
      <c r="A17" t="s">
        <v>59</v>
      </c>
      <c r="B17" s="201">
        <v>0</v>
      </c>
      <c r="C17" s="201">
        <v>0</v>
      </c>
      <c r="D17" s="201">
        <v>0</v>
      </c>
      <c r="E17" s="201">
        <v>0</v>
      </c>
      <c r="F17" s="201">
        <v>0</v>
      </c>
      <c r="G17" s="201">
        <v>19.329999999999998</v>
      </c>
      <c r="H17" s="201">
        <v>0</v>
      </c>
      <c r="I17" s="201">
        <v>0</v>
      </c>
      <c r="J17" s="201">
        <v>18.5</v>
      </c>
      <c r="K17" s="201">
        <v>4.53</v>
      </c>
      <c r="L17" s="201">
        <v>155.63</v>
      </c>
      <c r="M17" s="201">
        <v>0.97</v>
      </c>
      <c r="N17" s="201">
        <v>1.24</v>
      </c>
      <c r="O17" s="201">
        <v>0</v>
      </c>
      <c r="P17" s="201">
        <v>1.28</v>
      </c>
      <c r="Q17" s="201">
        <v>0.91</v>
      </c>
      <c r="R17" s="201">
        <v>1.42</v>
      </c>
      <c r="S17" s="201">
        <v>0.37</v>
      </c>
      <c r="T17" s="201">
        <v>0</v>
      </c>
      <c r="U17" s="201">
        <v>2.17</v>
      </c>
      <c r="V17" s="201">
        <v>0.22</v>
      </c>
      <c r="W17" s="201">
        <v>0.46</v>
      </c>
      <c r="X17" s="201">
        <v>1.55</v>
      </c>
      <c r="Y17" s="201">
        <v>0</v>
      </c>
      <c r="Z17" s="201">
        <v>2.65</v>
      </c>
      <c r="AA17" s="201">
        <v>0.94</v>
      </c>
      <c r="AB17" s="201">
        <v>0</v>
      </c>
      <c r="AC17" s="201">
        <v>0</v>
      </c>
      <c r="AD17" s="201">
        <v>0</v>
      </c>
      <c r="AE17" s="201">
        <v>0</v>
      </c>
      <c r="AF17" s="201">
        <v>0</v>
      </c>
      <c r="AG17" s="201">
        <v>0</v>
      </c>
      <c r="AH17" s="201">
        <v>0</v>
      </c>
      <c r="AI17" s="201">
        <v>0</v>
      </c>
      <c r="AJ17" s="201">
        <v>0</v>
      </c>
      <c r="AK17" s="201">
        <v>0</v>
      </c>
      <c r="AL17" s="201">
        <v>0</v>
      </c>
      <c r="AM17" s="201">
        <v>0</v>
      </c>
      <c r="AN17" s="201">
        <v>0</v>
      </c>
      <c r="AO17" s="201">
        <v>58.59</v>
      </c>
      <c r="AP17" s="201">
        <v>0</v>
      </c>
      <c r="AQ17" s="201">
        <v>0</v>
      </c>
      <c r="AR17" s="201">
        <v>12.5</v>
      </c>
      <c r="AS17" s="201">
        <v>0</v>
      </c>
      <c r="AT17" s="201">
        <v>0</v>
      </c>
      <c r="AU17" s="201">
        <v>0</v>
      </c>
      <c r="AV17" s="201">
        <v>0</v>
      </c>
      <c r="AW17" s="201">
        <v>0</v>
      </c>
      <c r="AX17" s="201">
        <v>0</v>
      </c>
      <c r="AY17" s="201">
        <v>0</v>
      </c>
    </row>
    <row r="18" spans="1:51">
      <c r="A18" t="s">
        <v>60</v>
      </c>
      <c r="B18" s="201">
        <v>0</v>
      </c>
      <c r="C18" s="201">
        <v>0</v>
      </c>
      <c r="D18" s="201">
        <v>0</v>
      </c>
      <c r="E18" s="201">
        <v>0</v>
      </c>
      <c r="F18" s="201">
        <v>0</v>
      </c>
      <c r="G18" s="201">
        <v>19.329999999999998</v>
      </c>
      <c r="H18" s="201">
        <v>0</v>
      </c>
      <c r="I18" s="201">
        <v>0</v>
      </c>
      <c r="J18" s="201">
        <v>18.5</v>
      </c>
      <c r="K18" s="201">
        <v>4.53</v>
      </c>
      <c r="L18" s="201">
        <v>223.25</v>
      </c>
      <c r="M18" s="201">
        <v>0.97</v>
      </c>
      <c r="N18" s="201">
        <v>1.24</v>
      </c>
      <c r="O18" s="201">
        <v>0</v>
      </c>
      <c r="P18" s="201">
        <v>1.28</v>
      </c>
      <c r="Q18" s="201">
        <v>0.91</v>
      </c>
      <c r="R18" s="201">
        <v>1.42</v>
      </c>
      <c r="S18" s="201">
        <v>0.37</v>
      </c>
      <c r="T18" s="201">
        <v>0</v>
      </c>
      <c r="U18" s="201">
        <v>2.17</v>
      </c>
      <c r="V18" s="201">
        <v>0.21</v>
      </c>
      <c r="W18" s="201">
        <v>0.46</v>
      </c>
      <c r="X18" s="201">
        <v>1.55</v>
      </c>
      <c r="Y18" s="201">
        <v>0</v>
      </c>
      <c r="Z18" s="201">
        <v>2.65</v>
      </c>
      <c r="AA18" s="201">
        <v>0.94</v>
      </c>
      <c r="AB18" s="201">
        <v>0</v>
      </c>
      <c r="AC18" s="201">
        <v>0</v>
      </c>
      <c r="AD18" s="201">
        <v>0</v>
      </c>
      <c r="AE18" s="201">
        <v>0</v>
      </c>
      <c r="AF18" s="201">
        <v>0</v>
      </c>
      <c r="AG18" s="201">
        <v>0</v>
      </c>
      <c r="AH18" s="201">
        <v>0</v>
      </c>
      <c r="AI18" s="201">
        <v>0</v>
      </c>
      <c r="AJ18" s="201">
        <v>0</v>
      </c>
      <c r="AK18" s="201">
        <v>0</v>
      </c>
      <c r="AL18" s="201">
        <v>0</v>
      </c>
      <c r="AM18" s="201">
        <v>0</v>
      </c>
      <c r="AN18" s="201">
        <v>0</v>
      </c>
      <c r="AO18" s="201">
        <v>58.59</v>
      </c>
      <c r="AP18" s="201">
        <v>0</v>
      </c>
      <c r="AQ18" s="201">
        <v>0</v>
      </c>
      <c r="AR18" s="201">
        <v>12.5</v>
      </c>
      <c r="AS18" s="201">
        <v>0</v>
      </c>
      <c r="AT18" s="201">
        <v>0</v>
      </c>
      <c r="AU18" s="201">
        <v>0</v>
      </c>
      <c r="AV18" s="201">
        <v>0</v>
      </c>
      <c r="AW18" s="201">
        <v>0</v>
      </c>
      <c r="AX18" s="201">
        <v>0</v>
      </c>
      <c r="AY18" s="201">
        <v>0</v>
      </c>
    </row>
    <row r="19" spans="1:51">
      <c r="A19" t="s">
        <v>61</v>
      </c>
      <c r="B19" s="201">
        <v>0</v>
      </c>
      <c r="C19" s="201">
        <v>0</v>
      </c>
      <c r="D19" s="201">
        <v>0</v>
      </c>
      <c r="E19" s="201">
        <v>0</v>
      </c>
      <c r="F19" s="201">
        <v>0</v>
      </c>
      <c r="G19" s="201">
        <v>19.329999999999998</v>
      </c>
      <c r="H19" s="201">
        <v>0</v>
      </c>
      <c r="I19" s="201">
        <v>0</v>
      </c>
      <c r="J19" s="201">
        <v>18.5</v>
      </c>
      <c r="K19" s="201">
        <v>4.53</v>
      </c>
      <c r="L19" s="201">
        <v>261.89</v>
      </c>
      <c r="M19" s="201">
        <v>0.97</v>
      </c>
      <c r="N19" s="201">
        <v>1.24</v>
      </c>
      <c r="O19" s="201">
        <v>0</v>
      </c>
      <c r="P19" s="201">
        <v>1.28</v>
      </c>
      <c r="Q19" s="201">
        <v>0.91</v>
      </c>
      <c r="R19" s="201">
        <v>1.42</v>
      </c>
      <c r="S19" s="201">
        <v>0.37</v>
      </c>
      <c r="T19" s="201">
        <v>0</v>
      </c>
      <c r="U19" s="201">
        <v>2.17</v>
      </c>
      <c r="V19" s="201">
        <v>0.21</v>
      </c>
      <c r="W19" s="201">
        <v>0.46</v>
      </c>
      <c r="X19" s="201">
        <v>1.55</v>
      </c>
      <c r="Y19" s="201">
        <v>0</v>
      </c>
      <c r="Z19" s="201">
        <v>2.65</v>
      </c>
      <c r="AA19" s="201">
        <v>0.94</v>
      </c>
      <c r="AB19" s="201">
        <v>0</v>
      </c>
      <c r="AC19" s="201">
        <v>0</v>
      </c>
      <c r="AD19" s="201">
        <v>0</v>
      </c>
      <c r="AE19" s="201">
        <v>0</v>
      </c>
      <c r="AF19" s="201">
        <v>0</v>
      </c>
      <c r="AG19" s="201">
        <v>0</v>
      </c>
      <c r="AH19" s="201">
        <v>0</v>
      </c>
      <c r="AI19" s="201">
        <v>0</v>
      </c>
      <c r="AJ19" s="201">
        <v>0</v>
      </c>
      <c r="AK19" s="201">
        <v>0</v>
      </c>
      <c r="AL19" s="201">
        <v>0</v>
      </c>
      <c r="AM19" s="201">
        <v>0</v>
      </c>
      <c r="AN19" s="201">
        <v>0</v>
      </c>
      <c r="AO19" s="201">
        <v>58.59</v>
      </c>
      <c r="AP19" s="201">
        <v>0</v>
      </c>
      <c r="AQ19" s="201">
        <v>0</v>
      </c>
      <c r="AR19" s="201">
        <v>12.56</v>
      </c>
      <c r="AS19" s="201">
        <v>0</v>
      </c>
      <c r="AT19" s="201">
        <v>0</v>
      </c>
      <c r="AU19" s="201">
        <v>0</v>
      </c>
      <c r="AV19" s="201">
        <v>0</v>
      </c>
      <c r="AW19" s="201">
        <v>0</v>
      </c>
      <c r="AX19" s="201">
        <v>0</v>
      </c>
      <c r="AY19" s="201">
        <v>0</v>
      </c>
    </row>
    <row r="20" spans="1:51">
      <c r="A20" t="s">
        <v>62</v>
      </c>
      <c r="B20" s="201">
        <v>0</v>
      </c>
      <c r="C20" s="201">
        <v>0</v>
      </c>
      <c r="D20" s="201">
        <v>0</v>
      </c>
      <c r="E20" s="201">
        <v>0</v>
      </c>
      <c r="F20" s="201">
        <v>0</v>
      </c>
      <c r="G20" s="201">
        <v>19.329999999999998</v>
      </c>
      <c r="H20" s="201">
        <v>0</v>
      </c>
      <c r="I20" s="201">
        <v>0</v>
      </c>
      <c r="J20" s="201">
        <v>18.5</v>
      </c>
      <c r="K20" s="201">
        <v>4.53</v>
      </c>
      <c r="L20" s="201">
        <v>261.89</v>
      </c>
      <c r="M20" s="201">
        <v>0.97</v>
      </c>
      <c r="N20" s="201">
        <v>1.24</v>
      </c>
      <c r="O20" s="201">
        <v>0</v>
      </c>
      <c r="P20" s="201">
        <v>1.28</v>
      </c>
      <c r="Q20" s="201">
        <v>0.91</v>
      </c>
      <c r="R20" s="201">
        <v>1.42</v>
      </c>
      <c r="S20" s="201">
        <v>0.37</v>
      </c>
      <c r="T20" s="201">
        <v>0</v>
      </c>
      <c r="U20" s="201">
        <v>2.17</v>
      </c>
      <c r="V20" s="201">
        <v>0.21</v>
      </c>
      <c r="W20" s="201">
        <v>0.46</v>
      </c>
      <c r="X20" s="201">
        <v>1.55</v>
      </c>
      <c r="Y20" s="201">
        <v>0</v>
      </c>
      <c r="Z20" s="201">
        <v>2.65</v>
      </c>
      <c r="AA20" s="201">
        <v>0.94</v>
      </c>
      <c r="AB20" s="201">
        <v>0</v>
      </c>
      <c r="AC20" s="201">
        <v>0</v>
      </c>
      <c r="AD20" s="201">
        <v>0</v>
      </c>
      <c r="AE20" s="201">
        <v>0</v>
      </c>
      <c r="AF20" s="201">
        <v>0</v>
      </c>
      <c r="AG20" s="201">
        <v>0</v>
      </c>
      <c r="AH20" s="201">
        <v>0</v>
      </c>
      <c r="AI20" s="201">
        <v>0</v>
      </c>
      <c r="AJ20" s="201">
        <v>0</v>
      </c>
      <c r="AK20" s="201">
        <v>0</v>
      </c>
      <c r="AL20" s="201">
        <v>0</v>
      </c>
      <c r="AM20" s="201">
        <v>0</v>
      </c>
      <c r="AN20" s="201">
        <v>0</v>
      </c>
      <c r="AO20" s="201">
        <v>58.59</v>
      </c>
      <c r="AP20" s="201">
        <v>0</v>
      </c>
      <c r="AQ20" s="201">
        <v>0</v>
      </c>
      <c r="AR20" s="201">
        <v>12.56</v>
      </c>
      <c r="AS20" s="201">
        <v>0</v>
      </c>
      <c r="AT20" s="201">
        <v>0</v>
      </c>
      <c r="AU20" s="201">
        <v>0</v>
      </c>
      <c r="AV20" s="201">
        <v>0</v>
      </c>
      <c r="AW20" s="201">
        <v>0</v>
      </c>
      <c r="AX20" s="201">
        <v>0</v>
      </c>
      <c r="AY20" s="201">
        <v>0</v>
      </c>
    </row>
    <row r="21" spans="1:51">
      <c r="A21" t="s">
        <v>63</v>
      </c>
      <c r="B21" s="201">
        <v>0</v>
      </c>
      <c r="C21" s="201">
        <v>0</v>
      </c>
      <c r="D21" s="201">
        <v>0</v>
      </c>
      <c r="E21" s="201">
        <v>0</v>
      </c>
      <c r="F21" s="201">
        <v>0</v>
      </c>
      <c r="G21" s="201">
        <v>19.329999999999998</v>
      </c>
      <c r="H21" s="201">
        <v>0</v>
      </c>
      <c r="I21" s="201">
        <v>0</v>
      </c>
      <c r="J21" s="201">
        <v>18.5</v>
      </c>
      <c r="K21" s="201">
        <v>4.5</v>
      </c>
      <c r="L21" s="201">
        <v>261.82</v>
      </c>
      <c r="M21" s="201">
        <v>0.97</v>
      </c>
      <c r="N21" s="201">
        <v>1.24</v>
      </c>
      <c r="O21" s="201">
        <v>0</v>
      </c>
      <c r="P21" s="201">
        <v>1.28</v>
      </c>
      <c r="Q21" s="201">
        <v>0.91</v>
      </c>
      <c r="R21" s="201">
        <v>1.42</v>
      </c>
      <c r="S21" s="201">
        <v>0.37</v>
      </c>
      <c r="T21" s="201">
        <v>0</v>
      </c>
      <c r="U21" s="201">
        <v>2.17</v>
      </c>
      <c r="V21" s="201">
        <v>0.21</v>
      </c>
      <c r="W21" s="201">
        <v>0.46</v>
      </c>
      <c r="X21" s="201">
        <v>1.55</v>
      </c>
      <c r="Y21" s="201">
        <v>0</v>
      </c>
      <c r="Z21" s="201">
        <v>2.65</v>
      </c>
      <c r="AA21" s="201">
        <v>0.94</v>
      </c>
      <c r="AB21" s="201">
        <v>0</v>
      </c>
      <c r="AC21" s="201">
        <v>0</v>
      </c>
      <c r="AD21" s="201">
        <v>0</v>
      </c>
      <c r="AE21" s="201">
        <v>0</v>
      </c>
      <c r="AF21" s="201">
        <v>0</v>
      </c>
      <c r="AG21" s="201">
        <v>0</v>
      </c>
      <c r="AH21" s="201">
        <v>0</v>
      </c>
      <c r="AI21" s="201">
        <v>0</v>
      </c>
      <c r="AJ21" s="201">
        <v>0</v>
      </c>
      <c r="AK21" s="201">
        <v>0</v>
      </c>
      <c r="AL21" s="201">
        <v>0</v>
      </c>
      <c r="AM21" s="201">
        <v>0</v>
      </c>
      <c r="AN21" s="201">
        <v>0</v>
      </c>
      <c r="AO21" s="201">
        <v>58.59</v>
      </c>
      <c r="AP21" s="201">
        <v>0</v>
      </c>
      <c r="AQ21" s="201">
        <v>0</v>
      </c>
      <c r="AR21" s="201">
        <v>12.56</v>
      </c>
      <c r="AS21" s="201">
        <v>0</v>
      </c>
      <c r="AT21" s="201">
        <v>0</v>
      </c>
      <c r="AU21" s="201">
        <v>0</v>
      </c>
      <c r="AV21" s="201">
        <v>0</v>
      </c>
      <c r="AW21" s="201">
        <v>0</v>
      </c>
      <c r="AX21" s="201">
        <v>0</v>
      </c>
      <c r="AY21" s="201">
        <v>0</v>
      </c>
    </row>
    <row r="22" spans="1:51">
      <c r="A22" t="s">
        <v>64</v>
      </c>
      <c r="B22" s="201">
        <v>0</v>
      </c>
      <c r="C22" s="201">
        <v>0</v>
      </c>
      <c r="D22" s="201">
        <v>0</v>
      </c>
      <c r="E22" s="201">
        <v>0</v>
      </c>
      <c r="F22" s="201">
        <v>0</v>
      </c>
      <c r="G22" s="201">
        <v>19.329999999999998</v>
      </c>
      <c r="H22" s="201">
        <v>0</v>
      </c>
      <c r="I22" s="201">
        <v>0</v>
      </c>
      <c r="J22" s="201">
        <v>18.5</v>
      </c>
      <c r="K22" s="201">
        <v>4.53</v>
      </c>
      <c r="L22" s="201">
        <v>261.82</v>
      </c>
      <c r="M22" s="201">
        <v>0.97</v>
      </c>
      <c r="N22" s="201">
        <v>1.24</v>
      </c>
      <c r="O22" s="201">
        <v>0</v>
      </c>
      <c r="P22" s="201">
        <v>1.28</v>
      </c>
      <c r="Q22" s="201">
        <v>0.91</v>
      </c>
      <c r="R22" s="201">
        <v>1.42</v>
      </c>
      <c r="S22" s="201">
        <v>0.37</v>
      </c>
      <c r="T22" s="201">
        <v>0</v>
      </c>
      <c r="U22" s="201">
        <v>2.17</v>
      </c>
      <c r="V22" s="201">
        <v>0.21</v>
      </c>
      <c r="W22" s="201">
        <v>0.46</v>
      </c>
      <c r="X22" s="201">
        <v>1.55</v>
      </c>
      <c r="Y22" s="201">
        <v>0</v>
      </c>
      <c r="Z22" s="201">
        <v>2.65</v>
      </c>
      <c r="AA22" s="201">
        <v>0.94</v>
      </c>
      <c r="AB22" s="201">
        <v>0</v>
      </c>
      <c r="AC22" s="201">
        <v>0</v>
      </c>
      <c r="AD22" s="201">
        <v>0</v>
      </c>
      <c r="AE22" s="201">
        <v>0</v>
      </c>
      <c r="AF22" s="201">
        <v>0</v>
      </c>
      <c r="AG22" s="201">
        <v>0</v>
      </c>
      <c r="AH22" s="201">
        <v>0</v>
      </c>
      <c r="AI22" s="201">
        <v>0</v>
      </c>
      <c r="AJ22" s="201">
        <v>0</v>
      </c>
      <c r="AK22" s="201">
        <v>0</v>
      </c>
      <c r="AL22" s="201">
        <v>0</v>
      </c>
      <c r="AM22" s="201">
        <v>0</v>
      </c>
      <c r="AN22" s="201">
        <v>0</v>
      </c>
      <c r="AO22" s="201">
        <v>58.59</v>
      </c>
      <c r="AP22" s="201">
        <v>0</v>
      </c>
      <c r="AQ22" s="201">
        <v>0</v>
      </c>
      <c r="AR22" s="201">
        <v>12.56</v>
      </c>
      <c r="AS22" s="201">
        <v>0</v>
      </c>
      <c r="AT22" s="201">
        <v>0</v>
      </c>
      <c r="AU22" s="201">
        <v>0</v>
      </c>
      <c r="AV22" s="201">
        <v>0</v>
      </c>
      <c r="AW22" s="201">
        <v>0</v>
      </c>
      <c r="AX22" s="201">
        <v>0</v>
      </c>
      <c r="AY22" s="201">
        <v>0</v>
      </c>
    </row>
    <row r="23" spans="1:51">
      <c r="A23" t="s">
        <v>65</v>
      </c>
      <c r="B23" s="201">
        <v>0</v>
      </c>
      <c r="C23" s="201">
        <v>0</v>
      </c>
      <c r="D23" s="201">
        <v>0</v>
      </c>
      <c r="E23" s="201">
        <v>0</v>
      </c>
      <c r="F23" s="201">
        <v>0</v>
      </c>
      <c r="G23" s="201">
        <v>19.329999999999998</v>
      </c>
      <c r="H23" s="201">
        <v>0</v>
      </c>
      <c r="I23" s="201">
        <v>0</v>
      </c>
      <c r="J23" s="201">
        <v>18.5</v>
      </c>
      <c r="K23" s="201">
        <v>4.53</v>
      </c>
      <c r="L23" s="201">
        <v>261.82</v>
      </c>
      <c r="M23" s="201">
        <v>0.97</v>
      </c>
      <c r="N23" s="201">
        <v>1.24</v>
      </c>
      <c r="O23" s="201">
        <v>0</v>
      </c>
      <c r="P23" s="201">
        <v>1.28</v>
      </c>
      <c r="Q23" s="201">
        <v>0.91</v>
      </c>
      <c r="R23" s="201">
        <v>1.42</v>
      </c>
      <c r="S23" s="201">
        <v>0.37</v>
      </c>
      <c r="T23" s="201">
        <v>0</v>
      </c>
      <c r="U23" s="201">
        <v>2.17</v>
      </c>
      <c r="V23" s="201">
        <v>0.21</v>
      </c>
      <c r="W23" s="201">
        <v>0.46</v>
      </c>
      <c r="X23" s="201">
        <v>1.55</v>
      </c>
      <c r="Y23" s="201">
        <v>0</v>
      </c>
      <c r="Z23" s="201">
        <v>2.65</v>
      </c>
      <c r="AA23" s="201">
        <v>0.94</v>
      </c>
      <c r="AB23" s="201">
        <v>0</v>
      </c>
      <c r="AC23" s="201">
        <v>0</v>
      </c>
      <c r="AD23" s="201">
        <v>0</v>
      </c>
      <c r="AE23" s="201">
        <v>0</v>
      </c>
      <c r="AF23" s="201">
        <v>0</v>
      </c>
      <c r="AG23" s="201">
        <v>0</v>
      </c>
      <c r="AH23" s="201">
        <v>0</v>
      </c>
      <c r="AI23" s="201">
        <v>0</v>
      </c>
      <c r="AJ23" s="201">
        <v>0</v>
      </c>
      <c r="AK23" s="201">
        <v>0</v>
      </c>
      <c r="AL23" s="201">
        <v>0</v>
      </c>
      <c r="AM23" s="201">
        <v>0</v>
      </c>
      <c r="AN23" s="201">
        <v>0</v>
      </c>
      <c r="AO23" s="201">
        <v>58.59</v>
      </c>
      <c r="AP23" s="201">
        <v>0</v>
      </c>
      <c r="AQ23" s="201">
        <v>0</v>
      </c>
      <c r="AR23" s="201">
        <v>12.56</v>
      </c>
      <c r="AS23" s="201">
        <v>0</v>
      </c>
      <c r="AT23" s="201">
        <v>0</v>
      </c>
      <c r="AU23" s="201">
        <v>0</v>
      </c>
      <c r="AV23" s="201">
        <v>0</v>
      </c>
      <c r="AW23" s="201">
        <v>0</v>
      </c>
      <c r="AX23" s="201">
        <v>0</v>
      </c>
      <c r="AY23" s="201">
        <v>0</v>
      </c>
    </row>
    <row r="24" spans="1:51">
      <c r="A24" t="s">
        <v>66</v>
      </c>
      <c r="B24" s="201">
        <v>0</v>
      </c>
      <c r="C24" s="201">
        <v>0</v>
      </c>
      <c r="D24" s="201">
        <v>0</v>
      </c>
      <c r="E24" s="201">
        <v>0</v>
      </c>
      <c r="F24" s="201">
        <v>0</v>
      </c>
      <c r="G24" s="201">
        <v>19.329999999999998</v>
      </c>
      <c r="H24" s="201">
        <v>0</v>
      </c>
      <c r="I24" s="201">
        <v>0</v>
      </c>
      <c r="J24" s="201">
        <v>18.5</v>
      </c>
      <c r="K24" s="201">
        <v>4.53</v>
      </c>
      <c r="L24" s="201">
        <v>261.82</v>
      </c>
      <c r="M24" s="201">
        <v>0.97</v>
      </c>
      <c r="N24" s="201">
        <v>1.24</v>
      </c>
      <c r="O24" s="201">
        <v>0</v>
      </c>
      <c r="P24" s="201">
        <v>1.28</v>
      </c>
      <c r="Q24" s="201">
        <v>0.91</v>
      </c>
      <c r="R24" s="201">
        <v>1.42</v>
      </c>
      <c r="S24" s="201">
        <v>0.37</v>
      </c>
      <c r="T24" s="201">
        <v>0</v>
      </c>
      <c r="U24" s="201">
        <v>2.17</v>
      </c>
      <c r="V24" s="201">
        <v>0.21</v>
      </c>
      <c r="W24" s="201">
        <v>0.46</v>
      </c>
      <c r="X24" s="201">
        <v>1.55</v>
      </c>
      <c r="Y24" s="201">
        <v>0</v>
      </c>
      <c r="Z24" s="201">
        <v>2.65</v>
      </c>
      <c r="AA24" s="201">
        <v>0.94</v>
      </c>
      <c r="AB24" s="201">
        <v>0</v>
      </c>
      <c r="AC24" s="201">
        <v>0</v>
      </c>
      <c r="AD24" s="201">
        <v>0</v>
      </c>
      <c r="AE24" s="201">
        <v>0</v>
      </c>
      <c r="AF24" s="201">
        <v>0</v>
      </c>
      <c r="AG24" s="201">
        <v>0</v>
      </c>
      <c r="AH24" s="201">
        <v>0</v>
      </c>
      <c r="AI24" s="201">
        <v>0</v>
      </c>
      <c r="AJ24" s="201">
        <v>0</v>
      </c>
      <c r="AK24" s="201">
        <v>0</v>
      </c>
      <c r="AL24" s="201">
        <v>0</v>
      </c>
      <c r="AM24" s="201">
        <v>0</v>
      </c>
      <c r="AN24" s="201">
        <v>0</v>
      </c>
      <c r="AO24" s="201">
        <v>58.59</v>
      </c>
      <c r="AP24" s="201">
        <v>0</v>
      </c>
      <c r="AQ24" s="201">
        <v>0</v>
      </c>
      <c r="AR24" s="201">
        <v>12.56</v>
      </c>
      <c r="AS24" s="201">
        <v>0</v>
      </c>
      <c r="AT24" s="201">
        <v>0</v>
      </c>
      <c r="AU24" s="201">
        <v>0</v>
      </c>
      <c r="AV24" s="201">
        <v>0</v>
      </c>
      <c r="AW24" s="201">
        <v>0</v>
      </c>
      <c r="AX24" s="201">
        <v>0</v>
      </c>
      <c r="AY24" s="201">
        <v>0</v>
      </c>
    </row>
    <row r="25" spans="1:51">
      <c r="A25" t="s">
        <v>67</v>
      </c>
      <c r="B25" s="201">
        <v>0</v>
      </c>
      <c r="C25" s="201">
        <v>0</v>
      </c>
      <c r="D25" s="201">
        <v>0</v>
      </c>
      <c r="E25" s="201">
        <v>0</v>
      </c>
      <c r="F25" s="201">
        <v>0</v>
      </c>
      <c r="G25" s="201">
        <v>19.329999999999998</v>
      </c>
      <c r="H25" s="201">
        <v>0</v>
      </c>
      <c r="I25" s="201">
        <v>0</v>
      </c>
      <c r="J25" s="201">
        <v>18.5</v>
      </c>
      <c r="K25" s="201">
        <v>4.53</v>
      </c>
      <c r="L25" s="201">
        <v>261.82</v>
      </c>
      <c r="M25" s="201">
        <v>0.97</v>
      </c>
      <c r="N25" s="201">
        <v>1.24</v>
      </c>
      <c r="O25" s="201">
        <v>0</v>
      </c>
      <c r="P25" s="201">
        <v>1.28</v>
      </c>
      <c r="Q25" s="201">
        <v>0.91</v>
      </c>
      <c r="R25" s="201">
        <v>1.42</v>
      </c>
      <c r="S25" s="201">
        <v>0.37</v>
      </c>
      <c r="T25" s="201">
        <v>0</v>
      </c>
      <c r="U25" s="201">
        <v>2.17</v>
      </c>
      <c r="V25" s="201">
        <v>0.21</v>
      </c>
      <c r="W25" s="201">
        <v>0.46</v>
      </c>
      <c r="X25" s="201">
        <v>1.55</v>
      </c>
      <c r="Y25" s="201">
        <v>0</v>
      </c>
      <c r="Z25" s="201">
        <v>2.65</v>
      </c>
      <c r="AA25" s="201">
        <v>0.94</v>
      </c>
      <c r="AB25" s="201">
        <v>0</v>
      </c>
      <c r="AC25" s="201">
        <v>0</v>
      </c>
      <c r="AD25" s="201">
        <v>0</v>
      </c>
      <c r="AE25" s="201">
        <v>0</v>
      </c>
      <c r="AF25" s="201">
        <v>0</v>
      </c>
      <c r="AG25" s="201">
        <v>0</v>
      </c>
      <c r="AH25" s="201">
        <v>0</v>
      </c>
      <c r="AI25" s="201">
        <v>0</v>
      </c>
      <c r="AJ25" s="201">
        <v>0</v>
      </c>
      <c r="AK25" s="201">
        <v>0</v>
      </c>
      <c r="AL25" s="201">
        <v>0</v>
      </c>
      <c r="AM25" s="201">
        <v>0</v>
      </c>
      <c r="AN25" s="201">
        <v>0</v>
      </c>
      <c r="AO25" s="201">
        <v>58.59</v>
      </c>
      <c r="AP25" s="201">
        <v>0</v>
      </c>
      <c r="AQ25" s="201">
        <v>0</v>
      </c>
      <c r="AR25" s="201">
        <v>12.56</v>
      </c>
      <c r="AS25" s="201">
        <v>0</v>
      </c>
      <c r="AT25" s="201">
        <v>0</v>
      </c>
      <c r="AU25" s="201">
        <v>0</v>
      </c>
      <c r="AV25" s="201">
        <v>0</v>
      </c>
      <c r="AW25" s="201">
        <v>0</v>
      </c>
      <c r="AX25" s="201">
        <v>0</v>
      </c>
      <c r="AY25" s="201">
        <v>0</v>
      </c>
    </row>
    <row r="26" spans="1:51">
      <c r="A26" t="s">
        <v>68</v>
      </c>
      <c r="B26" s="201">
        <v>0</v>
      </c>
      <c r="C26" s="201">
        <v>0</v>
      </c>
      <c r="D26" s="201">
        <v>0</v>
      </c>
      <c r="E26" s="201">
        <v>0</v>
      </c>
      <c r="F26" s="201">
        <v>0</v>
      </c>
      <c r="G26" s="201">
        <v>19.329999999999998</v>
      </c>
      <c r="H26" s="201">
        <v>0</v>
      </c>
      <c r="I26" s="201">
        <v>0</v>
      </c>
      <c r="J26" s="201">
        <v>18.5</v>
      </c>
      <c r="K26" s="201">
        <v>4.53</v>
      </c>
      <c r="L26" s="201">
        <v>261.82</v>
      </c>
      <c r="M26" s="201">
        <v>0.97</v>
      </c>
      <c r="N26" s="201">
        <v>1.24</v>
      </c>
      <c r="O26" s="201">
        <v>0</v>
      </c>
      <c r="P26" s="201">
        <v>1.28</v>
      </c>
      <c r="Q26" s="201">
        <v>0.91</v>
      </c>
      <c r="R26" s="201">
        <v>1.42</v>
      </c>
      <c r="S26" s="201">
        <v>0.37</v>
      </c>
      <c r="T26" s="201">
        <v>0</v>
      </c>
      <c r="U26" s="201">
        <v>2.17</v>
      </c>
      <c r="V26" s="201">
        <v>0.21</v>
      </c>
      <c r="W26" s="201">
        <v>0.46</v>
      </c>
      <c r="X26" s="201">
        <v>1.55</v>
      </c>
      <c r="Y26" s="201">
        <v>0</v>
      </c>
      <c r="Z26" s="201">
        <v>2.65</v>
      </c>
      <c r="AA26" s="201">
        <v>0.94</v>
      </c>
      <c r="AB26" s="201">
        <v>0</v>
      </c>
      <c r="AC26" s="201">
        <v>0</v>
      </c>
      <c r="AD26" s="201">
        <v>0</v>
      </c>
      <c r="AE26" s="201">
        <v>0</v>
      </c>
      <c r="AF26" s="201">
        <v>0</v>
      </c>
      <c r="AG26" s="201">
        <v>0</v>
      </c>
      <c r="AH26" s="201">
        <v>0</v>
      </c>
      <c r="AI26" s="201">
        <v>0</v>
      </c>
      <c r="AJ26" s="201">
        <v>0</v>
      </c>
      <c r="AK26" s="201">
        <v>0</v>
      </c>
      <c r="AL26" s="201">
        <v>0</v>
      </c>
      <c r="AM26" s="201">
        <v>0</v>
      </c>
      <c r="AN26" s="201">
        <v>0</v>
      </c>
      <c r="AO26" s="201">
        <v>58.59</v>
      </c>
      <c r="AP26" s="201">
        <v>0</v>
      </c>
      <c r="AQ26" s="201">
        <v>0</v>
      </c>
      <c r="AR26" s="201">
        <v>12.56</v>
      </c>
      <c r="AS26" s="201">
        <v>0</v>
      </c>
      <c r="AT26" s="201">
        <v>0</v>
      </c>
      <c r="AU26" s="201">
        <v>0</v>
      </c>
      <c r="AV26" s="201">
        <v>0</v>
      </c>
      <c r="AW26" s="201">
        <v>0</v>
      </c>
      <c r="AX26" s="201">
        <v>0</v>
      </c>
      <c r="AY26" s="201">
        <v>0</v>
      </c>
    </row>
    <row r="27" spans="1:51">
      <c r="A27" t="s">
        <v>69</v>
      </c>
      <c r="B27" s="201">
        <v>0</v>
      </c>
      <c r="C27" s="201">
        <v>0</v>
      </c>
      <c r="D27" s="201">
        <v>0</v>
      </c>
      <c r="E27" s="201">
        <v>0</v>
      </c>
      <c r="F27" s="201">
        <v>0</v>
      </c>
      <c r="G27" s="201">
        <v>19.329999999999998</v>
      </c>
      <c r="H27" s="201">
        <v>0</v>
      </c>
      <c r="I27" s="201">
        <v>0</v>
      </c>
      <c r="J27" s="201">
        <v>18.16</v>
      </c>
      <c r="K27" s="201">
        <v>4.53</v>
      </c>
      <c r="L27" s="201">
        <v>261.89</v>
      </c>
      <c r="M27" s="201">
        <v>0.97</v>
      </c>
      <c r="N27" s="201">
        <v>1.24</v>
      </c>
      <c r="O27" s="201">
        <v>0</v>
      </c>
      <c r="P27" s="201">
        <v>1.28</v>
      </c>
      <c r="Q27" s="201">
        <v>0.9</v>
      </c>
      <c r="R27" s="201">
        <v>1.01</v>
      </c>
      <c r="S27" s="201">
        <v>0.1</v>
      </c>
      <c r="T27" s="201">
        <v>0</v>
      </c>
      <c r="U27" s="201">
        <v>2.17</v>
      </c>
      <c r="V27" s="201">
        <v>0.21</v>
      </c>
      <c r="W27" s="201">
        <v>0.46</v>
      </c>
      <c r="X27" s="201">
        <v>1.55</v>
      </c>
      <c r="Y27" s="201">
        <v>0</v>
      </c>
      <c r="Z27" s="201">
        <v>2.65</v>
      </c>
      <c r="AA27" s="201">
        <v>0.94</v>
      </c>
      <c r="AB27" s="201">
        <v>0</v>
      </c>
      <c r="AC27" s="201">
        <v>0</v>
      </c>
      <c r="AD27" s="201">
        <v>0</v>
      </c>
      <c r="AE27" s="201">
        <v>0</v>
      </c>
      <c r="AF27" s="201">
        <v>0</v>
      </c>
      <c r="AG27" s="201">
        <v>0</v>
      </c>
      <c r="AH27" s="201">
        <v>0</v>
      </c>
      <c r="AI27" s="201">
        <v>0</v>
      </c>
      <c r="AJ27" s="201">
        <v>0</v>
      </c>
      <c r="AK27" s="201">
        <v>0</v>
      </c>
      <c r="AL27" s="201">
        <v>0</v>
      </c>
      <c r="AM27" s="201">
        <v>0</v>
      </c>
      <c r="AN27" s="201">
        <v>0</v>
      </c>
      <c r="AO27" s="201">
        <v>58.59</v>
      </c>
      <c r="AP27" s="201">
        <v>0</v>
      </c>
      <c r="AQ27" s="201">
        <v>0</v>
      </c>
      <c r="AR27" s="201">
        <v>12.46</v>
      </c>
      <c r="AS27" s="201">
        <v>0</v>
      </c>
      <c r="AT27" s="201">
        <v>0</v>
      </c>
      <c r="AU27" s="201">
        <v>0</v>
      </c>
      <c r="AV27" s="201">
        <v>0</v>
      </c>
      <c r="AW27" s="201">
        <v>0</v>
      </c>
      <c r="AX27" s="201">
        <v>0</v>
      </c>
      <c r="AY27" s="201">
        <v>0</v>
      </c>
    </row>
    <row r="28" spans="1:51">
      <c r="A28" t="s">
        <v>70</v>
      </c>
      <c r="B28" s="201">
        <v>0</v>
      </c>
      <c r="C28" s="201">
        <v>0</v>
      </c>
      <c r="D28" s="201">
        <v>0</v>
      </c>
      <c r="E28" s="201">
        <v>0</v>
      </c>
      <c r="F28" s="201">
        <v>0</v>
      </c>
      <c r="G28" s="201">
        <v>19.329999999999998</v>
      </c>
      <c r="H28" s="201">
        <v>0</v>
      </c>
      <c r="I28" s="201">
        <v>0</v>
      </c>
      <c r="J28" s="201">
        <v>18.16</v>
      </c>
      <c r="K28" s="201">
        <v>4.09</v>
      </c>
      <c r="L28" s="201">
        <v>258.95999999999998</v>
      </c>
      <c r="M28" s="201">
        <v>0.97</v>
      </c>
      <c r="N28" s="201">
        <v>1.24</v>
      </c>
      <c r="O28" s="201">
        <v>0</v>
      </c>
      <c r="P28" s="201">
        <v>1.28</v>
      </c>
      <c r="Q28" s="201">
        <v>0.9</v>
      </c>
      <c r="R28" s="201">
        <v>1.42</v>
      </c>
      <c r="S28" s="201">
        <v>0.37</v>
      </c>
      <c r="T28" s="201">
        <v>0</v>
      </c>
      <c r="U28" s="201">
        <v>2.17</v>
      </c>
      <c r="V28" s="201">
        <v>0.21</v>
      </c>
      <c r="W28" s="201">
        <v>0.46</v>
      </c>
      <c r="X28" s="201">
        <v>1.55</v>
      </c>
      <c r="Y28" s="201">
        <v>0</v>
      </c>
      <c r="Z28" s="201">
        <v>2.65</v>
      </c>
      <c r="AA28" s="201">
        <v>0.94</v>
      </c>
      <c r="AB28" s="201">
        <v>0</v>
      </c>
      <c r="AC28" s="201">
        <v>0</v>
      </c>
      <c r="AD28" s="201">
        <v>0</v>
      </c>
      <c r="AE28" s="201">
        <v>0</v>
      </c>
      <c r="AF28" s="201">
        <v>0</v>
      </c>
      <c r="AG28" s="201">
        <v>0</v>
      </c>
      <c r="AH28" s="201">
        <v>0</v>
      </c>
      <c r="AI28" s="201">
        <v>0</v>
      </c>
      <c r="AJ28" s="201">
        <v>0</v>
      </c>
      <c r="AK28" s="201">
        <v>0</v>
      </c>
      <c r="AL28" s="201">
        <v>0</v>
      </c>
      <c r="AM28" s="201">
        <v>0</v>
      </c>
      <c r="AN28" s="201">
        <v>0</v>
      </c>
      <c r="AO28" s="201">
        <v>58.59</v>
      </c>
      <c r="AP28" s="201">
        <v>0</v>
      </c>
      <c r="AQ28" s="201">
        <v>0</v>
      </c>
      <c r="AR28" s="201">
        <v>12.46</v>
      </c>
      <c r="AS28" s="201">
        <v>0</v>
      </c>
      <c r="AT28" s="201">
        <v>0</v>
      </c>
      <c r="AU28" s="201">
        <v>0</v>
      </c>
      <c r="AV28" s="201">
        <v>0</v>
      </c>
      <c r="AW28" s="201">
        <v>0</v>
      </c>
      <c r="AX28" s="201">
        <v>0</v>
      </c>
      <c r="AY28" s="201">
        <v>0</v>
      </c>
    </row>
    <row r="29" spans="1:51">
      <c r="A29" t="s">
        <v>71</v>
      </c>
      <c r="B29" s="201">
        <v>0</v>
      </c>
      <c r="C29" s="201">
        <v>0</v>
      </c>
      <c r="D29" s="201">
        <v>0</v>
      </c>
      <c r="E29" s="201">
        <v>0</v>
      </c>
      <c r="F29" s="201">
        <v>0</v>
      </c>
      <c r="G29" s="201">
        <v>19.329999999999998</v>
      </c>
      <c r="H29" s="201">
        <v>0</v>
      </c>
      <c r="I29" s="201">
        <v>0</v>
      </c>
      <c r="J29" s="201">
        <v>18.16</v>
      </c>
      <c r="K29" s="201">
        <v>4.09</v>
      </c>
      <c r="L29" s="201">
        <v>248.62</v>
      </c>
      <c r="M29" s="201">
        <v>0.97</v>
      </c>
      <c r="N29" s="201">
        <v>1.24</v>
      </c>
      <c r="O29" s="201">
        <v>0</v>
      </c>
      <c r="P29" s="201">
        <v>1.28</v>
      </c>
      <c r="Q29" s="201">
        <v>0.9</v>
      </c>
      <c r="R29" s="201">
        <v>1.42</v>
      </c>
      <c r="S29" s="201">
        <v>0.37</v>
      </c>
      <c r="T29" s="201">
        <v>0</v>
      </c>
      <c r="U29" s="201">
        <v>2.17</v>
      </c>
      <c r="V29" s="201">
        <v>0.21</v>
      </c>
      <c r="W29" s="201">
        <v>0.46</v>
      </c>
      <c r="X29" s="201">
        <v>1.55</v>
      </c>
      <c r="Y29" s="201">
        <v>0</v>
      </c>
      <c r="Z29" s="201">
        <v>2.65</v>
      </c>
      <c r="AA29" s="201">
        <v>0</v>
      </c>
      <c r="AB29" s="201">
        <v>0</v>
      </c>
      <c r="AC29" s="201">
        <v>0</v>
      </c>
      <c r="AD29" s="201">
        <v>0</v>
      </c>
      <c r="AE29" s="201">
        <v>0</v>
      </c>
      <c r="AF29" s="201">
        <v>0</v>
      </c>
      <c r="AG29" s="201">
        <v>0</v>
      </c>
      <c r="AH29" s="201">
        <v>0</v>
      </c>
      <c r="AI29" s="201">
        <v>0</v>
      </c>
      <c r="AJ29" s="201">
        <v>0</v>
      </c>
      <c r="AK29" s="201">
        <v>0</v>
      </c>
      <c r="AL29" s="201">
        <v>0</v>
      </c>
      <c r="AM29" s="201">
        <v>0</v>
      </c>
      <c r="AN29" s="201">
        <v>0</v>
      </c>
      <c r="AO29" s="201">
        <v>58.59</v>
      </c>
      <c r="AP29" s="201">
        <v>0</v>
      </c>
      <c r="AQ29" s="201">
        <v>0</v>
      </c>
      <c r="AR29" s="201">
        <v>12.46</v>
      </c>
      <c r="AS29" s="201">
        <v>0</v>
      </c>
      <c r="AT29" s="201">
        <v>0</v>
      </c>
      <c r="AU29" s="201">
        <v>0</v>
      </c>
      <c r="AV29" s="201">
        <v>0</v>
      </c>
      <c r="AW29" s="201">
        <v>0</v>
      </c>
      <c r="AX29" s="201">
        <v>0</v>
      </c>
      <c r="AY29" s="201">
        <v>0</v>
      </c>
    </row>
    <row r="30" spans="1:51">
      <c r="A30" t="s">
        <v>72</v>
      </c>
      <c r="B30" s="201">
        <v>0</v>
      </c>
      <c r="C30" s="201">
        <v>0</v>
      </c>
      <c r="D30" s="201">
        <v>0</v>
      </c>
      <c r="E30" s="201">
        <v>0</v>
      </c>
      <c r="F30" s="201">
        <v>0</v>
      </c>
      <c r="G30" s="201">
        <v>19.329999999999998</v>
      </c>
      <c r="H30" s="201">
        <v>0</v>
      </c>
      <c r="I30" s="201">
        <v>0</v>
      </c>
      <c r="J30" s="201">
        <v>18.16</v>
      </c>
      <c r="K30" s="201">
        <v>4.09</v>
      </c>
      <c r="L30" s="201">
        <v>248.62</v>
      </c>
      <c r="M30" s="201">
        <v>0.97</v>
      </c>
      <c r="N30" s="201">
        <v>1.24</v>
      </c>
      <c r="O30" s="201">
        <v>0</v>
      </c>
      <c r="P30" s="201">
        <v>1.28</v>
      </c>
      <c r="Q30" s="201">
        <v>0.9</v>
      </c>
      <c r="R30" s="201">
        <v>1.42</v>
      </c>
      <c r="S30" s="201">
        <v>0.37</v>
      </c>
      <c r="T30" s="201">
        <v>0</v>
      </c>
      <c r="U30" s="201">
        <v>2.17</v>
      </c>
      <c r="V30" s="201">
        <v>0.21</v>
      </c>
      <c r="W30" s="201">
        <v>0.46</v>
      </c>
      <c r="X30" s="201">
        <v>1.55</v>
      </c>
      <c r="Y30" s="201">
        <v>0</v>
      </c>
      <c r="Z30" s="201">
        <v>2.65</v>
      </c>
      <c r="AA30" s="201">
        <v>0</v>
      </c>
      <c r="AB30" s="201">
        <v>0</v>
      </c>
      <c r="AC30" s="201">
        <v>0</v>
      </c>
      <c r="AD30" s="201">
        <v>0</v>
      </c>
      <c r="AE30" s="201">
        <v>0</v>
      </c>
      <c r="AF30" s="201">
        <v>0</v>
      </c>
      <c r="AG30" s="201">
        <v>0</v>
      </c>
      <c r="AH30" s="201">
        <v>0</v>
      </c>
      <c r="AI30" s="201">
        <v>0</v>
      </c>
      <c r="AJ30" s="201">
        <v>0</v>
      </c>
      <c r="AK30" s="201">
        <v>0</v>
      </c>
      <c r="AL30" s="201">
        <v>0</v>
      </c>
      <c r="AM30" s="201">
        <v>0</v>
      </c>
      <c r="AN30" s="201">
        <v>0</v>
      </c>
      <c r="AO30" s="201">
        <v>58.59</v>
      </c>
      <c r="AP30" s="201">
        <v>0</v>
      </c>
      <c r="AQ30" s="201">
        <v>0</v>
      </c>
      <c r="AR30" s="201">
        <v>12.46</v>
      </c>
      <c r="AS30" s="201">
        <v>0</v>
      </c>
      <c r="AT30" s="201">
        <v>0</v>
      </c>
      <c r="AU30" s="201">
        <v>0</v>
      </c>
      <c r="AV30" s="201">
        <v>0</v>
      </c>
      <c r="AW30" s="201">
        <v>0</v>
      </c>
      <c r="AX30" s="201">
        <v>0</v>
      </c>
      <c r="AY30" s="201">
        <v>0</v>
      </c>
    </row>
    <row r="31" spans="1:51">
      <c r="A31" t="s">
        <v>73</v>
      </c>
      <c r="B31" s="201">
        <v>0</v>
      </c>
      <c r="C31" s="201">
        <v>0</v>
      </c>
      <c r="D31" s="201">
        <v>0</v>
      </c>
      <c r="E31" s="201">
        <v>0</v>
      </c>
      <c r="F31" s="201">
        <v>0</v>
      </c>
      <c r="G31" s="201">
        <v>19.329999999999998</v>
      </c>
      <c r="H31" s="201">
        <v>0</v>
      </c>
      <c r="I31" s="201">
        <v>0</v>
      </c>
      <c r="J31" s="201">
        <v>18.16</v>
      </c>
      <c r="K31" s="201">
        <v>3.14</v>
      </c>
      <c r="L31" s="201">
        <v>227.93</v>
      </c>
      <c r="M31" s="201">
        <v>0.97</v>
      </c>
      <c r="N31" s="201">
        <v>1.24</v>
      </c>
      <c r="O31" s="201">
        <v>0</v>
      </c>
      <c r="P31" s="201">
        <v>1.28</v>
      </c>
      <c r="Q31" s="201">
        <v>0.23</v>
      </c>
      <c r="R31" s="201">
        <v>0.44</v>
      </c>
      <c r="S31" s="201">
        <v>0.27</v>
      </c>
      <c r="T31" s="201">
        <v>0</v>
      </c>
      <c r="U31" s="201">
        <v>2.17</v>
      </c>
      <c r="V31" s="201">
        <v>0.21</v>
      </c>
      <c r="W31" s="201">
        <v>0.46</v>
      </c>
      <c r="X31" s="201">
        <v>1.55</v>
      </c>
      <c r="Y31" s="201">
        <v>0</v>
      </c>
      <c r="Z31" s="201">
        <v>0.83</v>
      </c>
      <c r="AA31" s="201">
        <v>0</v>
      </c>
      <c r="AB31" s="201">
        <v>0</v>
      </c>
      <c r="AC31" s="201">
        <v>0</v>
      </c>
      <c r="AD31" s="201">
        <v>0</v>
      </c>
      <c r="AE31" s="201">
        <v>0</v>
      </c>
      <c r="AF31" s="201">
        <v>0</v>
      </c>
      <c r="AG31" s="201">
        <v>0</v>
      </c>
      <c r="AH31" s="201">
        <v>0</v>
      </c>
      <c r="AI31" s="201">
        <v>0</v>
      </c>
      <c r="AJ31" s="201">
        <v>0</v>
      </c>
      <c r="AK31" s="201">
        <v>0</v>
      </c>
      <c r="AL31" s="201">
        <v>0</v>
      </c>
      <c r="AM31" s="201">
        <v>0</v>
      </c>
      <c r="AN31" s="201">
        <v>0</v>
      </c>
      <c r="AO31" s="201">
        <v>58.59</v>
      </c>
      <c r="AP31" s="201">
        <v>0</v>
      </c>
      <c r="AQ31" s="201">
        <v>0</v>
      </c>
      <c r="AR31" s="201">
        <v>12.46</v>
      </c>
      <c r="AS31" s="201">
        <v>0</v>
      </c>
      <c r="AT31" s="201">
        <v>0</v>
      </c>
      <c r="AU31" s="201">
        <v>0</v>
      </c>
      <c r="AV31" s="201">
        <v>0</v>
      </c>
      <c r="AW31" s="201">
        <v>0</v>
      </c>
      <c r="AX31" s="201">
        <v>0</v>
      </c>
      <c r="AY31" s="201">
        <v>0</v>
      </c>
    </row>
    <row r="32" spans="1:51">
      <c r="A32" t="s">
        <v>74</v>
      </c>
      <c r="B32" s="201">
        <v>0</v>
      </c>
      <c r="C32" s="201">
        <v>0</v>
      </c>
      <c r="D32" s="201">
        <v>0</v>
      </c>
      <c r="E32" s="201">
        <v>0</v>
      </c>
      <c r="F32" s="201">
        <v>0</v>
      </c>
      <c r="G32" s="201">
        <v>19.329999999999998</v>
      </c>
      <c r="H32" s="201">
        <v>0</v>
      </c>
      <c r="I32" s="201">
        <v>0</v>
      </c>
      <c r="J32" s="201">
        <v>18.16</v>
      </c>
      <c r="K32" s="201">
        <v>3.01</v>
      </c>
      <c r="L32" s="201">
        <v>221.9</v>
      </c>
      <c r="M32" s="201">
        <v>0.97</v>
      </c>
      <c r="N32" s="201">
        <v>1.24</v>
      </c>
      <c r="O32" s="201">
        <v>0</v>
      </c>
      <c r="P32" s="201">
        <v>1.28</v>
      </c>
      <c r="Q32" s="201">
        <v>0.23</v>
      </c>
      <c r="R32" s="201">
        <v>0.44</v>
      </c>
      <c r="S32" s="201">
        <v>0.27</v>
      </c>
      <c r="T32" s="201">
        <v>0</v>
      </c>
      <c r="U32" s="201">
        <v>2.17</v>
      </c>
      <c r="V32" s="201">
        <v>0.21</v>
      </c>
      <c r="W32" s="201">
        <v>0.46</v>
      </c>
      <c r="X32" s="201">
        <v>1.55</v>
      </c>
      <c r="Y32" s="201">
        <v>0</v>
      </c>
      <c r="Z32" s="201">
        <v>0.83</v>
      </c>
      <c r="AA32" s="201">
        <v>0</v>
      </c>
      <c r="AB32" s="201">
        <v>0</v>
      </c>
      <c r="AC32" s="201">
        <v>0</v>
      </c>
      <c r="AD32" s="201">
        <v>0</v>
      </c>
      <c r="AE32" s="201">
        <v>0</v>
      </c>
      <c r="AF32" s="201">
        <v>0</v>
      </c>
      <c r="AG32" s="201">
        <v>0</v>
      </c>
      <c r="AH32" s="201">
        <v>0</v>
      </c>
      <c r="AI32" s="201">
        <v>0</v>
      </c>
      <c r="AJ32" s="201">
        <v>0</v>
      </c>
      <c r="AK32" s="201">
        <v>0</v>
      </c>
      <c r="AL32" s="201">
        <v>0</v>
      </c>
      <c r="AM32" s="201">
        <v>0</v>
      </c>
      <c r="AN32" s="201">
        <v>0</v>
      </c>
      <c r="AO32" s="201">
        <v>58.59</v>
      </c>
      <c r="AP32" s="201">
        <v>0</v>
      </c>
      <c r="AQ32" s="201">
        <v>0</v>
      </c>
      <c r="AR32" s="201">
        <v>12.46</v>
      </c>
      <c r="AS32" s="201">
        <v>0</v>
      </c>
      <c r="AT32" s="201">
        <v>0</v>
      </c>
      <c r="AU32" s="201">
        <v>0</v>
      </c>
      <c r="AV32" s="201">
        <v>0</v>
      </c>
      <c r="AW32" s="201">
        <v>0</v>
      </c>
      <c r="AX32" s="201">
        <v>0</v>
      </c>
      <c r="AY32" s="201">
        <v>0</v>
      </c>
    </row>
    <row r="33" spans="1:51">
      <c r="A33" t="s">
        <v>75</v>
      </c>
      <c r="B33" s="201">
        <v>0</v>
      </c>
      <c r="C33" s="201">
        <v>0</v>
      </c>
      <c r="D33" s="201">
        <v>0</v>
      </c>
      <c r="E33" s="201">
        <v>0</v>
      </c>
      <c r="F33" s="201">
        <v>0</v>
      </c>
      <c r="G33" s="201">
        <v>19.329999999999998</v>
      </c>
      <c r="H33" s="201">
        <v>0</v>
      </c>
      <c r="I33" s="201">
        <v>0</v>
      </c>
      <c r="J33" s="201">
        <v>18.16</v>
      </c>
      <c r="K33" s="201">
        <v>2.31</v>
      </c>
      <c r="L33" s="201">
        <v>257.06</v>
      </c>
      <c r="M33" s="201">
        <v>0.97</v>
      </c>
      <c r="N33" s="201">
        <v>1.24</v>
      </c>
      <c r="O33" s="201">
        <v>0</v>
      </c>
      <c r="P33" s="201">
        <v>1.28</v>
      </c>
      <c r="Q33" s="201">
        <v>3.05</v>
      </c>
      <c r="R33" s="201">
        <v>5.91</v>
      </c>
      <c r="S33" s="201">
        <v>3.78</v>
      </c>
      <c r="T33" s="201">
        <v>0</v>
      </c>
      <c r="U33" s="201">
        <v>2.17</v>
      </c>
      <c r="V33" s="201">
        <v>0.21</v>
      </c>
      <c r="W33" s="201">
        <v>0.46</v>
      </c>
      <c r="X33" s="201">
        <v>1.55</v>
      </c>
      <c r="Y33" s="201">
        <v>0</v>
      </c>
      <c r="Z33" s="201">
        <v>19.649999999999999</v>
      </c>
      <c r="AA33" s="201">
        <v>9.98</v>
      </c>
      <c r="AB33" s="201">
        <v>0</v>
      </c>
      <c r="AC33" s="201">
        <v>0</v>
      </c>
      <c r="AD33" s="201">
        <v>0</v>
      </c>
      <c r="AE33" s="201">
        <v>0</v>
      </c>
      <c r="AF33" s="201">
        <v>0</v>
      </c>
      <c r="AG33" s="201">
        <v>0</v>
      </c>
      <c r="AH33" s="201">
        <v>0</v>
      </c>
      <c r="AI33" s="201">
        <v>0</v>
      </c>
      <c r="AJ33" s="201">
        <v>0</v>
      </c>
      <c r="AK33" s="201">
        <v>0</v>
      </c>
      <c r="AL33" s="201">
        <v>0</v>
      </c>
      <c r="AM33" s="201">
        <v>0</v>
      </c>
      <c r="AN33" s="201">
        <v>0</v>
      </c>
      <c r="AO33" s="201">
        <v>58.59</v>
      </c>
      <c r="AP33" s="201">
        <v>0</v>
      </c>
      <c r="AQ33" s="201">
        <v>0</v>
      </c>
      <c r="AR33" s="201">
        <v>12.46</v>
      </c>
      <c r="AS33" s="201">
        <v>0</v>
      </c>
      <c r="AT33" s="201">
        <v>0</v>
      </c>
      <c r="AU33" s="201">
        <v>0</v>
      </c>
      <c r="AV33" s="201">
        <v>0</v>
      </c>
      <c r="AW33" s="201">
        <v>0</v>
      </c>
      <c r="AX33" s="201">
        <v>0</v>
      </c>
      <c r="AY33" s="201">
        <v>0</v>
      </c>
    </row>
    <row r="34" spans="1:51">
      <c r="A34" t="s">
        <v>76</v>
      </c>
      <c r="B34" s="201">
        <v>0</v>
      </c>
      <c r="C34" s="201">
        <v>0</v>
      </c>
      <c r="D34" s="201">
        <v>0</v>
      </c>
      <c r="E34" s="201">
        <v>0</v>
      </c>
      <c r="F34" s="201">
        <v>0</v>
      </c>
      <c r="G34" s="201">
        <v>19.329999999999998</v>
      </c>
      <c r="H34" s="201">
        <v>0</v>
      </c>
      <c r="I34" s="201">
        <v>0</v>
      </c>
      <c r="J34" s="201">
        <v>18.16</v>
      </c>
      <c r="K34" s="201">
        <v>3.01</v>
      </c>
      <c r="L34" s="201">
        <v>257.06</v>
      </c>
      <c r="M34" s="201">
        <v>0.97</v>
      </c>
      <c r="N34" s="201">
        <v>1.24</v>
      </c>
      <c r="O34" s="201">
        <v>0</v>
      </c>
      <c r="P34" s="201">
        <v>1.28</v>
      </c>
      <c r="Q34" s="201">
        <v>3.05</v>
      </c>
      <c r="R34" s="201">
        <v>5.91</v>
      </c>
      <c r="S34" s="201">
        <v>3.78</v>
      </c>
      <c r="T34" s="201">
        <v>0</v>
      </c>
      <c r="U34" s="201">
        <v>2.17</v>
      </c>
      <c r="V34" s="201">
        <v>0.21</v>
      </c>
      <c r="W34" s="201">
        <v>0.46</v>
      </c>
      <c r="X34" s="201">
        <v>1.55</v>
      </c>
      <c r="Y34" s="201">
        <v>0</v>
      </c>
      <c r="Z34" s="201">
        <v>19.649999999999999</v>
      </c>
      <c r="AA34" s="201">
        <v>9.98</v>
      </c>
      <c r="AB34" s="201">
        <v>0</v>
      </c>
      <c r="AC34" s="201">
        <v>0</v>
      </c>
      <c r="AD34" s="201">
        <v>0</v>
      </c>
      <c r="AE34" s="201">
        <v>0</v>
      </c>
      <c r="AF34" s="201">
        <v>0</v>
      </c>
      <c r="AG34" s="201">
        <v>0</v>
      </c>
      <c r="AH34" s="201">
        <v>0</v>
      </c>
      <c r="AI34" s="201">
        <v>0</v>
      </c>
      <c r="AJ34" s="201">
        <v>0</v>
      </c>
      <c r="AK34" s="201">
        <v>0</v>
      </c>
      <c r="AL34" s="201">
        <v>0</v>
      </c>
      <c r="AM34" s="201">
        <v>0</v>
      </c>
      <c r="AN34" s="201">
        <v>0</v>
      </c>
      <c r="AO34" s="201">
        <v>58.59</v>
      </c>
      <c r="AP34" s="201">
        <v>0</v>
      </c>
      <c r="AQ34" s="201">
        <v>0</v>
      </c>
      <c r="AR34" s="201">
        <v>12.46</v>
      </c>
      <c r="AS34" s="201">
        <v>0</v>
      </c>
      <c r="AT34" s="201">
        <v>0</v>
      </c>
      <c r="AU34" s="201">
        <v>0</v>
      </c>
      <c r="AV34" s="201">
        <v>0</v>
      </c>
      <c r="AW34" s="201">
        <v>0</v>
      </c>
      <c r="AX34" s="201">
        <v>0</v>
      </c>
      <c r="AY34" s="201">
        <v>0</v>
      </c>
    </row>
    <row r="35" spans="1:51">
      <c r="A35" t="s">
        <v>77</v>
      </c>
      <c r="B35" s="201">
        <v>0</v>
      </c>
      <c r="C35" s="201">
        <v>0</v>
      </c>
      <c r="D35" s="201">
        <v>0</v>
      </c>
      <c r="E35" s="201">
        <v>0</v>
      </c>
      <c r="F35" s="201">
        <v>0</v>
      </c>
      <c r="G35" s="201">
        <v>19.329999999999998</v>
      </c>
      <c r="H35" s="201">
        <v>0</v>
      </c>
      <c r="I35" s="201">
        <v>0</v>
      </c>
      <c r="J35" s="201">
        <v>18.16</v>
      </c>
      <c r="K35" s="201">
        <v>4.5199999999999996</v>
      </c>
      <c r="L35" s="201">
        <v>257.06</v>
      </c>
      <c r="M35" s="201">
        <v>0.97</v>
      </c>
      <c r="N35" s="201">
        <v>1.24</v>
      </c>
      <c r="O35" s="201">
        <v>0</v>
      </c>
      <c r="P35" s="201">
        <v>1.28</v>
      </c>
      <c r="Q35" s="201">
        <v>3.05</v>
      </c>
      <c r="R35" s="201">
        <v>5.91</v>
      </c>
      <c r="S35" s="201">
        <v>3.78</v>
      </c>
      <c r="T35" s="201">
        <v>0</v>
      </c>
      <c r="U35" s="201">
        <v>2.11</v>
      </c>
      <c r="V35" s="201">
        <v>0</v>
      </c>
      <c r="W35" s="201">
        <v>0.46</v>
      </c>
      <c r="X35" s="201">
        <v>1.55</v>
      </c>
      <c r="Y35" s="201">
        <v>0</v>
      </c>
      <c r="Z35" s="201">
        <v>19.649999999999999</v>
      </c>
      <c r="AA35" s="201">
        <v>9.98</v>
      </c>
      <c r="AB35" s="201">
        <v>0</v>
      </c>
      <c r="AC35" s="201">
        <v>0</v>
      </c>
      <c r="AD35" s="201">
        <v>0</v>
      </c>
      <c r="AE35" s="201">
        <v>0</v>
      </c>
      <c r="AF35" s="201">
        <v>0</v>
      </c>
      <c r="AG35" s="201">
        <v>0</v>
      </c>
      <c r="AH35" s="201">
        <v>0</v>
      </c>
      <c r="AI35" s="201">
        <v>0</v>
      </c>
      <c r="AJ35" s="201">
        <v>0</v>
      </c>
      <c r="AK35" s="201">
        <v>0</v>
      </c>
      <c r="AL35" s="201">
        <v>8.6999999999999993</v>
      </c>
      <c r="AM35" s="201">
        <v>0</v>
      </c>
      <c r="AN35" s="201">
        <v>0</v>
      </c>
      <c r="AO35" s="201">
        <v>58.59</v>
      </c>
      <c r="AP35" s="201">
        <v>0</v>
      </c>
      <c r="AQ35" s="201">
        <v>0</v>
      </c>
      <c r="AR35" s="201">
        <v>12.37</v>
      </c>
      <c r="AS35" s="201">
        <v>0</v>
      </c>
      <c r="AT35" s="201">
        <v>0</v>
      </c>
      <c r="AU35" s="201">
        <v>0</v>
      </c>
      <c r="AV35" s="201">
        <v>0</v>
      </c>
      <c r="AW35" s="201">
        <v>0</v>
      </c>
      <c r="AX35" s="201">
        <v>0</v>
      </c>
      <c r="AY35" s="201">
        <v>0</v>
      </c>
    </row>
    <row r="36" spans="1:51">
      <c r="A36" t="s">
        <v>78</v>
      </c>
      <c r="B36" s="201">
        <v>0</v>
      </c>
      <c r="C36" s="201">
        <v>0</v>
      </c>
      <c r="D36" s="201">
        <v>0</v>
      </c>
      <c r="E36" s="201">
        <v>0</v>
      </c>
      <c r="F36" s="201">
        <v>0</v>
      </c>
      <c r="G36" s="201">
        <v>19.329999999999998</v>
      </c>
      <c r="H36" s="201">
        <v>0</v>
      </c>
      <c r="I36" s="201">
        <v>0</v>
      </c>
      <c r="J36" s="201">
        <v>18.16</v>
      </c>
      <c r="K36" s="201">
        <v>4.5199999999999996</v>
      </c>
      <c r="L36" s="201">
        <v>257.06</v>
      </c>
      <c r="M36" s="201">
        <v>0.97</v>
      </c>
      <c r="N36" s="201">
        <v>1.24</v>
      </c>
      <c r="O36" s="201">
        <v>0</v>
      </c>
      <c r="P36" s="201">
        <v>1.28</v>
      </c>
      <c r="Q36" s="201">
        <v>3.05</v>
      </c>
      <c r="R36" s="201">
        <v>5.91</v>
      </c>
      <c r="S36" s="201">
        <v>3.78</v>
      </c>
      <c r="T36" s="201">
        <v>0</v>
      </c>
      <c r="U36" s="201">
        <v>2.11</v>
      </c>
      <c r="V36" s="201">
        <v>0</v>
      </c>
      <c r="W36" s="201">
        <v>0.46</v>
      </c>
      <c r="X36" s="201">
        <v>1.55</v>
      </c>
      <c r="Y36" s="201">
        <v>0</v>
      </c>
      <c r="Z36" s="201">
        <v>19.649999999999999</v>
      </c>
      <c r="AA36" s="201">
        <v>9.98</v>
      </c>
      <c r="AB36" s="201">
        <v>0</v>
      </c>
      <c r="AC36" s="201">
        <v>0</v>
      </c>
      <c r="AD36" s="201">
        <v>0</v>
      </c>
      <c r="AE36" s="201">
        <v>0</v>
      </c>
      <c r="AF36" s="201">
        <v>0</v>
      </c>
      <c r="AG36" s="201">
        <v>0</v>
      </c>
      <c r="AH36" s="201">
        <v>0</v>
      </c>
      <c r="AI36" s="201">
        <v>0</v>
      </c>
      <c r="AJ36" s="201">
        <v>0</v>
      </c>
      <c r="AK36" s="201">
        <v>0</v>
      </c>
      <c r="AL36" s="201">
        <v>8.6999999999999993</v>
      </c>
      <c r="AM36" s="201">
        <v>0</v>
      </c>
      <c r="AN36" s="201">
        <v>0</v>
      </c>
      <c r="AO36" s="201">
        <v>58.59</v>
      </c>
      <c r="AP36" s="201">
        <v>0</v>
      </c>
      <c r="AQ36" s="201">
        <v>0</v>
      </c>
      <c r="AR36" s="201">
        <v>12.37</v>
      </c>
      <c r="AS36" s="201">
        <v>0</v>
      </c>
      <c r="AT36" s="201">
        <v>0</v>
      </c>
      <c r="AU36" s="201">
        <v>0</v>
      </c>
      <c r="AV36" s="201">
        <v>0</v>
      </c>
      <c r="AW36" s="201">
        <v>0</v>
      </c>
      <c r="AX36" s="201">
        <v>0</v>
      </c>
      <c r="AY36" s="201">
        <v>0</v>
      </c>
    </row>
    <row r="37" spans="1:51">
      <c r="A37" t="s">
        <v>79</v>
      </c>
      <c r="B37" s="201">
        <v>0</v>
      </c>
      <c r="C37" s="201">
        <v>0</v>
      </c>
      <c r="D37" s="201">
        <v>0</v>
      </c>
      <c r="E37" s="201">
        <v>0</v>
      </c>
      <c r="F37" s="201">
        <v>0</v>
      </c>
      <c r="G37" s="201">
        <v>19.329999999999998</v>
      </c>
      <c r="H37" s="201">
        <v>0</v>
      </c>
      <c r="I37" s="201">
        <v>0</v>
      </c>
      <c r="J37" s="201">
        <v>18.16</v>
      </c>
      <c r="K37" s="201">
        <v>4.5199999999999996</v>
      </c>
      <c r="L37" s="201">
        <v>257.06</v>
      </c>
      <c r="M37" s="201">
        <v>0.97</v>
      </c>
      <c r="N37" s="201">
        <v>1.24</v>
      </c>
      <c r="O37" s="201">
        <v>0</v>
      </c>
      <c r="P37" s="201">
        <v>1.28</v>
      </c>
      <c r="Q37" s="201">
        <v>3.05</v>
      </c>
      <c r="R37" s="201">
        <v>5.91</v>
      </c>
      <c r="S37" s="201">
        <v>3.78</v>
      </c>
      <c r="T37" s="201">
        <v>0</v>
      </c>
      <c r="U37" s="201">
        <v>2.11</v>
      </c>
      <c r="V37" s="201">
        <v>0.22</v>
      </c>
      <c r="W37" s="201">
        <v>0.36</v>
      </c>
      <c r="X37" s="201">
        <v>1.55</v>
      </c>
      <c r="Y37" s="201">
        <v>0</v>
      </c>
      <c r="Z37" s="201">
        <v>19.649999999999999</v>
      </c>
      <c r="AA37" s="201">
        <v>9.98</v>
      </c>
      <c r="AB37" s="201">
        <v>0</v>
      </c>
      <c r="AC37" s="201">
        <v>0</v>
      </c>
      <c r="AD37" s="201">
        <v>0</v>
      </c>
      <c r="AE37" s="201">
        <v>0</v>
      </c>
      <c r="AF37" s="201">
        <v>0</v>
      </c>
      <c r="AG37" s="201">
        <v>0</v>
      </c>
      <c r="AH37" s="201">
        <v>0</v>
      </c>
      <c r="AI37" s="201">
        <v>0</v>
      </c>
      <c r="AJ37" s="201">
        <v>0</v>
      </c>
      <c r="AK37" s="201">
        <v>0</v>
      </c>
      <c r="AL37" s="201">
        <v>0</v>
      </c>
      <c r="AM37" s="201">
        <v>0</v>
      </c>
      <c r="AN37" s="201">
        <v>0</v>
      </c>
      <c r="AO37" s="201">
        <v>58.59</v>
      </c>
      <c r="AP37" s="201">
        <v>0</v>
      </c>
      <c r="AQ37" s="201">
        <v>0</v>
      </c>
      <c r="AR37" s="201">
        <v>12.37</v>
      </c>
      <c r="AS37" s="201">
        <v>0</v>
      </c>
      <c r="AT37" s="201">
        <v>0</v>
      </c>
      <c r="AU37" s="201">
        <v>0</v>
      </c>
      <c r="AV37" s="201">
        <v>0</v>
      </c>
      <c r="AW37" s="201">
        <v>0</v>
      </c>
      <c r="AX37" s="201">
        <v>0</v>
      </c>
      <c r="AY37" s="201">
        <v>0</v>
      </c>
    </row>
    <row r="38" spans="1:51">
      <c r="A38" t="s">
        <v>80</v>
      </c>
      <c r="B38" s="201">
        <v>0</v>
      </c>
      <c r="C38" s="201">
        <v>0</v>
      </c>
      <c r="D38" s="201">
        <v>0</v>
      </c>
      <c r="E38" s="201">
        <v>0</v>
      </c>
      <c r="F38" s="201">
        <v>0</v>
      </c>
      <c r="G38" s="201">
        <v>19.329999999999998</v>
      </c>
      <c r="H38" s="201">
        <v>0</v>
      </c>
      <c r="I38" s="201">
        <v>0</v>
      </c>
      <c r="J38" s="201">
        <v>18.16</v>
      </c>
      <c r="K38" s="201">
        <v>4.5199999999999996</v>
      </c>
      <c r="L38" s="201">
        <v>257.06</v>
      </c>
      <c r="M38" s="201">
        <v>0.97</v>
      </c>
      <c r="N38" s="201">
        <v>1.24</v>
      </c>
      <c r="O38" s="201">
        <v>0</v>
      </c>
      <c r="P38" s="201">
        <v>1.28</v>
      </c>
      <c r="Q38" s="201">
        <v>3.05</v>
      </c>
      <c r="R38" s="201">
        <v>5.91</v>
      </c>
      <c r="S38" s="201">
        <v>3.78</v>
      </c>
      <c r="T38" s="201">
        <v>0</v>
      </c>
      <c r="U38" s="201">
        <v>2.11</v>
      </c>
      <c r="V38" s="201">
        <v>0.22</v>
      </c>
      <c r="W38" s="201">
        <v>0.46</v>
      </c>
      <c r="X38" s="201">
        <v>1.55</v>
      </c>
      <c r="Y38" s="201">
        <v>0</v>
      </c>
      <c r="Z38" s="201">
        <v>19.649999999999999</v>
      </c>
      <c r="AA38" s="201">
        <v>9.98</v>
      </c>
      <c r="AB38" s="201">
        <v>0</v>
      </c>
      <c r="AC38" s="201">
        <v>0</v>
      </c>
      <c r="AD38" s="201">
        <v>0</v>
      </c>
      <c r="AE38" s="201">
        <v>0</v>
      </c>
      <c r="AF38" s="201">
        <v>0</v>
      </c>
      <c r="AG38" s="201">
        <v>0</v>
      </c>
      <c r="AH38" s="201">
        <v>0</v>
      </c>
      <c r="AI38" s="201">
        <v>0</v>
      </c>
      <c r="AJ38" s="201">
        <v>0</v>
      </c>
      <c r="AK38" s="201">
        <v>0</v>
      </c>
      <c r="AL38" s="201">
        <v>0</v>
      </c>
      <c r="AM38" s="201">
        <v>0</v>
      </c>
      <c r="AN38" s="201">
        <v>0</v>
      </c>
      <c r="AO38" s="201">
        <v>58.59</v>
      </c>
      <c r="AP38" s="201">
        <v>0</v>
      </c>
      <c r="AQ38" s="201">
        <v>0</v>
      </c>
      <c r="AR38" s="201">
        <v>12.37</v>
      </c>
      <c r="AS38" s="201">
        <v>0</v>
      </c>
      <c r="AT38" s="201">
        <v>0</v>
      </c>
      <c r="AU38" s="201">
        <v>0</v>
      </c>
      <c r="AV38" s="201">
        <v>0</v>
      </c>
      <c r="AW38" s="201">
        <v>0</v>
      </c>
      <c r="AX38" s="201">
        <v>0</v>
      </c>
      <c r="AY38" s="201">
        <v>0</v>
      </c>
    </row>
    <row r="39" spans="1:51">
      <c r="A39" t="s">
        <v>81</v>
      </c>
      <c r="B39" s="201">
        <v>0</v>
      </c>
      <c r="C39" s="201">
        <v>0</v>
      </c>
      <c r="D39" s="201">
        <v>0</v>
      </c>
      <c r="E39" s="201">
        <v>0</v>
      </c>
      <c r="F39" s="201">
        <v>0</v>
      </c>
      <c r="G39" s="201">
        <v>19.329999999999998</v>
      </c>
      <c r="H39" s="201">
        <v>0</v>
      </c>
      <c r="I39" s="201">
        <v>0</v>
      </c>
      <c r="J39" s="201">
        <v>17.829999999999998</v>
      </c>
      <c r="K39" s="201">
        <v>4.51</v>
      </c>
      <c r="L39" s="201">
        <v>256.93</v>
      </c>
      <c r="M39" s="201">
        <v>0.97</v>
      </c>
      <c r="N39" s="201">
        <v>1.24</v>
      </c>
      <c r="O39" s="201">
        <v>0</v>
      </c>
      <c r="P39" s="201">
        <v>1.28</v>
      </c>
      <c r="Q39" s="201">
        <v>3.05</v>
      </c>
      <c r="R39" s="201">
        <v>5.91</v>
      </c>
      <c r="S39" s="201">
        <v>3.78</v>
      </c>
      <c r="T39" s="201">
        <v>0</v>
      </c>
      <c r="U39" s="201">
        <v>2.11</v>
      </c>
      <c r="V39" s="201">
        <v>2.99</v>
      </c>
      <c r="W39" s="201">
        <v>6.27</v>
      </c>
      <c r="X39" s="201">
        <v>21.32</v>
      </c>
      <c r="Y39" s="201">
        <v>0</v>
      </c>
      <c r="Z39" s="201">
        <v>19.649999999999999</v>
      </c>
      <c r="AA39" s="201">
        <v>9.98</v>
      </c>
      <c r="AB39" s="201">
        <v>0</v>
      </c>
      <c r="AC39" s="201">
        <v>0</v>
      </c>
      <c r="AD39" s="201">
        <v>0</v>
      </c>
      <c r="AE39" s="201">
        <v>0</v>
      </c>
      <c r="AF39" s="201">
        <v>0</v>
      </c>
      <c r="AG39" s="201">
        <v>0</v>
      </c>
      <c r="AH39" s="201">
        <v>0</v>
      </c>
      <c r="AI39" s="201">
        <v>0</v>
      </c>
      <c r="AJ39" s="201">
        <v>0</v>
      </c>
      <c r="AK39" s="201">
        <v>0</v>
      </c>
      <c r="AL39" s="201">
        <v>0</v>
      </c>
      <c r="AM39" s="201">
        <v>0</v>
      </c>
      <c r="AN39" s="201">
        <v>0</v>
      </c>
      <c r="AO39" s="201">
        <v>58.59</v>
      </c>
      <c r="AP39" s="201">
        <v>0</v>
      </c>
      <c r="AQ39" s="201">
        <v>0</v>
      </c>
      <c r="AR39" s="201">
        <v>12.37</v>
      </c>
      <c r="AS39" s="201">
        <v>0</v>
      </c>
      <c r="AT39" s="201">
        <v>0</v>
      </c>
      <c r="AU39" s="201">
        <v>0</v>
      </c>
      <c r="AV39" s="201">
        <v>0</v>
      </c>
      <c r="AW39" s="201">
        <v>0</v>
      </c>
      <c r="AX39" s="201">
        <v>0</v>
      </c>
      <c r="AY39" s="201">
        <v>0</v>
      </c>
    </row>
    <row r="40" spans="1:51">
      <c r="A40" t="s">
        <v>82</v>
      </c>
      <c r="B40" s="201">
        <v>0</v>
      </c>
      <c r="C40" s="201">
        <v>0</v>
      </c>
      <c r="D40" s="201">
        <v>0</v>
      </c>
      <c r="E40" s="201">
        <v>0</v>
      </c>
      <c r="F40" s="201">
        <v>0</v>
      </c>
      <c r="G40" s="201">
        <v>19.329999999999998</v>
      </c>
      <c r="H40" s="201">
        <v>0</v>
      </c>
      <c r="I40" s="201">
        <v>0</v>
      </c>
      <c r="J40" s="201">
        <v>17.829999999999998</v>
      </c>
      <c r="K40" s="201">
        <v>4.51</v>
      </c>
      <c r="L40" s="201">
        <v>256.93</v>
      </c>
      <c r="M40" s="201">
        <v>0.97</v>
      </c>
      <c r="N40" s="201">
        <v>1.24</v>
      </c>
      <c r="O40" s="201">
        <v>0</v>
      </c>
      <c r="P40" s="201">
        <v>1.28</v>
      </c>
      <c r="Q40" s="201">
        <v>3.05</v>
      </c>
      <c r="R40" s="201">
        <v>5.91</v>
      </c>
      <c r="S40" s="201">
        <v>3.78</v>
      </c>
      <c r="T40" s="201">
        <v>0</v>
      </c>
      <c r="U40" s="201">
        <v>2.11</v>
      </c>
      <c r="V40" s="201">
        <v>2.99</v>
      </c>
      <c r="W40" s="201">
        <v>6.27</v>
      </c>
      <c r="X40" s="201">
        <v>21.32</v>
      </c>
      <c r="Y40" s="201">
        <v>0</v>
      </c>
      <c r="Z40" s="201">
        <v>19.649999999999999</v>
      </c>
      <c r="AA40" s="201">
        <v>9.98</v>
      </c>
      <c r="AB40" s="201">
        <v>0</v>
      </c>
      <c r="AC40" s="201">
        <v>0</v>
      </c>
      <c r="AD40" s="201">
        <v>0</v>
      </c>
      <c r="AE40" s="201">
        <v>0</v>
      </c>
      <c r="AF40" s="201">
        <v>0</v>
      </c>
      <c r="AG40" s="201">
        <v>0</v>
      </c>
      <c r="AH40" s="201">
        <v>0</v>
      </c>
      <c r="AI40" s="201">
        <v>0</v>
      </c>
      <c r="AJ40" s="201">
        <v>0</v>
      </c>
      <c r="AK40" s="201">
        <v>0</v>
      </c>
      <c r="AL40" s="201">
        <v>0</v>
      </c>
      <c r="AM40" s="201">
        <v>0</v>
      </c>
      <c r="AN40" s="201">
        <v>0</v>
      </c>
      <c r="AO40" s="201">
        <v>58.59</v>
      </c>
      <c r="AP40" s="201">
        <v>0</v>
      </c>
      <c r="AQ40" s="201">
        <v>0</v>
      </c>
      <c r="AR40" s="201">
        <v>12.37</v>
      </c>
      <c r="AS40" s="201">
        <v>0</v>
      </c>
      <c r="AT40" s="201">
        <v>0</v>
      </c>
      <c r="AU40" s="201">
        <v>0</v>
      </c>
      <c r="AV40" s="201">
        <v>0</v>
      </c>
      <c r="AW40" s="201">
        <v>0</v>
      </c>
      <c r="AX40" s="201">
        <v>0</v>
      </c>
      <c r="AY40" s="201">
        <v>0</v>
      </c>
    </row>
    <row r="41" spans="1:51">
      <c r="A41" t="s">
        <v>83</v>
      </c>
      <c r="B41" s="201">
        <v>0</v>
      </c>
      <c r="C41" s="201">
        <v>0</v>
      </c>
      <c r="D41" s="201">
        <v>0</v>
      </c>
      <c r="E41" s="201">
        <v>0</v>
      </c>
      <c r="F41" s="201">
        <v>0</v>
      </c>
      <c r="G41" s="201">
        <v>19.329999999999998</v>
      </c>
      <c r="H41" s="201">
        <v>0</v>
      </c>
      <c r="I41" s="201">
        <v>0</v>
      </c>
      <c r="J41" s="201">
        <v>17.829999999999998</v>
      </c>
      <c r="K41" s="201">
        <v>4.51</v>
      </c>
      <c r="L41" s="201">
        <v>256.93</v>
      </c>
      <c r="M41" s="201">
        <v>0.97</v>
      </c>
      <c r="N41" s="201">
        <v>1.24</v>
      </c>
      <c r="O41" s="201">
        <v>0</v>
      </c>
      <c r="P41" s="201">
        <v>1.28</v>
      </c>
      <c r="Q41" s="201">
        <v>3.05</v>
      </c>
      <c r="R41" s="201">
        <v>5.91</v>
      </c>
      <c r="S41" s="201">
        <v>3.78</v>
      </c>
      <c r="T41" s="201">
        <v>0</v>
      </c>
      <c r="U41" s="201">
        <v>2.11</v>
      </c>
      <c r="V41" s="201">
        <v>2.99</v>
      </c>
      <c r="W41" s="201">
        <v>6.27</v>
      </c>
      <c r="X41" s="201">
        <v>21.32</v>
      </c>
      <c r="Y41" s="201">
        <v>0</v>
      </c>
      <c r="Z41" s="201">
        <v>19.649999999999999</v>
      </c>
      <c r="AA41" s="201">
        <v>9.98</v>
      </c>
      <c r="AB41" s="201">
        <v>0</v>
      </c>
      <c r="AC41" s="201">
        <v>0</v>
      </c>
      <c r="AD41" s="201">
        <v>0</v>
      </c>
      <c r="AE41" s="201">
        <v>0</v>
      </c>
      <c r="AF41" s="201">
        <v>0</v>
      </c>
      <c r="AG41" s="201">
        <v>0</v>
      </c>
      <c r="AH41" s="201">
        <v>0</v>
      </c>
      <c r="AI41" s="201">
        <v>0</v>
      </c>
      <c r="AJ41" s="201">
        <v>0</v>
      </c>
      <c r="AK41" s="201">
        <v>0</v>
      </c>
      <c r="AL41" s="201">
        <v>0</v>
      </c>
      <c r="AM41" s="201">
        <v>0</v>
      </c>
      <c r="AN41" s="201">
        <v>0</v>
      </c>
      <c r="AO41" s="201">
        <v>58.59</v>
      </c>
      <c r="AP41" s="201">
        <v>0</v>
      </c>
      <c r="AQ41" s="201">
        <v>0</v>
      </c>
      <c r="AR41" s="201">
        <v>12.37</v>
      </c>
      <c r="AS41" s="201">
        <v>0</v>
      </c>
      <c r="AT41" s="201">
        <v>0</v>
      </c>
      <c r="AU41" s="201">
        <v>0</v>
      </c>
      <c r="AV41" s="201">
        <v>0</v>
      </c>
      <c r="AW41" s="201">
        <v>0</v>
      </c>
      <c r="AX41" s="201">
        <v>0</v>
      </c>
      <c r="AY41" s="201">
        <v>0</v>
      </c>
    </row>
    <row r="42" spans="1:51">
      <c r="A42" t="s">
        <v>84</v>
      </c>
      <c r="B42" s="201">
        <v>0</v>
      </c>
      <c r="C42" s="201">
        <v>0</v>
      </c>
      <c r="D42" s="201">
        <v>0</v>
      </c>
      <c r="E42" s="201">
        <v>0</v>
      </c>
      <c r="F42" s="201">
        <v>0</v>
      </c>
      <c r="G42" s="201">
        <v>19.329999999999998</v>
      </c>
      <c r="H42" s="201">
        <v>0</v>
      </c>
      <c r="I42" s="201">
        <v>0</v>
      </c>
      <c r="J42" s="201">
        <v>17.829999999999998</v>
      </c>
      <c r="K42" s="201">
        <v>4.51</v>
      </c>
      <c r="L42" s="201">
        <v>256.93</v>
      </c>
      <c r="M42" s="201">
        <v>0.97</v>
      </c>
      <c r="N42" s="201">
        <v>1.24</v>
      </c>
      <c r="O42" s="201">
        <v>0</v>
      </c>
      <c r="P42" s="201">
        <v>1.28</v>
      </c>
      <c r="Q42" s="201">
        <v>3.05</v>
      </c>
      <c r="R42" s="201">
        <v>5.91</v>
      </c>
      <c r="S42" s="201">
        <v>3.78</v>
      </c>
      <c r="T42" s="201">
        <v>0</v>
      </c>
      <c r="U42" s="201">
        <v>2.11</v>
      </c>
      <c r="V42" s="201">
        <v>2.99</v>
      </c>
      <c r="W42" s="201">
        <v>6.27</v>
      </c>
      <c r="X42" s="201">
        <v>21.32</v>
      </c>
      <c r="Y42" s="201">
        <v>0</v>
      </c>
      <c r="Z42" s="201">
        <v>19.649999999999999</v>
      </c>
      <c r="AA42" s="201">
        <v>9.98</v>
      </c>
      <c r="AB42" s="201">
        <v>0</v>
      </c>
      <c r="AC42" s="201">
        <v>0</v>
      </c>
      <c r="AD42" s="201">
        <v>0</v>
      </c>
      <c r="AE42" s="201">
        <v>0</v>
      </c>
      <c r="AF42" s="201">
        <v>0</v>
      </c>
      <c r="AG42" s="201">
        <v>0</v>
      </c>
      <c r="AH42" s="201">
        <v>0</v>
      </c>
      <c r="AI42" s="201">
        <v>0</v>
      </c>
      <c r="AJ42" s="201">
        <v>0</v>
      </c>
      <c r="AK42" s="201">
        <v>0</v>
      </c>
      <c r="AL42" s="201">
        <v>0</v>
      </c>
      <c r="AM42" s="201">
        <v>0</v>
      </c>
      <c r="AN42" s="201">
        <v>0</v>
      </c>
      <c r="AO42" s="201">
        <v>58.59</v>
      </c>
      <c r="AP42" s="201">
        <v>0</v>
      </c>
      <c r="AQ42" s="201">
        <v>0</v>
      </c>
      <c r="AR42" s="201">
        <v>12.37</v>
      </c>
      <c r="AS42" s="201">
        <v>0</v>
      </c>
      <c r="AT42" s="201">
        <v>0</v>
      </c>
      <c r="AU42" s="201">
        <v>0</v>
      </c>
      <c r="AV42" s="201">
        <v>0</v>
      </c>
      <c r="AW42" s="201">
        <v>0</v>
      </c>
      <c r="AX42" s="201">
        <v>0</v>
      </c>
      <c r="AY42" s="201">
        <v>0</v>
      </c>
    </row>
    <row r="43" spans="1:51">
      <c r="A43" t="s">
        <v>85</v>
      </c>
      <c r="B43" s="201">
        <v>0</v>
      </c>
      <c r="C43" s="201">
        <v>0</v>
      </c>
      <c r="D43" s="201">
        <v>0</v>
      </c>
      <c r="E43" s="201">
        <v>0</v>
      </c>
      <c r="F43" s="201">
        <v>0</v>
      </c>
      <c r="G43" s="201">
        <v>19.329999999999998</v>
      </c>
      <c r="H43" s="201">
        <v>0</v>
      </c>
      <c r="I43" s="201">
        <v>0</v>
      </c>
      <c r="J43" s="201">
        <v>17.829999999999998</v>
      </c>
      <c r="K43" s="201">
        <v>4.51</v>
      </c>
      <c r="L43" s="201">
        <v>256.93</v>
      </c>
      <c r="M43" s="201">
        <v>0.97</v>
      </c>
      <c r="N43" s="201">
        <v>1.24</v>
      </c>
      <c r="O43" s="201">
        <v>0</v>
      </c>
      <c r="P43" s="201">
        <v>1.28</v>
      </c>
      <c r="Q43" s="201">
        <v>3.05</v>
      </c>
      <c r="R43" s="201">
        <v>5.91</v>
      </c>
      <c r="S43" s="201">
        <v>3.78</v>
      </c>
      <c r="T43" s="201">
        <v>0</v>
      </c>
      <c r="U43" s="201">
        <v>2.11</v>
      </c>
      <c r="V43" s="201">
        <v>2.99</v>
      </c>
      <c r="W43" s="201">
        <v>6.27</v>
      </c>
      <c r="X43" s="201">
        <v>21.32</v>
      </c>
      <c r="Y43" s="201">
        <v>0</v>
      </c>
      <c r="Z43" s="201">
        <v>19.649999999999999</v>
      </c>
      <c r="AA43" s="201">
        <v>9.98</v>
      </c>
      <c r="AB43" s="201">
        <v>0</v>
      </c>
      <c r="AC43" s="201">
        <v>0</v>
      </c>
      <c r="AD43" s="201">
        <v>0</v>
      </c>
      <c r="AE43" s="201">
        <v>0</v>
      </c>
      <c r="AF43" s="201">
        <v>0</v>
      </c>
      <c r="AG43" s="201">
        <v>0</v>
      </c>
      <c r="AH43" s="201">
        <v>0</v>
      </c>
      <c r="AI43" s="201">
        <v>0</v>
      </c>
      <c r="AJ43" s="201">
        <v>0</v>
      </c>
      <c r="AK43" s="201">
        <v>0</v>
      </c>
      <c r="AL43" s="201">
        <v>0</v>
      </c>
      <c r="AM43" s="201">
        <v>0</v>
      </c>
      <c r="AN43" s="201">
        <v>0</v>
      </c>
      <c r="AO43" s="201">
        <v>56.42</v>
      </c>
      <c r="AP43" s="201">
        <v>0</v>
      </c>
      <c r="AQ43" s="201">
        <v>0</v>
      </c>
      <c r="AR43" s="201">
        <v>12.24</v>
      </c>
      <c r="AS43" s="201">
        <v>0</v>
      </c>
      <c r="AT43" s="201">
        <v>0</v>
      </c>
      <c r="AU43" s="201">
        <v>0</v>
      </c>
      <c r="AV43" s="201">
        <v>0</v>
      </c>
      <c r="AW43" s="201">
        <v>0</v>
      </c>
      <c r="AX43" s="201">
        <v>0</v>
      </c>
      <c r="AY43" s="201">
        <v>0</v>
      </c>
    </row>
    <row r="44" spans="1:51">
      <c r="A44" t="s">
        <v>86</v>
      </c>
      <c r="B44" s="201">
        <v>0</v>
      </c>
      <c r="C44" s="201">
        <v>0</v>
      </c>
      <c r="D44" s="201">
        <v>0</v>
      </c>
      <c r="E44" s="201">
        <v>0</v>
      </c>
      <c r="F44" s="201">
        <v>0</v>
      </c>
      <c r="G44" s="201">
        <v>19.329999999999998</v>
      </c>
      <c r="H44" s="201">
        <v>0</v>
      </c>
      <c r="I44" s="201">
        <v>0</v>
      </c>
      <c r="J44" s="201">
        <v>17.829999999999998</v>
      </c>
      <c r="K44" s="201">
        <v>4.51</v>
      </c>
      <c r="L44" s="201">
        <v>256.93</v>
      </c>
      <c r="M44" s="201">
        <v>0.97</v>
      </c>
      <c r="N44" s="201">
        <v>1.24</v>
      </c>
      <c r="O44" s="201">
        <v>0</v>
      </c>
      <c r="P44" s="201">
        <v>1.28</v>
      </c>
      <c r="Q44" s="201">
        <v>3.05</v>
      </c>
      <c r="R44" s="201">
        <v>5.91</v>
      </c>
      <c r="S44" s="201">
        <v>3.78</v>
      </c>
      <c r="T44" s="201">
        <v>0</v>
      </c>
      <c r="U44" s="201">
        <v>2.11</v>
      </c>
      <c r="V44" s="201">
        <v>2.99</v>
      </c>
      <c r="W44" s="201">
        <v>6.27</v>
      </c>
      <c r="X44" s="201">
        <v>21.32</v>
      </c>
      <c r="Y44" s="201">
        <v>0</v>
      </c>
      <c r="Z44" s="201">
        <v>19.649999999999999</v>
      </c>
      <c r="AA44" s="201">
        <v>9.98</v>
      </c>
      <c r="AB44" s="201">
        <v>0</v>
      </c>
      <c r="AC44" s="201">
        <v>0</v>
      </c>
      <c r="AD44" s="201">
        <v>0</v>
      </c>
      <c r="AE44" s="201">
        <v>0</v>
      </c>
      <c r="AF44" s="201">
        <v>0</v>
      </c>
      <c r="AG44" s="201">
        <v>0</v>
      </c>
      <c r="AH44" s="201">
        <v>0</v>
      </c>
      <c r="AI44" s="201">
        <v>0</v>
      </c>
      <c r="AJ44" s="201">
        <v>0</v>
      </c>
      <c r="AK44" s="201">
        <v>0</v>
      </c>
      <c r="AL44" s="201">
        <v>0</v>
      </c>
      <c r="AM44" s="201">
        <v>0</v>
      </c>
      <c r="AN44" s="201">
        <v>0</v>
      </c>
      <c r="AO44" s="201">
        <v>56.42</v>
      </c>
      <c r="AP44" s="201">
        <v>0</v>
      </c>
      <c r="AQ44" s="201">
        <v>0</v>
      </c>
      <c r="AR44" s="201">
        <v>12.24</v>
      </c>
      <c r="AS44" s="201">
        <v>0</v>
      </c>
      <c r="AT44" s="201">
        <v>0</v>
      </c>
      <c r="AU44" s="201">
        <v>0</v>
      </c>
      <c r="AV44" s="201">
        <v>0</v>
      </c>
      <c r="AW44" s="201">
        <v>0</v>
      </c>
      <c r="AX44" s="201">
        <v>0</v>
      </c>
      <c r="AY44" s="201">
        <v>0</v>
      </c>
    </row>
    <row r="45" spans="1:51">
      <c r="A45" t="s">
        <v>87</v>
      </c>
      <c r="B45" s="201">
        <v>0</v>
      </c>
      <c r="C45" s="201">
        <v>0</v>
      </c>
      <c r="D45" s="201">
        <v>0</v>
      </c>
      <c r="E45" s="201">
        <v>0</v>
      </c>
      <c r="F45" s="201">
        <v>0</v>
      </c>
      <c r="G45" s="201">
        <v>19.329999999999998</v>
      </c>
      <c r="H45" s="201">
        <v>0</v>
      </c>
      <c r="I45" s="201">
        <v>0</v>
      </c>
      <c r="J45" s="201">
        <v>17.829999999999998</v>
      </c>
      <c r="K45" s="201">
        <v>4.51</v>
      </c>
      <c r="L45" s="201">
        <v>256.93</v>
      </c>
      <c r="M45" s="201">
        <v>0.97</v>
      </c>
      <c r="N45" s="201">
        <v>1.24</v>
      </c>
      <c r="O45" s="201">
        <v>0</v>
      </c>
      <c r="P45" s="201">
        <v>1.28</v>
      </c>
      <c r="Q45" s="201">
        <v>3.05</v>
      </c>
      <c r="R45" s="201">
        <v>5.91</v>
      </c>
      <c r="S45" s="201">
        <v>3.78</v>
      </c>
      <c r="T45" s="201">
        <v>0</v>
      </c>
      <c r="U45" s="201">
        <v>2.11</v>
      </c>
      <c r="V45" s="201">
        <v>2.99</v>
      </c>
      <c r="W45" s="201">
        <v>6.36</v>
      </c>
      <c r="X45" s="201">
        <v>21.32</v>
      </c>
      <c r="Y45" s="201">
        <v>0</v>
      </c>
      <c r="Z45" s="201">
        <v>19.649999999999999</v>
      </c>
      <c r="AA45" s="201">
        <v>9.98</v>
      </c>
      <c r="AB45" s="201">
        <v>0</v>
      </c>
      <c r="AC45" s="201">
        <v>0</v>
      </c>
      <c r="AD45" s="201">
        <v>0</v>
      </c>
      <c r="AE45" s="201">
        <v>0</v>
      </c>
      <c r="AF45" s="201">
        <v>0</v>
      </c>
      <c r="AG45" s="201">
        <v>0</v>
      </c>
      <c r="AH45" s="201">
        <v>0</v>
      </c>
      <c r="AI45" s="201">
        <v>0</v>
      </c>
      <c r="AJ45" s="201">
        <v>0</v>
      </c>
      <c r="AK45" s="201">
        <v>0</v>
      </c>
      <c r="AL45" s="201">
        <v>0</v>
      </c>
      <c r="AM45" s="201">
        <v>0</v>
      </c>
      <c r="AN45" s="201">
        <v>0</v>
      </c>
      <c r="AO45" s="201">
        <v>56.42</v>
      </c>
      <c r="AP45" s="201">
        <v>0</v>
      </c>
      <c r="AQ45" s="201">
        <v>0</v>
      </c>
      <c r="AR45" s="201">
        <v>12.24</v>
      </c>
      <c r="AS45" s="201">
        <v>0</v>
      </c>
      <c r="AT45" s="201">
        <v>0</v>
      </c>
      <c r="AU45" s="201">
        <v>0</v>
      </c>
      <c r="AV45" s="201">
        <v>0</v>
      </c>
      <c r="AW45" s="201">
        <v>0</v>
      </c>
      <c r="AX45" s="201">
        <v>0</v>
      </c>
      <c r="AY45" s="201">
        <v>0</v>
      </c>
    </row>
    <row r="46" spans="1:51">
      <c r="A46" t="s">
        <v>88</v>
      </c>
      <c r="B46" s="201">
        <v>0</v>
      </c>
      <c r="C46" s="201">
        <v>0</v>
      </c>
      <c r="D46" s="201">
        <v>0</v>
      </c>
      <c r="E46" s="201">
        <v>0</v>
      </c>
      <c r="F46" s="201">
        <v>0</v>
      </c>
      <c r="G46" s="201">
        <v>19.329999999999998</v>
      </c>
      <c r="H46" s="201">
        <v>0</v>
      </c>
      <c r="I46" s="201">
        <v>0</v>
      </c>
      <c r="J46" s="201">
        <v>17.829999999999998</v>
      </c>
      <c r="K46" s="201">
        <v>4.51</v>
      </c>
      <c r="L46" s="201">
        <v>256.93</v>
      </c>
      <c r="M46" s="201">
        <v>0.97</v>
      </c>
      <c r="N46" s="201">
        <v>1.24</v>
      </c>
      <c r="O46" s="201">
        <v>0</v>
      </c>
      <c r="P46" s="201">
        <v>1.28</v>
      </c>
      <c r="Q46" s="201">
        <v>3.05</v>
      </c>
      <c r="R46" s="201">
        <v>5.91</v>
      </c>
      <c r="S46" s="201">
        <v>3.78</v>
      </c>
      <c r="T46" s="201">
        <v>0</v>
      </c>
      <c r="U46" s="201">
        <v>2.11</v>
      </c>
      <c r="V46" s="201">
        <v>2.99</v>
      </c>
      <c r="W46" s="201">
        <v>6.36</v>
      </c>
      <c r="X46" s="201">
        <v>21.32</v>
      </c>
      <c r="Y46" s="201">
        <v>0</v>
      </c>
      <c r="Z46" s="201">
        <v>19.649999999999999</v>
      </c>
      <c r="AA46" s="201">
        <v>9.98</v>
      </c>
      <c r="AB46" s="201">
        <v>0</v>
      </c>
      <c r="AC46" s="201">
        <v>0</v>
      </c>
      <c r="AD46" s="201">
        <v>0</v>
      </c>
      <c r="AE46" s="201">
        <v>0</v>
      </c>
      <c r="AF46" s="201">
        <v>0</v>
      </c>
      <c r="AG46" s="201">
        <v>0</v>
      </c>
      <c r="AH46" s="201">
        <v>0</v>
      </c>
      <c r="AI46" s="201">
        <v>0</v>
      </c>
      <c r="AJ46" s="201">
        <v>0</v>
      </c>
      <c r="AK46" s="201">
        <v>0</v>
      </c>
      <c r="AL46" s="201">
        <v>0</v>
      </c>
      <c r="AM46" s="201">
        <v>0</v>
      </c>
      <c r="AN46" s="201">
        <v>0</v>
      </c>
      <c r="AO46" s="201">
        <v>56.42</v>
      </c>
      <c r="AP46" s="201">
        <v>0</v>
      </c>
      <c r="AQ46" s="201">
        <v>0</v>
      </c>
      <c r="AR46" s="201">
        <v>12.24</v>
      </c>
      <c r="AS46" s="201">
        <v>0</v>
      </c>
      <c r="AT46" s="201">
        <v>0</v>
      </c>
      <c r="AU46" s="201">
        <v>0</v>
      </c>
      <c r="AV46" s="201">
        <v>0</v>
      </c>
      <c r="AW46" s="201">
        <v>0</v>
      </c>
      <c r="AX46" s="201">
        <v>0</v>
      </c>
      <c r="AY46" s="201">
        <v>0</v>
      </c>
    </row>
    <row r="47" spans="1:51">
      <c r="A47" t="s">
        <v>89</v>
      </c>
      <c r="B47" s="201">
        <v>0</v>
      </c>
      <c r="C47" s="201">
        <v>0</v>
      </c>
      <c r="D47" s="201">
        <v>0</v>
      </c>
      <c r="E47" s="201">
        <v>0</v>
      </c>
      <c r="F47" s="201">
        <v>0</v>
      </c>
      <c r="G47" s="201">
        <v>19.329999999999998</v>
      </c>
      <c r="H47" s="201">
        <v>0</v>
      </c>
      <c r="I47" s="201">
        <v>0</v>
      </c>
      <c r="J47" s="201">
        <v>17.829999999999998</v>
      </c>
      <c r="K47" s="201">
        <v>4.54</v>
      </c>
      <c r="L47" s="201">
        <v>256.93</v>
      </c>
      <c r="M47" s="201">
        <v>0.97</v>
      </c>
      <c r="N47" s="201">
        <v>1.24</v>
      </c>
      <c r="O47" s="201">
        <v>0</v>
      </c>
      <c r="P47" s="201">
        <v>1.28</v>
      </c>
      <c r="Q47" s="201">
        <v>2.98</v>
      </c>
      <c r="R47" s="201">
        <v>5.85</v>
      </c>
      <c r="S47" s="201">
        <v>3.64</v>
      </c>
      <c r="T47" s="201">
        <v>0</v>
      </c>
      <c r="U47" s="201">
        <v>2.11</v>
      </c>
      <c r="V47" s="201">
        <v>2.99</v>
      </c>
      <c r="W47" s="201">
        <v>6.36</v>
      </c>
      <c r="X47" s="201">
        <v>21.32</v>
      </c>
      <c r="Y47" s="201">
        <v>0</v>
      </c>
      <c r="Z47" s="201">
        <v>19.649999999999999</v>
      </c>
      <c r="AA47" s="201">
        <v>9.98</v>
      </c>
      <c r="AB47" s="201">
        <v>0</v>
      </c>
      <c r="AC47" s="201">
        <v>0</v>
      </c>
      <c r="AD47" s="201">
        <v>0</v>
      </c>
      <c r="AE47" s="201">
        <v>0</v>
      </c>
      <c r="AF47" s="201">
        <v>0</v>
      </c>
      <c r="AG47" s="201">
        <v>0</v>
      </c>
      <c r="AH47" s="201">
        <v>0</v>
      </c>
      <c r="AI47" s="201">
        <v>0</v>
      </c>
      <c r="AJ47" s="201">
        <v>0</v>
      </c>
      <c r="AK47" s="201">
        <v>0</v>
      </c>
      <c r="AL47" s="201">
        <v>0</v>
      </c>
      <c r="AM47" s="201">
        <v>0</v>
      </c>
      <c r="AN47" s="201">
        <v>0</v>
      </c>
      <c r="AO47" s="201">
        <v>56.42</v>
      </c>
      <c r="AP47" s="201">
        <v>0</v>
      </c>
      <c r="AQ47" s="201">
        <v>0</v>
      </c>
      <c r="AR47" s="201">
        <v>12.24</v>
      </c>
      <c r="AS47" s="201">
        <v>0</v>
      </c>
      <c r="AT47" s="201">
        <v>0</v>
      </c>
      <c r="AU47" s="201">
        <v>0</v>
      </c>
      <c r="AV47" s="201">
        <v>0</v>
      </c>
      <c r="AW47" s="201">
        <v>0</v>
      </c>
      <c r="AX47" s="201">
        <v>0</v>
      </c>
      <c r="AY47" s="201">
        <v>0</v>
      </c>
    </row>
    <row r="48" spans="1:51">
      <c r="A48" t="s">
        <v>90</v>
      </c>
      <c r="B48" s="201">
        <v>0</v>
      </c>
      <c r="C48" s="201">
        <v>0</v>
      </c>
      <c r="D48" s="201">
        <v>0</v>
      </c>
      <c r="E48" s="201">
        <v>0</v>
      </c>
      <c r="F48" s="201">
        <v>0</v>
      </c>
      <c r="G48" s="201">
        <v>19.329999999999998</v>
      </c>
      <c r="H48" s="201">
        <v>0</v>
      </c>
      <c r="I48" s="201">
        <v>0</v>
      </c>
      <c r="J48" s="201">
        <v>17.829999999999998</v>
      </c>
      <c r="K48" s="201">
        <v>4.54</v>
      </c>
      <c r="L48" s="201">
        <v>256.93</v>
      </c>
      <c r="M48" s="201">
        <v>0.97</v>
      </c>
      <c r="N48" s="201">
        <v>1.24</v>
      </c>
      <c r="O48" s="201">
        <v>0</v>
      </c>
      <c r="P48" s="201">
        <v>1.28</v>
      </c>
      <c r="Q48" s="201">
        <v>2.98</v>
      </c>
      <c r="R48" s="201">
        <v>5.85</v>
      </c>
      <c r="S48" s="201">
        <v>3.64</v>
      </c>
      <c r="T48" s="201">
        <v>0</v>
      </c>
      <c r="U48" s="201">
        <v>2.11</v>
      </c>
      <c r="V48" s="201">
        <v>2.99</v>
      </c>
      <c r="W48" s="201">
        <v>6.36</v>
      </c>
      <c r="X48" s="201">
        <v>21.32</v>
      </c>
      <c r="Y48" s="201">
        <v>0</v>
      </c>
      <c r="Z48" s="201">
        <v>19.649999999999999</v>
      </c>
      <c r="AA48" s="201">
        <v>9.98</v>
      </c>
      <c r="AB48" s="201">
        <v>0</v>
      </c>
      <c r="AC48" s="201">
        <v>0</v>
      </c>
      <c r="AD48" s="201">
        <v>0</v>
      </c>
      <c r="AE48" s="201">
        <v>0</v>
      </c>
      <c r="AF48" s="201">
        <v>0</v>
      </c>
      <c r="AG48" s="201">
        <v>0</v>
      </c>
      <c r="AH48" s="201">
        <v>0</v>
      </c>
      <c r="AI48" s="201">
        <v>0</v>
      </c>
      <c r="AJ48" s="201">
        <v>0</v>
      </c>
      <c r="AK48" s="201">
        <v>0</v>
      </c>
      <c r="AL48" s="201">
        <v>0</v>
      </c>
      <c r="AM48" s="201">
        <v>0</v>
      </c>
      <c r="AN48" s="201">
        <v>0</v>
      </c>
      <c r="AO48" s="201">
        <v>56.42</v>
      </c>
      <c r="AP48" s="201">
        <v>0</v>
      </c>
      <c r="AQ48" s="201">
        <v>0</v>
      </c>
      <c r="AR48" s="201">
        <v>12.24</v>
      </c>
      <c r="AS48" s="201">
        <v>0</v>
      </c>
      <c r="AT48" s="201">
        <v>0</v>
      </c>
      <c r="AU48" s="201">
        <v>0</v>
      </c>
      <c r="AV48" s="201">
        <v>0</v>
      </c>
      <c r="AW48" s="201">
        <v>0</v>
      </c>
      <c r="AX48" s="201">
        <v>0</v>
      </c>
      <c r="AY48" s="201">
        <v>0</v>
      </c>
    </row>
    <row r="49" spans="1:51">
      <c r="A49" t="s">
        <v>91</v>
      </c>
      <c r="B49" s="201">
        <v>0</v>
      </c>
      <c r="C49" s="201">
        <v>0</v>
      </c>
      <c r="D49" s="201">
        <v>0</v>
      </c>
      <c r="E49" s="201">
        <v>0</v>
      </c>
      <c r="F49" s="201">
        <v>0</v>
      </c>
      <c r="G49" s="201">
        <v>19.329999999999998</v>
      </c>
      <c r="H49" s="201">
        <v>0</v>
      </c>
      <c r="I49" s="201">
        <v>0</v>
      </c>
      <c r="J49" s="201">
        <v>17.829999999999998</v>
      </c>
      <c r="K49" s="201">
        <v>4.54</v>
      </c>
      <c r="L49" s="201">
        <v>256.93</v>
      </c>
      <c r="M49" s="201">
        <v>0.97</v>
      </c>
      <c r="N49" s="201">
        <v>1.24</v>
      </c>
      <c r="O49" s="201">
        <v>0</v>
      </c>
      <c r="P49" s="201">
        <v>1.28</v>
      </c>
      <c r="Q49" s="201">
        <v>3.02</v>
      </c>
      <c r="R49" s="201">
        <v>6.1</v>
      </c>
      <c r="S49" s="201">
        <v>3.74</v>
      </c>
      <c r="T49" s="201">
        <v>0</v>
      </c>
      <c r="U49" s="201">
        <v>2.11</v>
      </c>
      <c r="V49" s="201">
        <v>2.99</v>
      </c>
      <c r="W49" s="201">
        <v>6.36</v>
      </c>
      <c r="X49" s="201">
        <v>21.32</v>
      </c>
      <c r="Y49" s="201">
        <v>0</v>
      </c>
      <c r="Z49" s="201">
        <v>19.649999999999999</v>
      </c>
      <c r="AA49" s="201">
        <v>9.98</v>
      </c>
      <c r="AB49" s="201">
        <v>0</v>
      </c>
      <c r="AC49" s="201">
        <v>0</v>
      </c>
      <c r="AD49" s="201">
        <v>0</v>
      </c>
      <c r="AE49" s="201">
        <v>0</v>
      </c>
      <c r="AF49" s="201">
        <v>0</v>
      </c>
      <c r="AG49" s="201">
        <v>0</v>
      </c>
      <c r="AH49" s="201">
        <v>0</v>
      </c>
      <c r="AI49" s="201">
        <v>0</v>
      </c>
      <c r="AJ49" s="201">
        <v>0</v>
      </c>
      <c r="AK49" s="201">
        <v>0</v>
      </c>
      <c r="AL49" s="201">
        <v>0</v>
      </c>
      <c r="AM49" s="201">
        <v>0</v>
      </c>
      <c r="AN49" s="201">
        <v>0</v>
      </c>
      <c r="AO49" s="201">
        <v>56.42</v>
      </c>
      <c r="AP49" s="201">
        <v>0</v>
      </c>
      <c r="AQ49" s="201">
        <v>0</v>
      </c>
      <c r="AR49" s="201">
        <v>12.24</v>
      </c>
      <c r="AS49" s="201">
        <v>0</v>
      </c>
      <c r="AT49" s="201">
        <v>0</v>
      </c>
      <c r="AU49" s="201">
        <v>0</v>
      </c>
      <c r="AV49" s="201">
        <v>0</v>
      </c>
      <c r="AW49" s="201">
        <v>0</v>
      </c>
      <c r="AX49" s="201">
        <v>0</v>
      </c>
      <c r="AY49" s="201">
        <v>0</v>
      </c>
    </row>
    <row r="50" spans="1:51">
      <c r="A50" t="s">
        <v>92</v>
      </c>
      <c r="B50" s="201">
        <v>0</v>
      </c>
      <c r="C50" s="201">
        <v>0</v>
      </c>
      <c r="D50" s="201">
        <v>0</v>
      </c>
      <c r="E50" s="201">
        <v>0</v>
      </c>
      <c r="F50" s="201">
        <v>0</v>
      </c>
      <c r="G50" s="201">
        <v>19.329999999999998</v>
      </c>
      <c r="H50" s="201">
        <v>0</v>
      </c>
      <c r="I50" s="201">
        <v>0</v>
      </c>
      <c r="J50" s="201">
        <v>17.829999999999998</v>
      </c>
      <c r="K50" s="201">
        <v>4.54</v>
      </c>
      <c r="L50" s="201">
        <v>256.93</v>
      </c>
      <c r="M50" s="201">
        <v>0.97</v>
      </c>
      <c r="N50" s="201">
        <v>1.24</v>
      </c>
      <c r="O50" s="201">
        <v>0</v>
      </c>
      <c r="P50" s="201">
        <v>1.28</v>
      </c>
      <c r="Q50" s="201">
        <v>3.02</v>
      </c>
      <c r="R50" s="201">
        <v>6.1</v>
      </c>
      <c r="S50" s="201">
        <v>3.74</v>
      </c>
      <c r="T50" s="201">
        <v>0</v>
      </c>
      <c r="U50" s="201">
        <v>2.11</v>
      </c>
      <c r="V50" s="201">
        <v>2.99</v>
      </c>
      <c r="W50" s="201">
        <v>6.36</v>
      </c>
      <c r="X50" s="201">
        <v>21.32</v>
      </c>
      <c r="Y50" s="201">
        <v>0</v>
      </c>
      <c r="Z50" s="201">
        <v>19.649999999999999</v>
      </c>
      <c r="AA50" s="201">
        <v>9.98</v>
      </c>
      <c r="AB50" s="201">
        <v>0</v>
      </c>
      <c r="AC50" s="201">
        <v>0</v>
      </c>
      <c r="AD50" s="201">
        <v>0</v>
      </c>
      <c r="AE50" s="201">
        <v>0</v>
      </c>
      <c r="AF50" s="201">
        <v>0</v>
      </c>
      <c r="AG50" s="201">
        <v>0</v>
      </c>
      <c r="AH50" s="201">
        <v>0</v>
      </c>
      <c r="AI50" s="201">
        <v>0</v>
      </c>
      <c r="AJ50" s="201">
        <v>0</v>
      </c>
      <c r="AK50" s="201">
        <v>0</v>
      </c>
      <c r="AL50" s="201">
        <v>0</v>
      </c>
      <c r="AM50" s="201">
        <v>0</v>
      </c>
      <c r="AN50" s="201">
        <v>0</v>
      </c>
      <c r="AO50" s="201">
        <v>56.42</v>
      </c>
      <c r="AP50" s="201">
        <v>0</v>
      </c>
      <c r="AQ50" s="201">
        <v>0</v>
      </c>
      <c r="AR50" s="201">
        <v>12.24</v>
      </c>
      <c r="AS50" s="201">
        <v>0</v>
      </c>
      <c r="AT50" s="201">
        <v>0</v>
      </c>
      <c r="AU50" s="201">
        <v>0</v>
      </c>
      <c r="AV50" s="201">
        <v>0</v>
      </c>
      <c r="AW50" s="201">
        <v>0</v>
      </c>
      <c r="AX50" s="201">
        <v>0</v>
      </c>
      <c r="AY50" s="201">
        <v>0</v>
      </c>
    </row>
    <row r="51" spans="1:51">
      <c r="A51" t="s">
        <v>93</v>
      </c>
      <c r="B51" s="201">
        <v>0</v>
      </c>
      <c r="C51" s="201">
        <v>0</v>
      </c>
      <c r="D51" s="201">
        <v>0</v>
      </c>
      <c r="E51" s="201">
        <v>0</v>
      </c>
      <c r="F51" s="201">
        <v>0</v>
      </c>
      <c r="G51" s="201">
        <v>19.329999999999998</v>
      </c>
      <c r="H51" s="201">
        <v>0</v>
      </c>
      <c r="I51" s="201">
        <v>0</v>
      </c>
      <c r="J51" s="201">
        <v>17.829999999999998</v>
      </c>
      <c r="K51" s="201">
        <v>4.54</v>
      </c>
      <c r="L51" s="201">
        <v>256.93</v>
      </c>
      <c r="M51" s="201">
        <v>0.97</v>
      </c>
      <c r="N51" s="201">
        <v>1.24</v>
      </c>
      <c r="O51" s="201">
        <v>0</v>
      </c>
      <c r="P51" s="201">
        <v>1.28</v>
      </c>
      <c r="Q51" s="201">
        <v>3.02</v>
      </c>
      <c r="R51" s="201">
        <v>6.1</v>
      </c>
      <c r="S51" s="201">
        <v>3.74</v>
      </c>
      <c r="T51" s="201">
        <v>0</v>
      </c>
      <c r="U51" s="201">
        <v>2.11</v>
      </c>
      <c r="V51" s="201">
        <v>2.99</v>
      </c>
      <c r="W51" s="201">
        <v>4.03</v>
      </c>
      <c r="X51" s="201">
        <v>21.32</v>
      </c>
      <c r="Y51" s="201">
        <v>0</v>
      </c>
      <c r="Z51" s="201">
        <v>19.649999999999999</v>
      </c>
      <c r="AA51" s="201">
        <v>9.98</v>
      </c>
      <c r="AB51" s="201">
        <v>0</v>
      </c>
      <c r="AC51" s="201">
        <v>0</v>
      </c>
      <c r="AD51" s="201">
        <v>0</v>
      </c>
      <c r="AE51" s="201">
        <v>0</v>
      </c>
      <c r="AF51" s="201">
        <v>0</v>
      </c>
      <c r="AG51" s="201">
        <v>0</v>
      </c>
      <c r="AH51" s="201">
        <v>0</v>
      </c>
      <c r="AI51" s="201">
        <v>0</v>
      </c>
      <c r="AJ51" s="201">
        <v>0</v>
      </c>
      <c r="AK51" s="201">
        <v>0</v>
      </c>
      <c r="AL51" s="201">
        <v>0</v>
      </c>
      <c r="AM51" s="201">
        <v>0</v>
      </c>
      <c r="AN51" s="201">
        <v>0</v>
      </c>
      <c r="AO51" s="201">
        <v>54.24</v>
      </c>
      <c r="AP51" s="201">
        <v>0</v>
      </c>
      <c r="AQ51" s="201">
        <v>0</v>
      </c>
      <c r="AR51" s="201">
        <v>12.14</v>
      </c>
      <c r="AS51" s="201">
        <v>0</v>
      </c>
      <c r="AT51" s="201">
        <v>0</v>
      </c>
      <c r="AU51" s="201">
        <v>0</v>
      </c>
      <c r="AV51" s="201">
        <v>0</v>
      </c>
      <c r="AW51" s="201">
        <v>0</v>
      </c>
      <c r="AX51" s="201">
        <v>0</v>
      </c>
      <c r="AY51" s="201">
        <v>0</v>
      </c>
    </row>
    <row r="52" spans="1:51">
      <c r="A52" t="s">
        <v>94</v>
      </c>
      <c r="B52" s="201">
        <v>0</v>
      </c>
      <c r="C52" s="201">
        <v>0</v>
      </c>
      <c r="D52" s="201">
        <v>0</v>
      </c>
      <c r="E52" s="201">
        <v>0</v>
      </c>
      <c r="F52" s="201">
        <v>0</v>
      </c>
      <c r="G52" s="201">
        <v>19.329999999999998</v>
      </c>
      <c r="H52" s="201">
        <v>0</v>
      </c>
      <c r="I52" s="201">
        <v>0</v>
      </c>
      <c r="J52" s="201">
        <v>17.829999999999998</v>
      </c>
      <c r="K52" s="201">
        <v>4.54</v>
      </c>
      <c r="L52" s="201">
        <v>256.93</v>
      </c>
      <c r="M52" s="201">
        <v>0.97</v>
      </c>
      <c r="N52" s="201">
        <v>1.24</v>
      </c>
      <c r="O52" s="201">
        <v>0</v>
      </c>
      <c r="P52" s="201">
        <v>1.28</v>
      </c>
      <c r="Q52" s="201">
        <v>3.02</v>
      </c>
      <c r="R52" s="201">
        <v>6.1</v>
      </c>
      <c r="S52" s="201">
        <v>3.74</v>
      </c>
      <c r="T52" s="201">
        <v>0</v>
      </c>
      <c r="U52" s="201">
        <v>2.11</v>
      </c>
      <c r="V52" s="201">
        <v>2.99</v>
      </c>
      <c r="W52" s="201">
        <v>3.28</v>
      </c>
      <c r="X52" s="201">
        <v>21.32</v>
      </c>
      <c r="Y52" s="201">
        <v>0</v>
      </c>
      <c r="Z52" s="201">
        <v>19.649999999999999</v>
      </c>
      <c r="AA52" s="201">
        <v>9.98</v>
      </c>
      <c r="AB52" s="201">
        <v>0</v>
      </c>
      <c r="AC52" s="201">
        <v>0</v>
      </c>
      <c r="AD52" s="201">
        <v>0</v>
      </c>
      <c r="AE52" s="201">
        <v>0</v>
      </c>
      <c r="AF52" s="201">
        <v>0</v>
      </c>
      <c r="AG52" s="201">
        <v>0</v>
      </c>
      <c r="AH52" s="201">
        <v>0</v>
      </c>
      <c r="AI52" s="201">
        <v>0</v>
      </c>
      <c r="AJ52" s="201">
        <v>0</v>
      </c>
      <c r="AK52" s="201">
        <v>0</v>
      </c>
      <c r="AL52" s="201">
        <v>0</v>
      </c>
      <c r="AM52" s="201">
        <v>0</v>
      </c>
      <c r="AN52" s="201">
        <v>0</v>
      </c>
      <c r="AO52" s="201">
        <v>54.24</v>
      </c>
      <c r="AP52" s="201">
        <v>0</v>
      </c>
      <c r="AQ52" s="201">
        <v>0</v>
      </c>
      <c r="AR52" s="201">
        <v>12.14</v>
      </c>
      <c r="AS52" s="201">
        <v>0</v>
      </c>
      <c r="AT52" s="201">
        <v>0</v>
      </c>
      <c r="AU52" s="201">
        <v>0</v>
      </c>
      <c r="AV52" s="201">
        <v>0</v>
      </c>
      <c r="AW52" s="201">
        <v>0</v>
      </c>
      <c r="AX52" s="201">
        <v>0</v>
      </c>
      <c r="AY52" s="201">
        <v>0</v>
      </c>
    </row>
    <row r="53" spans="1:51">
      <c r="A53" t="s">
        <v>95</v>
      </c>
      <c r="B53" s="201">
        <v>0</v>
      </c>
      <c r="C53" s="201">
        <v>0</v>
      </c>
      <c r="D53" s="201">
        <v>0</v>
      </c>
      <c r="E53" s="201">
        <v>0</v>
      </c>
      <c r="F53" s="201">
        <v>0</v>
      </c>
      <c r="G53" s="201">
        <v>19.329999999999998</v>
      </c>
      <c r="H53" s="201">
        <v>0</v>
      </c>
      <c r="I53" s="201">
        <v>0</v>
      </c>
      <c r="J53" s="201">
        <v>17.829999999999998</v>
      </c>
      <c r="K53" s="201">
        <v>4.54</v>
      </c>
      <c r="L53" s="201">
        <v>256.93</v>
      </c>
      <c r="M53" s="201">
        <v>1.65</v>
      </c>
      <c r="N53" s="201">
        <v>1.46</v>
      </c>
      <c r="O53" s="201">
        <v>0</v>
      </c>
      <c r="P53" s="201">
        <v>1.28</v>
      </c>
      <c r="Q53" s="201">
        <v>3.02</v>
      </c>
      <c r="R53" s="201">
        <v>6.1</v>
      </c>
      <c r="S53" s="201">
        <v>3.74</v>
      </c>
      <c r="T53" s="201">
        <v>0</v>
      </c>
      <c r="U53" s="201">
        <v>2.11</v>
      </c>
      <c r="V53" s="201">
        <v>2.99</v>
      </c>
      <c r="W53" s="201">
        <v>3.28</v>
      </c>
      <c r="X53" s="201">
        <v>21.32</v>
      </c>
      <c r="Y53" s="201">
        <v>0</v>
      </c>
      <c r="Z53" s="201">
        <v>19.649999999999999</v>
      </c>
      <c r="AA53" s="201">
        <v>9.98</v>
      </c>
      <c r="AB53" s="201">
        <v>0</v>
      </c>
      <c r="AC53" s="201">
        <v>0</v>
      </c>
      <c r="AD53" s="201">
        <v>0</v>
      </c>
      <c r="AE53" s="201">
        <v>0</v>
      </c>
      <c r="AF53" s="201">
        <v>0</v>
      </c>
      <c r="AG53" s="201">
        <v>0</v>
      </c>
      <c r="AH53" s="201">
        <v>0</v>
      </c>
      <c r="AI53" s="201">
        <v>0</v>
      </c>
      <c r="AJ53" s="201">
        <v>0</v>
      </c>
      <c r="AK53" s="201">
        <v>0</v>
      </c>
      <c r="AL53" s="201">
        <v>0</v>
      </c>
      <c r="AM53" s="201">
        <v>0</v>
      </c>
      <c r="AN53" s="201">
        <v>0</v>
      </c>
      <c r="AO53" s="201">
        <v>54.24</v>
      </c>
      <c r="AP53" s="201">
        <v>0</v>
      </c>
      <c r="AQ53" s="201">
        <v>0</v>
      </c>
      <c r="AR53" s="201">
        <v>12.14</v>
      </c>
      <c r="AS53" s="201">
        <v>0</v>
      </c>
      <c r="AT53" s="201">
        <v>0</v>
      </c>
      <c r="AU53" s="201">
        <v>0</v>
      </c>
      <c r="AV53" s="201">
        <v>0</v>
      </c>
      <c r="AW53" s="201">
        <v>0</v>
      </c>
      <c r="AX53" s="201">
        <v>0</v>
      </c>
      <c r="AY53" s="201">
        <v>0</v>
      </c>
    </row>
    <row r="54" spans="1:51">
      <c r="A54" t="s">
        <v>96</v>
      </c>
      <c r="B54" s="201">
        <v>0</v>
      </c>
      <c r="C54" s="201">
        <v>0</v>
      </c>
      <c r="D54" s="201">
        <v>0</v>
      </c>
      <c r="E54" s="201">
        <v>0</v>
      </c>
      <c r="F54" s="201">
        <v>0</v>
      </c>
      <c r="G54" s="201">
        <v>19.329999999999998</v>
      </c>
      <c r="H54" s="201">
        <v>0</v>
      </c>
      <c r="I54" s="201">
        <v>0</v>
      </c>
      <c r="J54" s="201">
        <v>17.829999999999998</v>
      </c>
      <c r="K54" s="201">
        <v>4.54</v>
      </c>
      <c r="L54" s="201">
        <v>256.93</v>
      </c>
      <c r="M54" s="201">
        <v>0.97</v>
      </c>
      <c r="N54" s="201">
        <v>1.24</v>
      </c>
      <c r="O54" s="201">
        <v>0</v>
      </c>
      <c r="P54" s="201">
        <v>1.28</v>
      </c>
      <c r="Q54" s="201">
        <v>3.02</v>
      </c>
      <c r="R54" s="201">
        <v>6.1</v>
      </c>
      <c r="S54" s="201">
        <v>3.74</v>
      </c>
      <c r="T54" s="201">
        <v>0</v>
      </c>
      <c r="U54" s="201">
        <v>2.11</v>
      </c>
      <c r="V54" s="201">
        <v>2.99</v>
      </c>
      <c r="W54" s="201">
        <v>3.28</v>
      </c>
      <c r="X54" s="201">
        <v>21.32</v>
      </c>
      <c r="Y54" s="201">
        <v>0</v>
      </c>
      <c r="Z54" s="201">
        <v>19.649999999999999</v>
      </c>
      <c r="AA54" s="201">
        <v>9.98</v>
      </c>
      <c r="AB54" s="201">
        <v>0</v>
      </c>
      <c r="AC54" s="201">
        <v>0</v>
      </c>
      <c r="AD54" s="201">
        <v>0</v>
      </c>
      <c r="AE54" s="201">
        <v>0</v>
      </c>
      <c r="AF54" s="201">
        <v>0</v>
      </c>
      <c r="AG54" s="201">
        <v>0</v>
      </c>
      <c r="AH54" s="201">
        <v>0</v>
      </c>
      <c r="AI54" s="201">
        <v>0</v>
      </c>
      <c r="AJ54" s="201">
        <v>0</v>
      </c>
      <c r="AK54" s="201">
        <v>0</v>
      </c>
      <c r="AL54" s="201">
        <v>0</v>
      </c>
      <c r="AM54" s="201">
        <v>0</v>
      </c>
      <c r="AN54" s="201">
        <v>0</v>
      </c>
      <c r="AO54" s="201">
        <v>54.24</v>
      </c>
      <c r="AP54" s="201">
        <v>0</v>
      </c>
      <c r="AQ54" s="201">
        <v>0</v>
      </c>
      <c r="AR54" s="201">
        <v>12.14</v>
      </c>
      <c r="AS54" s="201">
        <v>0</v>
      </c>
      <c r="AT54" s="201">
        <v>0</v>
      </c>
      <c r="AU54" s="201">
        <v>0</v>
      </c>
      <c r="AV54" s="201">
        <v>0</v>
      </c>
      <c r="AW54" s="201">
        <v>0</v>
      </c>
      <c r="AX54" s="201">
        <v>0</v>
      </c>
      <c r="AY54" s="201">
        <v>0</v>
      </c>
    </row>
    <row r="55" spans="1:51">
      <c r="A55" t="s">
        <v>97</v>
      </c>
      <c r="B55" s="201">
        <v>0</v>
      </c>
      <c r="C55" s="201">
        <v>0</v>
      </c>
      <c r="D55" s="201">
        <v>0</v>
      </c>
      <c r="E55" s="201">
        <v>0</v>
      </c>
      <c r="F55" s="201">
        <v>0</v>
      </c>
      <c r="G55" s="201">
        <v>19.329999999999998</v>
      </c>
      <c r="H55" s="201">
        <v>0</v>
      </c>
      <c r="I55" s="201">
        <v>0</v>
      </c>
      <c r="J55" s="201">
        <v>17.829999999999998</v>
      </c>
      <c r="K55" s="201">
        <v>4.25</v>
      </c>
      <c r="L55" s="201">
        <v>254.51</v>
      </c>
      <c r="M55" s="201">
        <v>0.97</v>
      </c>
      <c r="N55" s="201">
        <v>1.24</v>
      </c>
      <c r="O55" s="201">
        <v>0</v>
      </c>
      <c r="P55" s="201">
        <v>1.28</v>
      </c>
      <c r="Q55" s="201">
        <v>3.03</v>
      </c>
      <c r="R55" s="201">
        <v>6.06</v>
      </c>
      <c r="S55" s="201">
        <v>3.71</v>
      </c>
      <c r="T55" s="201">
        <v>0</v>
      </c>
      <c r="U55" s="201">
        <v>2.11</v>
      </c>
      <c r="V55" s="201">
        <v>3</v>
      </c>
      <c r="W55" s="201">
        <v>3.88</v>
      </c>
      <c r="X55" s="201">
        <v>21.32</v>
      </c>
      <c r="Y55" s="201">
        <v>0</v>
      </c>
      <c r="Z55" s="201">
        <v>11.37</v>
      </c>
      <c r="AA55" s="201">
        <v>0</v>
      </c>
      <c r="AB55" s="201">
        <v>0</v>
      </c>
      <c r="AC55" s="201">
        <v>0</v>
      </c>
      <c r="AD55" s="201">
        <v>0</v>
      </c>
      <c r="AE55" s="201">
        <v>0</v>
      </c>
      <c r="AF55" s="201">
        <v>0</v>
      </c>
      <c r="AG55" s="201">
        <v>0</v>
      </c>
      <c r="AH55" s="201">
        <v>0</v>
      </c>
      <c r="AI55" s="201">
        <v>0</v>
      </c>
      <c r="AJ55" s="201">
        <v>0</v>
      </c>
      <c r="AK55" s="201">
        <v>0</v>
      </c>
      <c r="AL55" s="201">
        <v>0</v>
      </c>
      <c r="AM55" s="201">
        <v>0</v>
      </c>
      <c r="AN55" s="201">
        <v>0</v>
      </c>
      <c r="AO55" s="201">
        <v>54.24</v>
      </c>
      <c r="AP55" s="201">
        <v>0</v>
      </c>
      <c r="AQ55" s="201">
        <v>0</v>
      </c>
      <c r="AR55" s="201">
        <v>12.14</v>
      </c>
      <c r="AS55" s="201">
        <v>0</v>
      </c>
      <c r="AT55" s="201">
        <v>0</v>
      </c>
      <c r="AU55" s="201">
        <v>0</v>
      </c>
      <c r="AV55" s="201">
        <v>0</v>
      </c>
      <c r="AW55" s="201">
        <v>0</v>
      </c>
      <c r="AX55" s="201">
        <v>0</v>
      </c>
      <c r="AY55" s="201">
        <v>0</v>
      </c>
    </row>
    <row r="56" spans="1:51">
      <c r="A56" t="s">
        <v>98</v>
      </c>
      <c r="B56" s="201">
        <v>0</v>
      </c>
      <c r="C56" s="201">
        <v>0</v>
      </c>
      <c r="D56" s="201">
        <v>0</v>
      </c>
      <c r="E56" s="201">
        <v>0</v>
      </c>
      <c r="F56" s="201">
        <v>0</v>
      </c>
      <c r="G56" s="201">
        <v>19.329999999999998</v>
      </c>
      <c r="H56" s="201">
        <v>0</v>
      </c>
      <c r="I56" s="201">
        <v>0</v>
      </c>
      <c r="J56" s="201">
        <v>17.829999999999998</v>
      </c>
      <c r="K56" s="201">
        <v>4.25</v>
      </c>
      <c r="L56" s="201">
        <v>254.51</v>
      </c>
      <c r="M56" s="201">
        <v>0.97</v>
      </c>
      <c r="N56" s="201">
        <v>1.24</v>
      </c>
      <c r="O56" s="201">
        <v>0</v>
      </c>
      <c r="P56" s="201">
        <v>1.28</v>
      </c>
      <c r="Q56" s="201">
        <v>3.03</v>
      </c>
      <c r="R56" s="201">
        <v>6.06</v>
      </c>
      <c r="S56" s="201">
        <v>3.71</v>
      </c>
      <c r="T56" s="201">
        <v>0</v>
      </c>
      <c r="U56" s="201">
        <v>2.11</v>
      </c>
      <c r="V56" s="201">
        <v>3</v>
      </c>
      <c r="W56" s="201">
        <v>3.94</v>
      </c>
      <c r="X56" s="201">
        <v>21.32</v>
      </c>
      <c r="Y56" s="201">
        <v>0</v>
      </c>
      <c r="Z56" s="201">
        <v>11.37</v>
      </c>
      <c r="AA56" s="201">
        <v>0</v>
      </c>
      <c r="AB56" s="201">
        <v>0</v>
      </c>
      <c r="AC56" s="201">
        <v>0</v>
      </c>
      <c r="AD56" s="201">
        <v>0</v>
      </c>
      <c r="AE56" s="201">
        <v>0</v>
      </c>
      <c r="AF56" s="201">
        <v>0</v>
      </c>
      <c r="AG56" s="201">
        <v>0</v>
      </c>
      <c r="AH56" s="201">
        <v>0</v>
      </c>
      <c r="AI56" s="201">
        <v>0</v>
      </c>
      <c r="AJ56" s="201">
        <v>0</v>
      </c>
      <c r="AK56" s="201">
        <v>0</v>
      </c>
      <c r="AL56" s="201">
        <v>0</v>
      </c>
      <c r="AM56" s="201">
        <v>0</v>
      </c>
      <c r="AN56" s="201">
        <v>0</v>
      </c>
      <c r="AO56" s="201">
        <v>54.24</v>
      </c>
      <c r="AP56" s="201">
        <v>0</v>
      </c>
      <c r="AQ56" s="201">
        <v>0</v>
      </c>
      <c r="AR56" s="201">
        <v>12.14</v>
      </c>
      <c r="AS56" s="201">
        <v>0</v>
      </c>
      <c r="AT56" s="201">
        <v>0</v>
      </c>
      <c r="AU56" s="201">
        <v>0</v>
      </c>
      <c r="AV56" s="201">
        <v>0</v>
      </c>
      <c r="AW56" s="201">
        <v>0</v>
      </c>
      <c r="AX56" s="201">
        <v>0</v>
      </c>
      <c r="AY56" s="201">
        <v>0</v>
      </c>
    </row>
    <row r="57" spans="1:51">
      <c r="A57" t="s">
        <v>99</v>
      </c>
      <c r="B57" s="201">
        <v>0</v>
      </c>
      <c r="C57" s="201">
        <v>0</v>
      </c>
      <c r="D57" s="201">
        <v>0</v>
      </c>
      <c r="E57" s="201">
        <v>0</v>
      </c>
      <c r="F57" s="201">
        <v>0</v>
      </c>
      <c r="G57" s="201">
        <v>19.329999999999998</v>
      </c>
      <c r="H57" s="201">
        <v>0</v>
      </c>
      <c r="I57" s="201">
        <v>0</v>
      </c>
      <c r="J57" s="201">
        <v>17.829999999999998</v>
      </c>
      <c r="K57" s="201">
        <v>4.25</v>
      </c>
      <c r="L57" s="201">
        <v>254.51</v>
      </c>
      <c r="M57" s="201">
        <v>0.97</v>
      </c>
      <c r="N57" s="201">
        <v>1.24</v>
      </c>
      <c r="O57" s="201">
        <v>0</v>
      </c>
      <c r="P57" s="201">
        <v>1.52</v>
      </c>
      <c r="Q57" s="201">
        <v>3.15</v>
      </c>
      <c r="R57" s="201">
        <v>6.05</v>
      </c>
      <c r="S57" s="201">
        <v>3.75</v>
      </c>
      <c r="T57" s="201">
        <v>0</v>
      </c>
      <c r="U57" s="201">
        <v>2.11</v>
      </c>
      <c r="V57" s="201">
        <v>3</v>
      </c>
      <c r="W57" s="201">
        <v>3.95</v>
      </c>
      <c r="X57" s="201">
        <v>21.32</v>
      </c>
      <c r="Y57" s="201">
        <v>0</v>
      </c>
      <c r="Z57" s="201">
        <v>11.33</v>
      </c>
      <c r="AA57" s="201">
        <v>0.94</v>
      </c>
      <c r="AB57" s="201">
        <v>0</v>
      </c>
      <c r="AC57" s="201">
        <v>0</v>
      </c>
      <c r="AD57" s="201">
        <v>0</v>
      </c>
      <c r="AE57" s="201">
        <v>0</v>
      </c>
      <c r="AF57" s="201">
        <v>0</v>
      </c>
      <c r="AG57" s="201">
        <v>0</v>
      </c>
      <c r="AH57" s="201">
        <v>0</v>
      </c>
      <c r="AI57" s="201">
        <v>0</v>
      </c>
      <c r="AJ57" s="201">
        <v>0</v>
      </c>
      <c r="AK57" s="201">
        <v>0</v>
      </c>
      <c r="AL57" s="201">
        <v>0</v>
      </c>
      <c r="AM57" s="201">
        <v>0</v>
      </c>
      <c r="AN57" s="201">
        <v>0</v>
      </c>
      <c r="AO57" s="201">
        <v>54.24</v>
      </c>
      <c r="AP57" s="201">
        <v>0</v>
      </c>
      <c r="AQ57" s="201">
        <v>0</v>
      </c>
      <c r="AR57" s="201">
        <v>12.14</v>
      </c>
      <c r="AS57" s="201">
        <v>0</v>
      </c>
      <c r="AT57" s="201">
        <v>0</v>
      </c>
      <c r="AU57" s="201">
        <v>0</v>
      </c>
      <c r="AV57" s="201">
        <v>0</v>
      </c>
      <c r="AW57" s="201">
        <v>0</v>
      </c>
      <c r="AX57" s="201">
        <v>0</v>
      </c>
      <c r="AY57" s="201">
        <v>0</v>
      </c>
    </row>
    <row r="58" spans="1:51">
      <c r="A58" t="s">
        <v>100</v>
      </c>
      <c r="B58" s="201">
        <v>0</v>
      </c>
      <c r="C58" s="201">
        <v>0</v>
      </c>
      <c r="D58" s="201">
        <v>0</v>
      </c>
      <c r="E58" s="201">
        <v>0</v>
      </c>
      <c r="F58" s="201">
        <v>0</v>
      </c>
      <c r="G58" s="201">
        <v>19.329999999999998</v>
      </c>
      <c r="H58" s="201">
        <v>0</v>
      </c>
      <c r="I58" s="201">
        <v>0</v>
      </c>
      <c r="J58" s="201">
        <v>17.829999999999998</v>
      </c>
      <c r="K58" s="201">
        <v>4.75</v>
      </c>
      <c r="L58" s="201">
        <v>256.48</v>
      </c>
      <c r="M58" s="201">
        <v>0.97</v>
      </c>
      <c r="N58" s="201">
        <v>1.24</v>
      </c>
      <c r="O58" s="201">
        <v>0</v>
      </c>
      <c r="P58" s="201">
        <v>1.52</v>
      </c>
      <c r="Q58" s="201">
        <v>3.15</v>
      </c>
      <c r="R58" s="201">
        <v>6.05</v>
      </c>
      <c r="S58" s="201">
        <v>3.75</v>
      </c>
      <c r="T58" s="201">
        <v>0</v>
      </c>
      <c r="U58" s="201">
        <v>2.11</v>
      </c>
      <c r="V58" s="201">
        <v>3</v>
      </c>
      <c r="W58" s="201">
        <v>0.38</v>
      </c>
      <c r="X58" s="201">
        <v>1.55</v>
      </c>
      <c r="Y58" s="201">
        <v>0</v>
      </c>
      <c r="Z58" s="201">
        <v>19.649999999999999</v>
      </c>
      <c r="AA58" s="201">
        <v>18.98</v>
      </c>
      <c r="AB58" s="201">
        <v>0</v>
      </c>
      <c r="AC58" s="201">
        <v>0</v>
      </c>
      <c r="AD58" s="201">
        <v>0</v>
      </c>
      <c r="AE58" s="201">
        <v>0</v>
      </c>
      <c r="AF58" s="201">
        <v>0</v>
      </c>
      <c r="AG58" s="201">
        <v>0</v>
      </c>
      <c r="AH58" s="201">
        <v>0</v>
      </c>
      <c r="AI58" s="201">
        <v>0</v>
      </c>
      <c r="AJ58" s="201">
        <v>0</v>
      </c>
      <c r="AK58" s="201">
        <v>0</v>
      </c>
      <c r="AL58" s="201">
        <v>0</v>
      </c>
      <c r="AM58" s="201">
        <v>0</v>
      </c>
      <c r="AN58" s="201">
        <v>0</v>
      </c>
      <c r="AO58" s="201">
        <v>54.24</v>
      </c>
      <c r="AP58" s="201">
        <v>0</v>
      </c>
      <c r="AQ58" s="201">
        <v>0</v>
      </c>
      <c r="AR58" s="201">
        <v>12.14</v>
      </c>
      <c r="AS58" s="201">
        <v>0</v>
      </c>
      <c r="AT58" s="201">
        <v>0</v>
      </c>
      <c r="AU58" s="201">
        <v>0</v>
      </c>
      <c r="AV58" s="201">
        <v>0</v>
      </c>
      <c r="AW58" s="201">
        <v>0</v>
      </c>
      <c r="AX58" s="201">
        <v>0</v>
      </c>
      <c r="AY58" s="201">
        <v>0</v>
      </c>
    </row>
    <row r="59" spans="1:51">
      <c r="A59" t="s">
        <v>101</v>
      </c>
      <c r="B59" s="201">
        <v>0</v>
      </c>
      <c r="C59" s="201">
        <v>0</v>
      </c>
      <c r="D59" s="201">
        <v>0</v>
      </c>
      <c r="E59" s="201">
        <v>0</v>
      </c>
      <c r="F59" s="201">
        <v>0</v>
      </c>
      <c r="G59" s="201">
        <v>19.329999999999998</v>
      </c>
      <c r="H59" s="201">
        <v>0</v>
      </c>
      <c r="I59" s="201">
        <v>0</v>
      </c>
      <c r="J59" s="201">
        <v>17.829999999999998</v>
      </c>
      <c r="K59" s="201">
        <v>4.32</v>
      </c>
      <c r="L59" s="201">
        <v>256.48</v>
      </c>
      <c r="M59" s="201">
        <v>0.97</v>
      </c>
      <c r="N59" s="201">
        <v>1.24</v>
      </c>
      <c r="O59" s="201">
        <v>0</v>
      </c>
      <c r="P59" s="201">
        <v>1.52</v>
      </c>
      <c r="Q59" s="201">
        <v>3.14</v>
      </c>
      <c r="R59" s="201">
        <v>4.6500000000000004</v>
      </c>
      <c r="S59" s="201">
        <v>2.85</v>
      </c>
      <c r="T59" s="201">
        <v>0</v>
      </c>
      <c r="U59" s="201">
        <v>2.11</v>
      </c>
      <c r="V59" s="201">
        <v>3</v>
      </c>
      <c r="W59" s="201">
        <v>0.38</v>
      </c>
      <c r="X59" s="201">
        <v>1.55</v>
      </c>
      <c r="Y59" s="201">
        <v>0</v>
      </c>
      <c r="Z59" s="201">
        <v>19.649999999999999</v>
      </c>
      <c r="AA59" s="201">
        <v>18.98</v>
      </c>
      <c r="AB59" s="201">
        <v>0</v>
      </c>
      <c r="AC59" s="201">
        <v>0</v>
      </c>
      <c r="AD59" s="201">
        <v>0</v>
      </c>
      <c r="AE59" s="201">
        <v>0</v>
      </c>
      <c r="AF59" s="201">
        <v>0</v>
      </c>
      <c r="AG59" s="201">
        <v>0</v>
      </c>
      <c r="AH59" s="201">
        <v>0</v>
      </c>
      <c r="AI59" s="201">
        <v>0</v>
      </c>
      <c r="AJ59" s="201">
        <v>0</v>
      </c>
      <c r="AK59" s="201">
        <v>0</v>
      </c>
      <c r="AL59" s="201">
        <v>0</v>
      </c>
      <c r="AM59" s="201">
        <v>0</v>
      </c>
      <c r="AN59" s="201">
        <v>0</v>
      </c>
      <c r="AO59" s="201">
        <v>54.24</v>
      </c>
      <c r="AP59" s="201">
        <v>0</v>
      </c>
      <c r="AQ59" s="201">
        <v>0</v>
      </c>
      <c r="AR59" s="201">
        <v>12.14</v>
      </c>
      <c r="AS59" s="201">
        <v>0</v>
      </c>
      <c r="AT59" s="201">
        <v>0</v>
      </c>
      <c r="AU59" s="201">
        <v>0</v>
      </c>
      <c r="AV59" s="201">
        <v>0</v>
      </c>
      <c r="AW59" s="201">
        <v>0</v>
      </c>
      <c r="AX59" s="201">
        <v>0</v>
      </c>
      <c r="AY59" s="201">
        <v>0</v>
      </c>
    </row>
    <row r="60" spans="1:51">
      <c r="A60" t="s">
        <v>102</v>
      </c>
      <c r="B60" s="201">
        <v>0</v>
      </c>
      <c r="C60" s="201">
        <v>0</v>
      </c>
      <c r="D60" s="201">
        <v>0</v>
      </c>
      <c r="E60" s="201">
        <v>0</v>
      </c>
      <c r="F60" s="201">
        <v>0</v>
      </c>
      <c r="G60" s="201">
        <v>19.329999999999998</v>
      </c>
      <c r="H60" s="201">
        <v>0</v>
      </c>
      <c r="I60" s="201">
        <v>0</v>
      </c>
      <c r="J60" s="201">
        <v>17.829999999999998</v>
      </c>
      <c r="K60" s="201">
        <v>4.25</v>
      </c>
      <c r="L60" s="201">
        <v>256.48</v>
      </c>
      <c r="M60" s="201">
        <v>0.97</v>
      </c>
      <c r="N60" s="201">
        <v>1.24</v>
      </c>
      <c r="O60" s="201">
        <v>0</v>
      </c>
      <c r="P60" s="201">
        <v>1.52</v>
      </c>
      <c r="Q60" s="201">
        <v>2.1</v>
      </c>
      <c r="R60" s="201">
        <v>4.4000000000000004</v>
      </c>
      <c r="S60" s="201">
        <v>2.66</v>
      </c>
      <c r="T60" s="201">
        <v>0</v>
      </c>
      <c r="U60" s="201">
        <v>2.11</v>
      </c>
      <c r="V60" s="201">
        <v>3</v>
      </c>
      <c r="W60" s="201">
        <v>0.38</v>
      </c>
      <c r="X60" s="201">
        <v>1.55</v>
      </c>
      <c r="Y60" s="201">
        <v>0</v>
      </c>
      <c r="Z60" s="201">
        <v>19.649999999999999</v>
      </c>
      <c r="AA60" s="201">
        <v>18.98</v>
      </c>
      <c r="AB60" s="201">
        <v>0</v>
      </c>
      <c r="AC60" s="201">
        <v>0</v>
      </c>
      <c r="AD60" s="201">
        <v>0</v>
      </c>
      <c r="AE60" s="201">
        <v>0</v>
      </c>
      <c r="AF60" s="201">
        <v>0</v>
      </c>
      <c r="AG60" s="201">
        <v>0</v>
      </c>
      <c r="AH60" s="201">
        <v>0</v>
      </c>
      <c r="AI60" s="201">
        <v>0</v>
      </c>
      <c r="AJ60" s="201">
        <v>0</v>
      </c>
      <c r="AK60" s="201">
        <v>0</v>
      </c>
      <c r="AL60" s="201">
        <v>0</v>
      </c>
      <c r="AM60" s="201">
        <v>0</v>
      </c>
      <c r="AN60" s="201">
        <v>0</v>
      </c>
      <c r="AO60" s="201">
        <v>54.24</v>
      </c>
      <c r="AP60" s="201">
        <v>0</v>
      </c>
      <c r="AQ60" s="201">
        <v>0</v>
      </c>
      <c r="AR60" s="201">
        <v>12.14</v>
      </c>
      <c r="AS60" s="201">
        <v>0</v>
      </c>
      <c r="AT60" s="201">
        <v>0</v>
      </c>
      <c r="AU60" s="201">
        <v>0</v>
      </c>
      <c r="AV60" s="201">
        <v>0</v>
      </c>
      <c r="AW60" s="201">
        <v>0</v>
      </c>
      <c r="AX60" s="201">
        <v>0</v>
      </c>
      <c r="AY60" s="201">
        <v>0</v>
      </c>
    </row>
    <row r="61" spans="1:51">
      <c r="A61" t="s">
        <v>103</v>
      </c>
      <c r="B61" s="201">
        <v>0</v>
      </c>
      <c r="C61" s="201">
        <v>0</v>
      </c>
      <c r="D61" s="201">
        <v>0</v>
      </c>
      <c r="E61" s="201">
        <v>0</v>
      </c>
      <c r="F61" s="201">
        <v>0</v>
      </c>
      <c r="G61" s="201">
        <v>19.329999999999998</v>
      </c>
      <c r="H61" s="201">
        <v>0</v>
      </c>
      <c r="I61" s="201">
        <v>0</v>
      </c>
      <c r="J61" s="201">
        <v>17.829999999999998</v>
      </c>
      <c r="K61" s="201">
        <v>4.25</v>
      </c>
      <c r="L61" s="201">
        <v>256.48</v>
      </c>
      <c r="M61" s="201">
        <v>0.97</v>
      </c>
      <c r="N61" s="201">
        <v>1.24</v>
      </c>
      <c r="O61" s="201">
        <v>0</v>
      </c>
      <c r="P61" s="201">
        <v>1.52</v>
      </c>
      <c r="Q61" s="201">
        <v>2.1</v>
      </c>
      <c r="R61" s="201">
        <v>4.4000000000000004</v>
      </c>
      <c r="S61" s="201">
        <v>2.66</v>
      </c>
      <c r="T61" s="201">
        <v>0</v>
      </c>
      <c r="U61" s="201">
        <v>2.11</v>
      </c>
      <c r="V61" s="201">
        <v>3</v>
      </c>
      <c r="W61" s="201">
        <v>0.42</v>
      </c>
      <c r="X61" s="201">
        <v>1.55</v>
      </c>
      <c r="Y61" s="201">
        <v>0</v>
      </c>
      <c r="Z61" s="201">
        <v>19.649999999999999</v>
      </c>
      <c r="AA61" s="201">
        <v>18.98</v>
      </c>
      <c r="AB61" s="201">
        <v>0</v>
      </c>
      <c r="AC61" s="201">
        <v>0.45</v>
      </c>
      <c r="AD61" s="201">
        <v>0</v>
      </c>
      <c r="AE61" s="201">
        <v>0</v>
      </c>
      <c r="AF61" s="201">
        <v>0</v>
      </c>
      <c r="AG61" s="201">
        <v>0</v>
      </c>
      <c r="AH61" s="201">
        <v>0</v>
      </c>
      <c r="AI61" s="201">
        <v>0</v>
      </c>
      <c r="AJ61" s="201">
        <v>0</v>
      </c>
      <c r="AK61" s="201">
        <v>0</v>
      </c>
      <c r="AL61" s="201">
        <v>0</v>
      </c>
      <c r="AM61" s="201">
        <v>0</v>
      </c>
      <c r="AN61" s="201">
        <v>0</v>
      </c>
      <c r="AO61" s="201">
        <v>54.24</v>
      </c>
      <c r="AP61" s="201">
        <v>0</v>
      </c>
      <c r="AQ61" s="201">
        <v>0</v>
      </c>
      <c r="AR61" s="201">
        <v>12.08</v>
      </c>
      <c r="AS61" s="201">
        <v>0</v>
      </c>
      <c r="AT61" s="201">
        <v>0</v>
      </c>
      <c r="AU61" s="201">
        <v>0</v>
      </c>
      <c r="AV61" s="201">
        <v>0</v>
      </c>
      <c r="AW61" s="201">
        <v>0</v>
      </c>
      <c r="AX61" s="201">
        <v>0</v>
      </c>
      <c r="AY61" s="201">
        <v>0</v>
      </c>
    </row>
    <row r="62" spans="1:51">
      <c r="A62" t="s">
        <v>104</v>
      </c>
      <c r="B62" s="201">
        <v>0</v>
      </c>
      <c r="C62" s="201">
        <v>0</v>
      </c>
      <c r="D62" s="201">
        <v>0</v>
      </c>
      <c r="E62" s="201">
        <v>0</v>
      </c>
      <c r="F62" s="201">
        <v>0</v>
      </c>
      <c r="G62" s="201">
        <v>19.329999999999998</v>
      </c>
      <c r="H62" s="201">
        <v>0</v>
      </c>
      <c r="I62" s="201">
        <v>0</v>
      </c>
      <c r="J62" s="201">
        <v>17.829999999999998</v>
      </c>
      <c r="K62" s="201">
        <v>4.25</v>
      </c>
      <c r="L62" s="201">
        <v>256.48</v>
      </c>
      <c r="M62" s="201">
        <v>0.97</v>
      </c>
      <c r="N62" s="201">
        <v>1.24</v>
      </c>
      <c r="O62" s="201">
        <v>0</v>
      </c>
      <c r="P62" s="201">
        <v>1.52</v>
      </c>
      <c r="Q62" s="201">
        <v>2.1</v>
      </c>
      <c r="R62" s="201">
        <v>4.4000000000000004</v>
      </c>
      <c r="S62" s="201">
        <v>2.66</v>
      </c>
      <c r="T62" s="201">
        <v>0</v>
      </c>
      <c r="U62" s="201">
        <v>2.11</v>
      </c>
      <c r="V62" s="201">
        <v>3</v>
      </c>
      <c r="W62" s="201">
        <v>0.46</v>
      </c>
      <c r="X62" s="201">
        <v>1.55</v>
      </c>
      <c r="Y62" s="201">
        <v>0</v>
      </c>
      <c r="Z62" s="201">
        <v>19.649999999999999</v>
      </c>
      <c r="AA62" s="201">
        <v>18.98</v>
      </c>
      <c r="AB62" s="201">
        <v>0</v>
      </c>
      <c r="AC62" s="201">
        <v>0.45</v>
      </c>
      <c r="AD62" s="201">
        <v>0</v>
      </c>
      <c r="AE62" s="201">
        <v>0</v>
      </c>
      <c r="AF62" s="201">
        <v>0</v>
      </c>
      <c r="AG62" s="201">
        <v>0</v>
      </c>
      <c r="AH62" s="201">
        <v>0</v>
      </c>
      <c r="AI62" s="201">
        <v>0</v>
      </c>
      <c r="AJ62" s="201">
        <v>0</v>
      </c>
      <c r="AK62" s="201">
        <v>0</v>
      </c>
      <c r="AL62" s="201">
        <v>0</v>
      </c>
      <c r="AM62" s="201">
        <v>0</v>
      </c>
      <c r="AN62" s="201">
        <v>0</v>
      </c>
      <c r="AO62" s="201">
        <v>54.24</v>
      </c>
      <c r="AP62" s="201">
        <v>0</v>
      </c>
      <c r="AQ62" s="201">
        <v>0</v>
      </c>
      <c r="AR62" s="201">
        <v>12.08</v>
      </c>
      <c r="AS62" s="201">
        <v>0</v>
      </c>
      <c r="AT62" s="201">
        <v>0</v>
      </c>
      <c r="AU62" s="201">
        <v>0</v>
      </c>
      <c r="AV62" s="201">
        <v>0</v>
      </c>
      <c r="AW62" s="201">
        <v>0</v>
      </c>
      <c r="AX62" s="201">
        <v>0</v>
      </c>
      <c r="AY62" s="201">
        <v>0</v>
      </c>
    </row>
    <row r="63" spans="1:51">
      <c r="A63" t="s">
        <v>105</v>
      </c>
      <c r="B63" s="201">
        <v>0</v>
      </c>
      <c r="C63" s="201">
        <v>0</v>
      </c>
      <c r="D63" s="201">
        <v>0</v>
      </c>
      <c r="E63" s="201">
        <v>0</v>
      </c>
      <c r="F63" s="201">
        <v>0</v>
      </c>
      <c r="G63" s="201">
        <v>19.329999999999998</v>
      </c>
      <c r="H63" s="201">
        <v>0</v>
      </c>
      <c r="I63" s="201">
        <v>0</v>
      </c>
      <c r="J63" s="201">
        <v>17.489999999999998</v>
      </c>
      <c r="K63" s="201">
        <v>0.63</v>
      </c>
      <c r="L63" s="201">
        <v>224.72</v>
      </c>
      <c r="M63" s="201">
        <v>0.97</v>
      </c>
      <c r="N63" s="201">
        <v>1.24</v>
      </c>
      <c r="O63" s="201">
        <v>0</v>
      </c>
      <c r="P63" s="201">
        <v>1.52</v>
      </c>
      <c r="Q63" s="201">
        <v>0.45</v>
      </c>
      <c r="R63" s="201">
        <v>0.87</v>
      </c>
      <c r="S63" s="201">
        <v>0.55000000000000004</v>
      </c>
      <c r="T63" s="201">
        <v>0</v>
      </c>
      <c r="U63" s="201">
        <v>2.11</v>
      </c>
      <c r="V63" s="201">
        <v>0.96</v>
      </c>
      <c r="W63" s="201">
        <v>0.46</v>
      </c>
      <c r="X63" s="201">
        <v>1.55</v>
      </c>
      <c r="Y63" s="201">
        <v>0</v>
      </c>
      <c r="Z63" s="201">
        <v>2.61</v>
      </c>
      <c r="AA63" s="201">
        <v>1.85</v>
      </c>
      <c r="AB63" s="201">
        <v>0</v>
      </c>
      <c r="AC63" s="201">
        <v>0.45</v>
      </c>
      <c r="AD63" s="201">
        <v>0</v>
      </c>
      <c r="AE63" s="201">
        <v>0</v>
      </c>
      <c r="AF63" s="201">
        <v>0</v>
      </c>
      <c r="AG63" s="201">
        <v>0</v>
      </c>
      <c r="AH63" s="201">
        <v>0</v>
      </c>
      <c r="AI63" s="201">
        <v>0</v>
      </c>
      <c r="AJ63" s="201">
        <v>0</v>
      </c>
      <c r="AK63" s="201">
        <v>0</v>
      </c>
      <c r="AL63" s="201">
        <v>0</v>
      </c>
      <c r="AM63" s="201">
        <v>0</v>
      </c>
      <c r="AN63" s="201">
        <v>0</v>
      </c>
      <c r="AO63" s="201">
        <v>54.24</v>
      </c>
      <c r="AP63" s="201">
        <v>0</v>
      </c>
      <c r="AQ63" s="201">
        <v>0</v>
      </c>
      <c r="AR63" s="201">
        <v>12.08</v>
      </c>
      <c r="AS63" s="201">
        <v>0</v>
      </c>
      <c r="AT63" s="201">
        <v>0</v>
      </c>
      <c r="AU63" s="201">
        <v>0</v>
      </c>
      <c r="AV63" s="201">
        <v>0</v>
      </c>
      <c r="AW63" s="201">
        <v>0</v>
      </c>
      <c r="AX63" s="201">
        <v>0</v>
      </c>
      <c r="AY63" s="201">
        <v>0</v>
      </c>
    </row>
    <row r="64" spans="1:51">
      <c r="A64" t="s">
        <v>106</v>
      </c>
      <c r="B64" s="201">
        <v>0</v>
      </c>
      <c r="C64" s="201">
        <v>0</v>
      </c>
      <c r="D64" s="201">
        <v>0</v>
      </c>
      <c r="E64" s="201">
        <v>0</v>
      </c>
      <c r="F64" s="201">
        <v>0</v>
      </c>
      <c r="G64" s="201">
        <v>19.329999999999998</v>
      </c>
      <c r="H64" s="201">
        <v>0</v>
      </c>
      <c r="I64" s="201">
        <v>0</v>
      </c>
      <c r="J64" s="201">
        <v>17.489999999999998</v>
      </c>
      <c r="K64" s="201">
        <v>0.63</v>
      </c>
      <c r="L64" s="201">
        <v>162.22999999999999</v>
      </c>
      <c r="M64" s="201">
        <v>0.97</v>
      </c>
      <c r="N64" s="201">
        <v>1.24</v>
      </c>
      <c r="O64" s="201">
        <v>0</v>
      </c>
      <c r="P64" s="201">
        <v>1.52</v>
      </c>
      <c r="Q64" s="201">
        <v>0.45</v>
      </c>
      <c r="R64" s="201">
        <v>0.87</v>
      </c>
      <c r="S64" s="201">
        <v>0.55000000000000004</v>
      </c>
      <c r="T64" s="201">
        <v>0</v>
      </c>
      <c r="U64" s="201">
        <v>2.11</v>
      </c>
      <c r="V64" s="201">
        <v>0.44</v>
      </c>
      <c r="W64" s="201">
        <v>0.46</v>
      </c>
      <c r="X64" s="201">
        <v>1.55</v>
      </c>
      <c r="Y64" s="201">
        <v>0</v>
      </c>
      <c r="Z64" s="201">
        <v>2.61</v>
      </c>
      <c r="AA64" s="201">
        <v>1.85</v>
      </c>
      <c r="AB64" s="201">
        <v>0</v>
      </c>
      <c r="AC64" s="201">
        <v>0.45</v>
      </c>
      <c r="AD64" s="201">
        <v>0</v>
      </c>
      <c r="AE64" s="201">
        <v>0</v>
      </c>
      <c r="AF64" s="201">
        <v>0</v>
      </c>
      <c r="AG64" s="201">
        <v>0</v>
      </c>
      <c r="AH64" s="201">
        <v>0</v>
      </c>
      <c r="AI64" s="201">
        <v>0</v>
      </c>
      <c r="AJ64" s="201">
        <v>0</v>
      </c>
      <c r="AK64" s="201">
        <v>0</v>
      </c>
      <c r="AL64" s="201">
        <v>0</v>
      </c>
      <c r="AM64" s="201">
        <v>0</v>
      </c>
      <c r="AN64" s="201">
        <v>0</v>
      </c>
      <c r="AO64" s="201">
        <v>54.24</v>
      </c>
      <c r="AP64" s="201">
        <v>0</v>
      </c>
      <c r="AQ64" s="201">
        <v>0</v>
      </c>
      <c r="AR64" s="201">
        <v>12.08</v>
      </c>
      <c r="AS64" s="201">
        <v>0</v>
      </c>
      <c r="AT64" s="201">
        <v>0</v>
      </c>
      <c r="AU64" s="201">
        <v>0</v>
      </c>
      <c r="AV64" s="201">
        <v>0</v>
      </c>
      <c r="AW64" s="201">
        <v>0</v>
      </c>
      <c r="AX64" s="201">
        <v>0</v>
      </c>
      <c r="AY64" s="201">
        <v>0</v>
      </c>
    </row>
    <row r="65" spans="1:51">
      <c r="A65" t="s">
        <v>107</v>
      </c>
      <c r="B65" s="201">
        <v>0</v>
      </c>
      <c r="C65" s="201">
        <v>0</v>
      </c>
      <c r="D65" s="201">
        <v>0</v>
      </c>
      <c r="E65" s="201">
        <v>0</v>
      </c>
      <c r="F65" s="201">
        <v>0</v>
      </c>
      <c r="G65" s="201">
        <v>19.329999999999998</v>
      </c>
      <c r="H65" s="201">
        <v>0</v>
      </c>
      <c r="I65" s="201">
        <v>0</v>
      </c>
      <c r="J65" s="201">
        <v>17.489999999999998</v>
      </c>
      <c r="K65" s="201">
        <v>0.32</v>
      </c>
      <c r="L65" s="201">
        <v>70.62</v>
      </c>
      <c r="M65" s="201">
        <v>0.97</v>
      </c>
      <c r="N65" s="201">
        <v>1.24</v>
      </c>
      <c r="O65" s="201">
        <v>0</v>
      </c>
      <c r="P65" s="201">
        <v>1.52</v>
      </c>
      <c r="Q65" s="201">
        <v>0.45</v>
      </c>
      <c r="R65" s="201">
        <v>0.87</v>
      </c>
      <c r="S65" s="201">
        <v>0.55000000000000004</v>
      </c>
      <c r="T65" s="201">
        <v>0</v>
      </c>
      <c r="U65" s="201">
        <v>2.11</v>
      </c>
      <c r="V65" s="201">
        <v>0.43</v>
      </c>
      <c r="W65" s="201">
        <v>0.46</v>
      </c>
      <c r="X65" s="201">
        <v>1.55</v>
      </c>
      <c r="Y65" s="201">
        <v>0</v>
      </c>
      <c r="Z65" s="201">
        <v>2.61</v>
      </c>
      <c r="AA65" s="201">
        <v>1.85</v>
      </c>
      <c r="AB65" s="201">
        <v>0</v>
      </c>
      <c r="AC65" s="201">
        <v>0.45</v>
      </c>
      <c r="AD65" s="201">
        <v>0</v>
      </c>
      <c r="AE65" s="201">
        <v>0</v>
      </c>
      <c r="AF65" s="201">
        <v>0</v>
      </c>
      <c r="AG65" s="201">
        <v>0</v>
      </c>
      <c r="AH65" s="201">
        <v>0</v>
      </c>
      <c r="AI65" s="201">
        <v>0</v>
      </c>
      <c r="AJ65" s="201">
        <v>0</v>
      </c>
      <c r="AK65" s="201">
        <v>0</v>
      </c>
      <c r="AL65" s="201">
        <v>0</v>
      </c>
      <c r="AM65" s="201">
        <v>0</v>
      </c>
      <c r="AN65" s="201">
        <v>0</v>
      </c>
      <c r="AO65" s="201">
        <v>54.24</v>
      </c>
      <c r="AP65" s="201">
        <v>0</v>
      </c>
      <c r="AQ65" s="201">
        <v>0</v>
      </c>
      <c r="AR65" s="201">
        <v>12.08</v>
      </c>
      <c r="AS65" s="201">
        <v>0</v>
      </c>
      <c r="AT65" s="201">
        <v>0</v>
      </c>
      <c r="AU65" s="201">
        <v>0</v>
      </c>
      <c r="AV65" s="201">
        <v>0</v>
      </c>
      <c r="AW65" s="201">
        <v>0</v>
      </c>
      <c r="AX65" s="201">
        <v>0</v>
      </c>
      <c r="AY65" s="201">
        <v>0</v>
      </c>
    </row>
    <row r="66" spans="1:51">
      <c r="A66" t="s">
        <v>108</v>
      </c>
      <c r="B66" s="201">
        <v>0</v>
      </c>
      <c r="C66" s="201">
        <v>0</v>
      </c>
      <c r="D66" s="201">
        <v>0</v>
      </c>
      <c r="E66" s="201">
        <v>0</v>
      </c>
      <c r="F66" s="201">
        <v>0</v>
      </c>
      <c r="G66" s="201">
        <v>19.329999999999998</v>
      </c>
      <c r="H66" s="201">
        <v>0</v>
      </c>
      <c r="I66" s="201">
        <v>0</v>
      </c>
      <c r="J66" s="201">
        <v>17.489999999999998</v>
      </c>
      <c r="K66" s="201">
        <v>0.33</v>
      </c>
      <c r="L66" s="201">
        <v>6.55</v>
      </c>
      <c r="M66" s="201">
        <v>0.97</v>
      </c>
      <c r="N66" s="201">
        <v>1.24</v>
      </c>
      <c r="O66" s="201">
        <v>0</v>
      </c>
      <c r="P66" s="201">
        <v>1.52</v>
      </c>
      <c r="Q66" s="201">
        <v>0.45</v>
      </c>
      <c r="R66" s="201">
        <v>0.87</v>
      </c>
      <c r="S66" s="201">
        <v>0.55000000000000004</v>
      </c>
      <c r="T66" s="201">
        <v>0</v>
      </c>
      <c r="U66" s="201">
        <v>2.11</v>
      </c>
      <c r="V66" s="201">
        <v>0.43</v>
      </c>
      <c r="W66" s="201">
        <v>0.46</v>
      </c>
      <c r="X66" s="201">
        <v>1.55</v>
      </c>
      <c r="Y66" s="201">
        <v>0</v>
      </c>
      <c r="Z66" s="201">
        <v>2.61</v>
      </c>
      <c r="AA66" s="201">
        <v>1.85</v>
      </c>
      <c r="AB66" s="201">
        <v>0</v>
      </c>
      <c r="AC66" s="201">
        <v>0.45</v>
      </c>
      <c r="AD66" s="201">
        <v>0</v>
      </c>
      <c r="AE66" s="201">
        <v>0</v>
      </c>
      <c r="AF66" s="201">
        <v>0</v>
      </c>
      <c r="AG66" s="201">
        <v>0</v>
      </c>
      <c r="AH66" s="201">
        <v>0</v>
      </c>
      <c r="AI66" s="201">
        <v>0</v>
      </c>
      <c r="AJ66" s="201">
        <v>0</v>
      </c>
      <c r="AK66" s="201">
        <v>0</v>
      </c>
      <c r="AL66" s="201">
        <v>0</v>
      </c>
      <c r="AM66" s="201">
        <v>0</v>
      </c>
      <c r="AN66" s="201">
        <v>0</v>
      </c>
      <c r="AO66" s="201">
        <v>54.24</v>
      </c>
      <c r="AP66" s="201">
        <v>0</v>
      </c>
      <c r="AQ66" s="201">
        <v>0</v>
      </c>
      <c r="AR66" s="201">
        <v>12.08</v>
      </c>
      <c r="AS66" s="201">
        <v>0</v>
      </c>
      <c r="AT66" s="201">
        <v>0</v>
      </c>
      <c r="AU66" s="201">
        <v>0</v>
      </c>
      <c r="AV66" s="201">
        <v>0</v>
      </c>
      <c r="AW66" s="201">
        <v>0</v>
      </c>
      <c r="AX66" s="201">
        <v>0</v>
      </c>
      <c r="AY66" s="201">
        <v>0</v>
      </c>
    </row>
    <row r="67" spans="1:51">
      <c r="A67" t="s">
        <v>109</v>
      </c>
      <c r="B67" s="201">
        <v>0</v>
      </c>
      <c r="C67" s="201">
        <v>0</v>
      </c>
      <c r="D67" s="201">
        <v>0</v>
      </c>
      <c r="E67" s="201">
        <v>0</v>
      </c>
      <c r="F67" s="201">
        <v>0</v>
      </c>
      <c r="G67" s="201">
        <v>19.329999999999998</v>
      </c>
      <c r="H67" s="201">
        <v>0</v>
      </c>
      <c r="I67" s="201">
        <v>0</v>
      </c>
      <c r="J67" s="201">
        <v>17.489999999999998</v>
      </c>
      <c r="K67" s="201">
        <v>0.34</v>
      </c>
      <c r="L67" s="201">
        <v>6.07</v>
      </c>
      <c r="M67" s="201">
        <v>0.97</v>
      </c>
      <c r="N67" s="201">
        <v>1.24</v>
      </c>
      <c r="O67" s="201">
        <v>0</v>
      </c>
      <c r="P67" s="201">
        <v>1.51</v>
      </c>
      <c r="Q67" s="201">
        <v>0.45</v>
      </c>
      <c r="R67" s="201">
        <v>0.87</v>
      </c>
      <c r="S67" s="201">
        <v>0.55000000000000004</v>
      </c>
      <c r="T67" s="201">
        <v>0</v>
      </c>
      <c r="U67" s="201">
        <v>2.11</v>
      </c>
      <c r="V67" s="201">
        <v>0.43</v>
      </c>
      <c r="W67" s="201">
        <v>0.46</v>
      </c>
      <c r="X67" s="201">
        <v>1.55</v>
      </c>
      <c r="Y67" s="201">
        <v>0</v>
      </c>
      <c r="Z67" s="201">
        <v>2.61</v>
      </c>
      <c r="AA67" s="201">
        <v>1.85</v>
      </c>
      <c r="AB67" s="201">
        <v>0</v>
      </c>
      <c r="AC67" s="201">
        <v>0.45</v>
      </c>
      <c r="AD67" s="201">
        <v>0</v>
      </c>
      <c r="AE67" s="201">
        <v>0</v>
      </c>
      <c r="AF67" s="201">
        <v>0</v>
      </c>
      <c r="AG67" s="201">
        <v>0</v>
      </c>
      <c r="AH67" s="201">
        <v>0</v>
      </c>
      <c r="AI67" s="201">
        <v>0</v>
      </c>
      <c r="AJ67" s="201">
        <v>0</v>
      </c>
      <c r="AK67" s="201">
        <v>0</v>
      </c>
      <c r="AL67" s="201">
        <v>0</v>
      </c>
      <c r="AM67" s="201">
        <v>0</v>
      </c>
      <c r="AN67" s="201">
        <v>0</v>
      </c>
      <c r="AO67" s="201">
        <v>54.24</v>
      </c>
      <c r="AP67" s="201">
        <v>0</v>
      </c>
      <c r="AQ67" s="201">
        <v>0</v>
      </c>
      <c r="AR67" s="201">
        <v>12.08</v>
      </c>
      <c r="AS67" s="201">
        <v>0</v>
      </c>
      <c r="AT67" s="201">
        <v>0</v>
      </c>
      <c r="AU67" s="201">
        <v>0</v>
      </c>
      <c r="AV67" s="201">
        <v>0</v>
      </c>
      <c r="AW67" s="201">
        <v>0</v>
      </c>
      <c r="AX67" s="201">
        <v>0</v>
      </c>
      <c r="AY67" s="201">
        <v>0</v>
      </c>
    </row>
    <row r="68" spans="1:51">
      <c r="A68" t="s">
        <v>110</v>
      </c>
      <c r="B68" s="201">
        <v>0</v>
      </c>
      <c r="C68" s="201">
        <v>0</v>
      </c>
      <c r="D68" s="201">
        <v>0</v>
      </c>
      <c r="E68" s="201">
        <v>0</v>
      </c>
      <c r="F68" s="201">
        <v>0</v>
      </c>
      <c r="G68" s="201">
        <v>19.329999999999998</v>
      </c>
      <c r="H68" s="201">
        <v>0</v>
      </c>
      <c r="I68" s="201">
        <v>0</v>
      </c>
      <c r="J68" s="201">
        <v>17.489999999999998</v>
      </c>
      <c r="K68" s="201">
        <v>0.18</v>
      </c>
      <c r="L68" s="201">
        <v>7.64</v>
      </c>
      <c r="M68" s="201">
        <v>0.97</v>
      </c>
      <c r="N68" s="201">
        <v>1.24</v>
      </c>
      <c r="O68" s="201">
        <v>0</v>
      </c>
      <c r="P68" s="201">
        <v>1.51</v>
      </c>
      <c r="Q68" s="201">
        <v>0.45</v>
      </c>
      <c r="R68" s="201">
        <v>0.87</v>
      </c>
      <c r="S68" s="201">
        <v>0.55000000000000004</v>
      </c>
      <c r="T68" s="201">
        <v>0</v>
      </c>
      <c r="U68" s="201">
        <v>2.11</v>
      </c>
      <c r="V68" s="201">
        <v>0.43</v>
      </c>
      <c r="W68" s="201">
        <v>0.46</v>
      </c>
      <c r="X68" s="201">
        <v>1.55</v>
      </c>
      <c r="Y68" s="201">
        <v>0</v>
      </c>
      <c r="Z68" s="201">
        <v>2.61</v>
      </c>
      <c r="AA68" s="201">
        <v>1.85</v>
      </c>
      <c r="AB68" s="201">
        <v>0</v>
      </c>
      <c r="AC68" s="201">
        <v>0.45</v>
      </c>
      <c r="AD68" s="201">
        <v>0</v>
      </c>
      <c r="AE68" s="201">
        <v>0</v>
      </c>
      <c r="AF68" s="201">
        <v>0</v>
      </c>
      <c r="AG68" s="201">
        <v>0</v>
      </c>
      <c r="AH68" s="201">
        <v>0</v>
      </c>
      <c r="AI68" s="201">
        <v>0</v>
      </c>
      <c r="AJ68" s="201">
        <v>0</v>
      </c>
      <c r="AK68" s="201">
        <v>0</v>
      </c>
      <c r="AL68" s="201">
        <v>0</v>
      </c>
      <c r="AM68" s="201">
        <v>0</v>
      </c>
      <c r="AN68" s="201">
        <v>0</v>
      </c>
      <c r="AO68" s="201">
        <v>54.24</v>
      </c>
      <c r="AP68" s="201">
        <v>0</v>
      </c>
      <c r="AQ68" s="201">
        <v>0</v>
      </c>
      <c r="AR68" s="201">
        <v>12.08</v>
      </c>
      <c r="AS68" s="201">
        <v>0</v>
      </c>
      <c r="AT68" s="201">
        <v>0</v>
      </c>
      <c r="AU68" s="201">
        <v>0</v>
      </c>
      <c r="AV68" s="201">
        <v>0</v>
      </c>
      <c r="AW68" s="201">
        <v>0</v>
      </c>
      <c r="AX68" s="201">
        <v>0</v>
      </c>
      <c r="AY68" s="201">
        <v>0</v>
      </c>
    </row>
    <row r="69" spans="1:51">
      <c r="A69" t="s">
        <v>111</v>
      </c>
      <c r="B69" s="201">
        <v>0</v>
      </c>
      <c r="C69" s="201">
        <v>0</v>
      </c>
      <c r="D69" s="201">
        <v>0</v>
      </c>
      <c r="E69" s="201">
        <v>0</v>
      </c>
      <c r="F69" s="201">
        <v>0</v>
      </c>
      <c r="G69" s="201">
        <v>19.329999999999998</v>
      </c>
      <c r="H69" s="201">
        <v>0</v>
      </c>
      <c r="I69" s="201">
        <v>0</v>
      </c>
      <c r="J69" s="201">
        <v>17.489999999999998</v>
      </c>
      <c r="K69" s="201">
        <v>0.19</v>
      </c>
      <c r="L69" s="201">
        <v>7.26</v>
      </c>
      <c r="M69" s="201">
        <v>0.97</v>
      </c>
      <c r="N69" s="201">
        <v>1.24</v>
      </c>
      <c r="O69" s="201">
        <v>0</v>
      </c>
      <c r="P69" s="201">
        <v>1.51</v>
      </c>
      <c r="Q69" s="201">
        <v>0.45</v>
      </c>
      <c r="R69" s="201">
        <v>0.87</v>
      </c>
      <c r="S69" s="201">
        <v>0.55000000000000004</v>
      </c>
      <c r="T69" s="201">
        <v>0</v>
      </c>
      <c r="U69" s="201">
        <v>2.11</v>
      </c>
      <c r="V69" s="201">
        <v>0.43</v>
      </c>
      <c r="W69" s="201">
        <v>0.46</v>
      </c>
      <c r="X69" s="201">
        <v>1.55</v>
      </c>
      <c r="Y69" s="201">
        <v>0</v>
      </c>
      <c r="Z69" s="201">
        <v>2.61</v>
      </c>
      <c r="AA69" s="201">
        <v>1.85</v>
      </c>
      <c r="AB69" s="201">
        <v>0</v>
      </c>
      <c r="AC69" s="201">
        <v>0.45</v>
      </c>
      <c r="AD69" s="201">
        <v>0</v>
      </c>
      <c r="AE69" s="201">
        <v>0</v>
      </c>
      <c r="AF69" s="201">
        <v>0</v>
      </c>
      <c r="AG69" s="201">
        <v>0</v>
      </c>
      <c r="AH69" s="201">
        <v>0</v>
      </c>
      <c r="AI69" s="201">
        <v>0</v>
      </c>
      <c r="AJ69" s="201">
        <v>0</v>
      </c>
      <c r="AK69" s="201">
        <v>0</v>
      </c>
      <c r="AL69" s="201">
        <v>0</v>
      </c>
      <c r="AM69" s="201">
        <v>0</v>
      </c>
      <c r="AN69" s="201">
        <v>0</v>
      </c>
      <c r="AO69" s="201">
        <v>54.24</v>
      </c>
      <c r="AP69" s="201">
        <v>0</v>
      </c>
      <c r="AQ69" s="201">
        <v>0</v>
      </c>
      <c r="AR69" s="201">
        <v>12.08</v>
      </c>
      <c r="AS69" s="201">
        <v>0</v>
      </c>
      <c r="AT69" s="201">
        <v>0</v>
      </c>
      <c r="AU69" s="201">
        <v>0</v>
      </c>
      <c r="AV69" s="201">
        <v>0</v>
      </c>
      <c r="AW69" s="201">
        <v>0</v>
      </c>
      <c r="AX69" s="201">
        <v>0</v>
      </c>
      <c r="AY69" s="201">
        <v>0</v>
      </c>
    </row>
    <row r="70" spans="1:51">
      <c r="A70" t="s">
        <v>112</v>
      </c>
      <c r="B70" s="201">
        <v>0</v>
      </c>
      <c r="C70" s="201">
        <v>0</v>
      </c>
      <c r="D70" s="201">
        <v>0</v>
      </c>
      <c r="E70" s="201">
        <v>0</v>
      </c>
      <c r="F70" s="201">
        <v>0</v>
      </c>
      <c r="G70" s="201">
        <v>19.329999999999998</v>
      </c>
      <c r="H70" s="201">
        <v>0</v>
      </c>
      <c r="I70" s="201">
        <v>0</v>
      </c>
      <c r="J70" s="201">
        <v>17.489999999999998</v>
      </c>
      <c r="K70" s="201">
        <v>0.2</v>
      </c>
      <c r="L70" s="201">
        <v>7.26</v>
      </c>
      <c r="M70" s="201">
        <v>0.97</v>
      </c>
      <c r="N70" s="201">
        <v>1.24</v>
      </c>
      <c r="O70" s="201">
        <v>0</v>
      </c>
      <c r="P70" s="201">
        <v>1.51</v>
      </c>
      <c r="Q70" s="201">
        <v>0.45</v>
      </c>
      <c r="R70" s="201">
        <v>0.87</v>
      </c>
      <c r="S70" s="201">
        <v>0.55000000000000004</v>
      </c>
      <c r="T70" s="201">
        <v>0</v>
      </c>
      <c r="U70" s="201">
        <v>2.11</v>
      </c>
      <c r="V70" s="201">
        <v>0.43</v>
      </c>
      <c r="W70" s="201">
        <v>0.46</v>
      </c>
      <c r="X70" s="201">
        <v>1.55</v>
      </c>
      <c r="Y70" s="201">
        <v>0</v>
      </c>
      <c r="Z70" s="201">
        <v>2.61</v>
      </c>
      <c r="AA70" s="201">
        <v>1.85</v>
      </c>
      <c r="AB70" s="201">
        <v>0</v>
      </c>
      <c r="AC70" s="201">
        <v>0.45</v>
      </c>
      <c r="AD70" s="201">
        <v>0</v>
      </c>
      <c r="AE70" s="201">
        <v>0</v>
      </c>
      <c r="AF70" s="201">
        <v>0</v>
      </c>
      <c r="AG70" s="201">
        <v>0</v>
      </c>
      <c r="AH70" s="201">
        <v>0</v>
      </c>
      <c r="AI70" s="201">
        <v>0</v>
      </c>
      <c r="AJ70" s="201">
        <v>0</v>
      </c>
      <c r="AK70" s="201">
        <v>0</v>
      </c>
      <c r="AL70" s="201">
        <v>0</v>
      </c>
      <c r="AM70" s="201">
        <v>0</v>
      </c>
      <c r="AN70" s="201">
        <v>0</v>
      </c>
      <c r="AO70" s="201">
        <v>54.24</v>
      </c>
      <c r="AP70" s="201">
        <v>0</v>
      </c>
      <c r="AQ70" s="201">
        <v>0</v>
      </c>
      <c r="AR70" s="201">
        <v>12.01</v>
      </c>
      <c r="AS70" s="201">
        <v>0</v>
      </c>
      <c r="AT70" s="201">
        <v>0</v>
      </c>
      <c r="AU70" s="201">
        <v>0</v>
      </c>
      <c r="AV70" s="201">
        <v>0</v>
      </c>
      <c r="AW70" s="201">
        <v>0</v>
      </c>
      <c r="AX70" s="201">
        <v>0</v>
      </c>
      <c r="AY70" s="201">
        <v>0</v>
      </c>
    </row>
    <row r="71" spans="1:51">
      <c r="A71" t="s">
        <v>113</v>
      </c>
      <c r="B71" s="201">
        <v>0</v>
      </c>
      <c r="C71" s="201">
        <v>0</v>
      </c>
      <c r="D71" s="201">
        <v>0</v>
      </c>
      <c r="E71" s="201">
        <v>0</v>
      </c>
      <c r="F71" s="201">
        <v>0</v>
      </c>
      <c r="G71" s="201">
        <v>19.329999999999998</v>
      </c>
      <c r="H71" s="201">
        <v>0</v>
      </c>
      <c r="I71" s="201">
        <v>0</v>
      </c>
      <c r="J71" s="201">
        <v>17.489999999999998</v>
      </c>
      <c r="K71" s="201">
        <v>0.21</v>
      </c>
      <c r="L71" s="201">
        <v>12.75</v>
      </c>
      <c r="M71" s="201">
        <v>0.97</v>
      </c>
      <c r="N71" s="201">
        <v>1.24</v>
      </c>
      <c r="O71" s="201">
        <v>0</v>
      </c>
      <c r="P71" s="201">
        <v>1.51</v>
      </c>
      <c r="Q71" s="201">
        <v>0.45</v>
      </c>
      <c r="R71" s="201">
        <v>0.87</v>
      </c>
      <c r="S71" s="201">
        <v>0.55000000000000004</v>
      </c>
      <c r="T71" s="201">
        <v>0</v>
      </c>
      <c r="U71" s="201">
        <v>2.13</v>
      </c>
      <c r="V71" s="201">
        <v>0.43</v>
      </c>
      <c r="W71" s="201">
        <v>0.46</v>
      </c>
      <c r="X71" s="201">
        <v>1.55</v>
      </c>
      <c r="Y71" s="201">
        <v>0</v>
      </c>
      <c r="Z71" s="201">
        <v>2.61</v>
      </c>
      <c r="AA71" s="201">
        <v>1.85</v>
      </c>
      <c r="AB71" s="201">
        <v>0</v>
      </c>
      <c r="AC71" s="201">
        <v>0.45</v>
      </c>
      <c r="AD71" s="201">
        <v>0</v>
      </c>
      <c r="AE71" s="201">
        <v>0</v>
      </c>
      <c r="AF71" s="201">
        <v>0</v>
      </c>
      <c r="AG71" s="201">
        <v>0</v>
      </c>
      <c r="AH71" s="201">
        <v>0</v>
      </c>
      <c r="AI71" s="201">
        <v>0</v>
      </c>
      <c r="AJ71" s="201">
        <v>0</v>
      </c>
      <c r="AK71" s="201">
        <v>0</v>
      </c>
      <c r="AL71" s="201">
        <v>0</v>
      </c>
      <c r="AM71" s="201">
        <v>0</v>
      </c>
      <c r="AN71" s="201">
        <v>0</v>
      </c>
      <c r="AO71" s="201">
        <v>54.24</v>
      </c>
      <c r="AP71" s="201">
        <v>0</v>
      </c>
      <c r="AQ71" s="201">
        <v>0</v>
      </c>
      <c r="AR71" s="201">
        <v>12.01</v>
      </c>
      <c r="AS71" s="201">
        <v>0</v>
      </c>
      <c r="AT71" s="201">
        <v>0</v>
      </c>
      <c r="AU71" s="201">
        <v>0</v>
      </c>
      <c r="AV71" s="201">
        <v>0</v>
      </c>
      <c r="AW71" s="201">
        <v>0</v>
      </c>
      <c r="AX71" s="201">
        <v>0</v>
      </c>
      <c r="AY71" s="201">
        <v>0</v>
      </c>
    </row>
    <row r="72" spans="1:51">
      <c r="A72" t="s">
        <v>114</v>
      </c>
      <c r="B72" s="201">
        <v>0</v>
      </c>
      <c r="C72" s="201">
        <v>0</v>
      </c>
      <c r="D72" s="201">
        <v>0</v>
      </c>
      <c r="E72" s="201">
        <v>0</v>
      </c>
      <c r="F72" s="201">
        <v>0</v>
      </c>
      <c r="G72" s="201">
        <v>19.329999999999998</v>
      </c>
      <c r="H72" s="201">
        <v>0</v>
      </c>
      <c r="I72" s="201">
        <v>0</v>
      </c>
      <c r="J72" s="201">
        <v>17.489999999999998</v>
      </c>
      <c r="K72" s="201">
        <v>0.24</v>
      </c>
      <c r="L72" s="201">
        <v>114.29</v>
      </c>
      <c r="M72" s="201">
        <v>0.97</v>
      </c>
      <c r="N72" s="201">
        <v>1.24</v>
      </c>
      <c r="O72" s="201">
        <v>0</v>
      </c>
      <c r="P72" s="201">
        <v>1.51</v>
      </c>
      <c r="Q72" s="201">
        <v>0.45</v>
      </c>
      <c r="R72" s="201">
        <v>0.87</v>
      </c>
      <c r="S72" s="201">
        <v>0.55000000000000004</v>
      </c>
      <c r="T72" s="201">
        <v>0</v>
      </c>
      <c r="U72" s="201">
        <v>2.13</v>
      </c>
      <c r="V72" s="201">
        <v>0.43</v>
      </c>
      <c r="W72" s="201">
        <v>0.46</v>
      </c>
      <c r="X72" s="201">
        <v>1.55</v>
      </c>
      <c r="Y72" s="201">
        <v>0</v>
      </c>
      <c r="Z72" s="201">
        <v>2.61</v>
      </c>
      <c r="AA72" s="201">
        <v>1.85</v>
      </c>
      <c r="AB72" s="201">
        <v>0</v>
      </c>
      <c r="AC72" s="201">
        <v>0</v>
      </c>
      <c r="AD72" s="201">
        <v>0</v>
      </c>
      <c r="AE72" s="201">
        <v>0</v>
      </c>
      <c r="AF72" s="201">
        <v>0</v>
      </c>
      <c r="AG72" s="201">
        <v>0</v>
      </c>
      <c r="AH72" s="201">
        <v>0</v>
      </c>
      <c r="AI72" s="201">
        <v>0</v>
      </c>
      <c r="AJ72" s="201">
        <v>0</v>
      </c>
      <c r="AK72" s="201">
        <v>0</v>
      </c>
      <c r="AL72" s="201">
        <v>0</v>
      </c>
      <c r="AM72" s="201">
        <v>0</v>
      </c>
      <c r="AN72" s="201">
        <v>0</v>
      </c>
      <c r="AO72" s="201">
        <v>54.24</v>
      </c>
      <c r="AP72" s="201">
        <v>0</v>
      </c>
      <c r="AQ72" s="201">
        <v>0</v>
      </c>
      <c r="AR72" s="201">
        <v>12.01</v>
      </c>
      <c r="AS72" s="201">
        <v>0</v>
      </c>
      <c r="AT72" s="201">
        <v>0</v>
      </c>
      <c r="AU72" s="201">
        <v>0</v>
      </c>
      <c r="AV72" s="201">
        <v>0</v>
      </c>
      <c r="AW72" s="201">
        <v>0</v>
      </c>
      <c r="AX72" s="201">
        <v>0</v>
      </c>
      <c r="AY72" s="201">
        <v>0</v>
      </c>
    </row>
    <row r="73" spans="1:51">
      <c r="A73" t="s">
        <v>115</v>
      </c>
      <c r="B73" s="201">
        <v>0</v>
      </c>
      <c r="C73" s="201">
        <v>0</v>
      </c>
      <c r="D73" s="201">
        <v>0</v>
      </c>
      <c r="E73" s="201">
        <v>0</v>
      </c>
      <c r="F73" s="201">
        <v>0</v>
      </c>
      <c r="G73" s="201">
        <v>19.329999999999998</v>
      </c>
      <c r="H73" s="201">
        <v>0</v>
      </c>
      <c r="I73" s="201">
        <v>0</v>
      </c>
      <c r="J73" s="201">
        <v>17.489999999999998</v>
      </c>
      <c r="K73" s="201">
        <v>0.27</v>
      </c>
      <c r="L73" s="201">
        <v>203.49</v>
      </c>
      <c r="M73" s="201">
        <v>0.97</v>
      </c>
      <c r="N73" s="201">
        <v>1.24</v>
      </c>
      <c r="O73" s="201">
        <v>0</v>
      </c>
      <c r="P73" s="201">
        <v>1.51</v>
      </c>
      <c r="Q73" s="201">
        <v>0.45</v>
      </c>
      <c r="R73" s="201">
        <v>0.87</v>
      </c>
      <c r="S73" s="201">
        <v>0.55000000000000004</v>
      </c>
      <c r="T73" s="201">
        <v>0</v>
      </c>
      <c r="U73" s="201">
        <v>2.08</v>
      </c>
      <c r="V73" s="201">
        <v>0.43</v>
      </c>
      <c r="W73" s="201">
        <v>0.46</v>
      </c>
      <c r="X73" s="201">
        <v>1.55</v>
      </c>
      <c r="Y73" s="201">
        <v>0</v>
      </c>
      <c r="Z73" s="201">
        <v>2.61</v>
      </c>
      <c r="AA73" s="201">
        <v>1.85</v>
      </c>
      <c r="AB73" s="201">
        <v>0</v>
      </c>
      <c r="AC73" s="201">
        <v>0</v>
      </c>
      <c r="AD73" s="201">
        <v>0</v>
      </c>
      <c r="AE73" s="201">
        <v>0</v>
      </c>
      <c r="AF73" s="201">
        <v>0</v>
      </c>
      <c r="AG73" s="201">
        <v>0</v>
      </c>
      <c r="AH73" s="201">
        <v>0</v>
      </c>
      <c r="AI73" s="201">
        <v>0</v>
      </c>
      <c r="AJ73" s="201">
        <v>0</v>
      </c>
      <c r="AK73" s="201">
        <v>0</v>
      </c>
      <c r="AL73" s="201">
        <v>0</v>
      </c>
      <c r="AM73" s="201">
        <v>0</v>
      </c>
      <c r="AN73" s="201">
        <v>0</v>
      </c>
      <c r="AO73" s="201">
        <v>54.24</v>
      </c>
      <c r="AP73" s="201">
        <v>0</v>
      </c>
      <c r="AQ73" s="201">
        <v>0</v>
      </c>
      <c r="AR73" s="201">
        <v>12.01</v>
      </c>
      <c r="AS73" s="201">
        <v>0</v>
      </c>
      <c r="AT73" s="201">
        <v>0</v>
      </c>
      <c r="AU73" s="201">
        <v>0</v>
      </c>
      <c r="AV73" s="201">
        <v>0</v>
      </c>
      <c r="AW73" s="201">
        <v>0</v>
      </c>
      <c r="AX73" s="201">
        <v>0</v>
      </c>
      <c r="AY73" s="201">
        <v>0</v>
      </c>
    </row>
    <row r="74" spans="1:51">
      <c r="A74" t="s">
        <v>116</v>
      </c>
      <c r="B74" s="201">
        <v>0</v>
      </c>
      <c r="C74" s="201">
        <v>0</v>
      </c>
      <c r="D74" s="201">
        <v>0</v>
      </c>
      <c r="E74" s="201">
        <v>0</v>
      </c>
      <c r="F74" s="201">
        <v>0</v>
      </c>
      <c r="G74" s="201">
        <v>19.329999999999998</v>
      </c>
      <c r="H74" s="201">
        <v>0</v>
      </c>
      <c r="I74" s="201">
        <v>0</v>
      </c>
      <c r="J74" s="201">
        <v>17.489999999999998</v>
      </c>
      <c r="K74" s="201">
        <v>0.28999999999999998</v>
      </c>
      <c r="L74" s="201">
        <v>256.06</v>
      </c>
      <c r="M74" s="201">
        <v>0.97</v>
      </c>
      <c r="N74" s="201">
        <v>1.24</v>
      </c>
      <c r="O74" s="201">
        <v>0</v>
      </c>
      <c r="P74" s="201">
        <v>1.51</v>
      </c>
      <c r="Q74" s="201">
        <v>0.45</v>
      </c>
      <c r="R74" s="201">
        <v>0.87</v>
      </c>
      <c r="S74" s="201">
        <v>0.55000000000000004</v>
      </c>
      <c r="T74" s="201">
        <v>0</v>
      </c>
      <c r="U74" s="201">
        <v>2.08</v>
      </c>
      <c r="V74" s="201">
        <v>0.43</v>
      </c>
      <c r="W74" s="201">
        <v>0.46</v>
      </c>
      <c r="X74" s="201">
        <v>1.55</v>
      </c>
      <c r="Y74" s="201">
        <v>0</v>
      </c>
      <c r="Z74" s="201">
        <v>2.61</v>
      </c>
      <c r="AA74" s="201">
        <v>1.85</v>
      </c>
      <c r="AB74" s="201">
        <v>0</v>
      </c>
      <c r="AC74" s="201">
        <v>0</v>
      </c>
      <c r="AD74" s="201">
        <v>0</v>
      </c>
      <c r="AE74" s="201">
        <v>0</v>
      </c>
      <c r="AF74" s="201">
        <v>0</v>
      </c>
      <c r="AG74" s="201">
        <v>0</v>
      </c>
      <c r="AH74" s="201">
        <v>0</v>
      </c>
      <c r="AI74" s="201">
        <v>0</v>
      </c>
      <c r="AJ74" s="201">
        <v>0</v>
      </c>
      <c r="AK74" s="201">
        <v>0</v>
      </c>
      <c r="AL74" s="201">
        <v>0</v>
      </c>
      <c r="AM74" s="201">
        <v>0</v>
      </c>
      <c r="AN74" s="201">
        <v>0</v>
      </c>
      <c r="AO74" s="201">
        <v>54.24</v>
      </c>
      <c r="AP74" s="201">
        <v>0</v>
      </c>
      <c r="AQ74" s="201">
        <v>0</v>
      </c>
      <c r="AR74" s="201">
        <v>12.01</v>
      </c>
      <c r="AS74" s="201">
        <v>0</v>
      </c>
      <c r="AT74" s="201">
        <v>0</v>
      </c>
      <c r="AU74" s="201">
        <v>0</v>
      </c>
      <c r="AV74" s="201">
        <v>0</v>
      </c>
      <c r="AW74" s="201">
        <v>0</v>
      </c>
      <c r="AX74" s="201">
        <v>0</v>
      </c>
      <c r="AY74" s="201">
        <v>0</v>
      </c>
    </row>
    <row r="75" spans="1:51">
      <c r="A75" t="s">
        <v>117</v>
      </c>
      <c r="B75" s="201">
        <v>0</v>
      </c>
      <c r="C75" s="201">
        <v>0</v>
      </c>
      <c r="D75" s="201">
        <v>0</v>
      </c>
      <c r="E75" s="201">
        <v>0</v>
      </c>
      <c r="F75" s="201">
        <v>0</v>
      </c>
      <c r="G75" s="201">
        <v>19.329999999999998</v>
      </c>
      <c r="H75" s="201">
        <v>0</v>
      </c>
      <c r="I75" s="201">
        <v>0</v>
      </c>
      <c r="J75" s="201">
        <v>17.489999999999998</v>
      </c>
      <c r="K75" s="201">
        <v>0.32</v>
      </c>
      <c r="L75" s="201">
        <v>203.03</v>
      </c>
      <c r="M75" s="201">
        <v>0.97</v>
      </c>
      <c r="N75" s="201">
        <v>1.24</v>
      </c>
      <c r="O75" s="201">
        <v>0</v>
      </c>
      <c r="P75" s="201">
        <v>1.51</v>
      </c>
      <c r="Q75" s="201">
        <v>0.45</v>
      </c>
      <c r="R75" s="201">
        <v>0.87</v>
      </c>
      <c r="S75" s="201">
        <v>0.55000000000000004</v>
      </c>
      <c r="T75" s="201">
        <v>0</v>
      </c>
      <c r="U75" s="201">
        <v>2.08</v>
      </c>
      <c r="V75" s="201">
        <v>0.43</v>
      </c>
      <c r="W75" s="201">
        <v>0.46</v>
      </c>
      <c r="X75" s="201">
        <v>1.55</v>
      </c>
      <c r="Y75" s="201">
        <v>0</v>
      </c>
      <c r="Z75" s="201">
        <v>2.61</v>
      </c>
      <c r="AA75" s="201">
        <v>1.85</v>
      </c>
      <c r="AB75" s="201">
        <v>0</v>
      </c>
      <c r="AC75" s="201">
        <v>0</v>
      </c>
      <c r="AD75" s="201">
        <v>0</v>
      </c>
      <c r="AE75" s="201">
        <v>0</v>
      </c>
      <c r="AF75" s="201">
        <v>0</v>
      </c>
      <c r="AG75" s="201">
        <v>0</v>
      </c>
      <c r="AH75" s="201">
        <v>0</v>
      </c>
      <c r="AI75" s="201">
        <v>0</v>
      </c>
      <c r="AJ75" s="201">
        <v>0</v>
      </c>
      <c r="AK75" s="201">
        <v>0</v>
      </c>
      <c r="AL75" s="201">
        <v>0</v>
      </c>
      <c r="AM75" s="201">
        <v>0</v>
      </c>
      <c r="AN75" s="201">
        <v>0</v>
      </c>
      <c r="AO75" s="201">
        <v>56.42</v>
      </c>
      <c r="AP75" s="201">
        <v>0</v>
      </c>
      <c r="AQ75" s="201">
        <v>0</v>
      </c>
      <c r="AR75" s="201">
        <v>12.08</v>
      </c>
      <c r="AS75" s="201">
        <v>0</v>
      </c>
      <c r="AT75" s="201">
        <v>0</v>
      </c>
      <c r="AU75" s="201">
        <v>0</v>
      </c>
      <c r="AV75" s="201">
        <v>0</v>
      </c>
      <c r="AW75" s="201">
        <v>0</v>
      </c>
      <c r="AX75" s="201">
        <v>0</v>
      </c>
      <c r="AY75" s="201">
        <v>0</v>
      </c>
    </row>
    <row r="76" spans="1:51">
      <c r="A76" t="s">
        <v>118</v>
      </c>
      <c r="B76" s="201">
        <v>0</v>
      </c>
      <c r="C76" s="201">
        <v>0</v>
      </c>
      <c r="D76" s="201">
        <v>0</v>
      </c>
      <c r="E76" s="201">
        <v>0</v>
      </c>
      <c r="F76" s="201">
        <v>0</v>
      </c>
      <c r="G76" s="201">
        <v>19.329999999999998</v>
      </c>
      <c r="H76" s="201">
        <v>0</v>
      </c>
      <c r="I76" s="201">
        <v>0</v>
      </c>
      <c r="J76" s="201">
        <v>17.489999999999998</v>
      </c>
      <c r="K76" s="201">
        <v>0.32</v>
      </c>
      <c r="L76" s="201">
        <v>51.09</v>
      </c>
      <c r="M76" s="201">
        <v>0.97</v>
      </c>
      <c r="N76" s="201">
        <v>1.24</v>
      </c>
      <c r="O76" s="201">
        <v>0</v>
      </c>
      <c r="P76" s="201">
        <v>1.51</v>
      </c>
      <c r="Q76" s="201">
        <v>0.45</v>
      </c>
      <c r="R76" s="201">
        <v>0.87</v>
      </c>
      <c r="S76" s="201">
        <v>0.55000000000000004</v>
      </c>
      <c r="T76" s="201">
        <v>0</v>
      </c>
      <c r="U76" s="201">
        <v>2.08</v>
      </c>
      <c r="V76" s="201">
        <v>0.43</v>
      </c>
      <c r="W76" s="201">
        <v>0.36</v>
      </c>
      <c r="X76" s="201">
        <v>1.55</v>
      </c>
      <c r="Y76" s="201">
        <v>0</v>
      </c>
      <c r="Z76" s="201">
        <v>2.61</v>
      </c>
      <c r="AA76" s="201">
        <v>1.85</v>
      </c>
      <c r="AB76" s="201">
        <v>0</v>
      </c>
      <c r="AC76" s="201">
        <v>0</v>
      </c>
      <c r="AD76" s="201">
        <v>0</v>
      </c>
      <c r="AE76" s="201">
        <v>0</v>
      </c>
      <c r="AF76" s="201">
        <v>0</v>
      </c>
      <c r="AG76" s="201">
        <v>0</v>
      </c>
      <c r="AH76" s="201">
        <v>0</v>
      </c>
      <c r="AI76" s="201">
        <v>0</v>
      </c>
      <c r="AJ76" s="201">
        <v>0</v>
      </c>
      <c r="AK76" s="201">
        <v>0</v>
      </c>
      <c r="AL76" s="201">
        <v>0</v>
      </c>
      <c r="AM76" s="201">
        <v>0</v>
      </c>
      <c r="AN76" s="201">
        <v>0</v>
      </c>
      <c r="AO76" s="201">
        <v>56.42</v>
      </c>
      <c r="AP76" s="201">
        <v>0</v>
      </c>
      <c r="AQ76" s="201">
        <v>0</v>
      </c>
      <c r="AR76" s="201">
        <v>12.08</v>
      </c>
      <c r="AS76" s="201">
        <v>0</v>
      </c>
      <c r="AT76" s="201">
        <v>0</v>
      </c>
      <c r="AU76" s="201">
        <v>0</v>
      </c>
      <c r="AV76" s="201">
        <v>0</v>
      </c>
      <c r="AW76" s="201">
        <v>0</v>
      </c>
      <c r="AX76" s="201">
        <v>0</v>
      </c>
      <c r="AY76" s="201">
        <v>0</v>
      </c>
    </row>
    <row r="77" spans="1:51">
      <c r="A77" t="s">
        <v>119</v>
      </c>
      <c r="B77" s="201">
        <v>0</v>
      </c>
      <c r="C77" s="201">
        <v>0</v>
      </c>
      <c r="D77" s="201">
        <v>0</v>
      </c>
      <c r="E77" s="201">
        <v>0</v>
      </c>
      <c r="F77" s="201">
        <v>0</v>
      </c>
      <c r="G77" s="201">
        <v>19.329999999999998</v>
      </c>
      <c r="H77" s="201">
        <v>0</v>
      </c>
      <c r="I77" s="201">
        <v>0</v>
      </c>
      <c r="J77" s="201">
        <v>17.489999999999998</v>
      </c>
      <c r="K77" s="201">
        <v>0.32</v>
      </c>
      <c r="L77" s="201">
        <v>20.39</v>
      </c>
      <c r="M77" s="201">
        <v>0.97</v>
      </c>
      <c r="N77" s="201">
        <v>1.24</v>
      </c>
      <c r="O77" s="201">
        <v>0</v>
      </c>
      <c r="P77" s="201">
        <v>1.51</v>
      </c>
      <c r="Q77" s="201">
        <v>0.45</v>
      </c>
      <c r="R77" s="201">
        <v>0.87</v>
      </c>
      <c r="S77" s="201">
        <v>0.55000000000000004</v>
      </c>
      <c r="T77" s="201">
        <v>0</v>
      </c>
      <c r="U77" s="201">
        <v>2.08</v>
      </c>
      <c r="V77" s="201">
        <v>0.43</v>
      </c>
      <c r="W77" s="201">
        <v>0.36</v>
      </c>
      <c r="X77" s="201">
        <v>1.55</v>
      </c>
      <c r="Y77" s="201">
        <v>0</v>
      </c>
      <c r="Z77" s="201">
        <v>2.61</v>
      </c>
      <c r="AA77" s="201">
        <v>1.85</v>
      </c>
      <c r="AB77" s="201">
        <v>0</v>
      </c>
      <c r="AC77" s="201">
        <v>0</v>
      </c>
      <c r="AD77" s="201">
        <v>0</v>
      </c>
      <c r="AE77" s="201">
        <v>0</v>
      </c>
      <c r="AF77" s="201">
        <v>0</v>
      </c>
      <c r="AG77" s="201">
        <v>0</v>
      </c>
      <c r="AH77" s="201">
        <v>0</v>
      </c>
      <c r="AI77" s="201">
        <v>0</v>
      </c>
      <c r="AJ77" s="201">
        <v>0</v>
      </c>
      <c r="AK77" s="201">
        <v>0</v>
      </c>
      <c r="AL77" s="201">
        <v>0</v>
      </c>
      <c r="AM77" s="201">
        <v>0</v>
      </c>
      <c r="AN77" s="201">
        <v>0</v>
      </c>
      <c r="AO77" s="201">
        <v>56.42</v>
      </c>
      <c r="AP77" s="201">
        <v>0</v>
      </c>
      <c r="AQ77" s="201">
        <v>0</v>
      </c>
      <c r="AR77" s="201">
        <v>12.08</v>
      </c>
      <c r="AS77" s="201">
        <v>0</v>
      </c>
      <c r="AT77" s="201">
        <v>0</v>
      </c>
      <c r="AU77" s="201">
        <v>0</v>
      </c>
      <c r="AV77" s="201">
        <v>0</v>
      </c>
      <c r="AW77" s="201">
        <v>0</v>
      </c>
      <c r="AX77" s="201">
        <v>0</v>
      </c>
      <c r="AY77" s="201">
        <v>0</v>
      </c>
    </row>
    <row r="78" spans="1:51">
      <c r="A78" t="s">
        <v>120</v>
      </c>
      <c r="B78" s="201">
        <v>0</v>
      </c>
      <c r="C78" s="201">
        <v>0</v>
      </c>
      <c r="D78" s="201">
        <v>0</v>
      </c>
      <c r="E78" s="201">
        <v>0</v>
      </c>
      <c r="F78" s="201">
        <v>0</v>
      </c>
      <c r="G78" s="201">
        <v>19.329999999999998</v>
      </c>
      <c r="H78" s="201">
        <v>0</v>
      </c>
      <c r="I78" s="201">
        <v>0</v>
      </c>
      <c r="J78" s="201">
        <v>17.489999999999998</v>
      </c>
      <c r="K78" s="201">
        <v>0.32</v>
      </c>
      <c r="L78" s="201">
        <v>20.39</v>
      </c>
      <c r="M78" s="201">
        <v>0.97</v>
      </c>
      <c r="N78" s="201">
        <v>1.24</v>
      </c>
      <c r="O78" s="201">
        <v>0</v>
      </c>
      <c r="P78" s="201">
        <v>1.51</v>
      </c>
      <c r="Q78" s="201">
        <v>0.45</v>
      </c>
      <c r="R78" s="201">
        <v>0.87</v>
      </c>
      <c r="S78" s="201">
        <v>0.55000000000000004</v>
      </c>
      <c r="T78" s="201">
        <v>0</v>
      </c>
      <c r="U78" s="201">
        <v>2.08</v>
      </c>
      <c r="V78" s="201">
        <v>0.43</v>
      </c>
      <c r="W78" s="201">
        <v>0.36</v>
      </c>
      <c r="X78" s="201">
        <v>1.55</v>
      </c>
      <c r="Y78" s="201">
        <v>0</v>
      </c>
      <c r="Z78" s="201">
        <v>2.61</v>
      </c>
      <c r="AA78" s="201">
        <v>1.85</v>
      </c>
      <c r="AB78" s="201">
        <v>0</v>
      </c>
      <c r="AC78" s="201">
        <v>0</v>
      </c>
      <c r="AD78" s="201">
        <v>0</v>
      </c>
      <c r="AE78" s="201">
        <v>0</v>
      </c>
      <c r="AF78" s="201">
        <v>0</v>
      </c>
      <c r="AG78" s="201">
        <v>0</v>
      </c>
      <c r="AH78" s="201">
        <v>0</v>
      </c>
      <c r="AI78" s="201">
        <v>0</v>
      </c>
      <c r="AJ78" s="201">
        <v>0</v>
      </c>
      <c r="AK78" s="201">
        <v>0</v>
      </c>
      <c r="AL78" s="201">
        <v>0</v>
      </c>
      <c r="AM78" s="201">
        <v>0</v>
      </c>
      <c r="AN78" s="201">
        <v>0</v>
      </c>
      <c r="AO78" s="201">
        <v>56.42</v>
      </c>
      <c r="AP78" s="201">
        <v>0</v>
      </c>
      <c r="AQ78" s="201">
        <v>0</v>
      </c>
      <c r="AR78" s="201">
        <v>12.08</v>
      </c>
      <c r="AS78" s="201">
        <v>0</v>
      </c>
      <c r="AT78" s="201">
        <v>0</v>
      </c>
      <c r="AU78" s="201">
        <v>0</v>
      </c>
      <c r="AV78" s="201">
        <v>0</v>
      </c>
      <c r="AW78" s="201">
        <v>0</v>
      </c>
      <c r="AX78" s="201">
        <v>0</v>
      </c>
      <c r="AY78" s="201">
        <v>0</v>
      </c>
    </row>
    <row r="79" spans="1:51">
      <c r="A79" t="s">
        <v>121</v>
      </c>
      <c r="B79" s="201">
        <v>0</v>
      </c>
      <c r="C79" s="201">
        <v>0</v>
      </c>
      <c r="D79" s="201">
        <v>0</v>
      </c>
      <c r="E79" s="201">
        <v>0</v>
      </c>
      <c r="F79" s="201">
        <v>0</v>
      </c>
      <c r="G79" s="201">
        <v>19.329999999999998</v>
      </c>
      <c r="H79" s="201">
        <v>0</v>
      </c>
      <c r="I79" s="201">
        <v>0</v>
      </c>
      <c r="J79" s="201">
        <v>17.489999999999998</v>
      </c>
      <c r="K79" s="201">
        <v>0</v>
      </c>
      <c r="L79" s="201">
        <v>20.39</v>
      </c>
      <c r="M79" s="201">
        <v>0.97</v>
      </c>
      <c r="N79" s="201">
        <v>1.24</v>
      </c>
      <c r="O79" s="201">
        <v>0</v>
      </c>
      <c r="P79" s="201">
        <v>1.51</v>
      </c>
      <c r="Q79" s="201">
        <v>0.52</v>
      </c>
      <c r="R79" s="201">
        <v>0.87</v>
      </c>
      <c r="S79" s="201">
        <v>0.55000000000000004</v>
      </c>
      <c r="T79" s="201">
        <v>0</v>
      </c>
      <c r="U79" s="201">
        <v>2.08</v>
      </c>
      <c r="V79" s="201">
        <v>0.43</v>
      </c>
      <c r="W79" s="201">
        <v>0.36</v>
      </c>
      <c r="X79" s="201">
        <v>1.55</v>
      </c>
      <c r="Y79" s="201">
        <v>0</v>
      </c>
      <c r="Z79" s="201">
        <v>2.61</v>
      </c>
      <c r="AA79" s="201">
        <v>1.85</v>
      </c>
      <c r="AB79" s="201">
        <v>0</v>
      </c>
      <c r="AC79" s="201">
        <v>0</v>
      </c>
      <c r="AD79" s="201">
        <v>0</v>
      </c>
      <c r="AE79" s="201">
        <v>0</v>
      </c>
      <c r="AF79" s="201">
        <v>0</v>
      </c>
      <c r="AG79" s="201">
        <v>0</v>
      </c>
      <c r="AH79" s="201">
        <v>0</v>
      </c>
      <c r="AI79" s="201">
        <v>0</v>
      </c>
      <c r="AJ79" s="201">
        <v>0</v>
      </c>
      <c r="AK79" s="201">
        <v>0</v>
      </c>
      <c r="AL79" s="201">
        <v>0</v>
      </c>
      <c r="AM79" s="201">
        <v>0</v>
      </c>
      <c r="AN79" s="201">
        <v>0</v>
      </c>
      <c r="AO79" s="201">
        <v>56.42</v>
      </c>
      <c r="AP79" s="201">
        <v>0</v>
      </c>
      <c r="AQ79" s="201">
        <v>0</v>
      </c>
      <c r="AR79" s="201">
        <v>12.08</v>
      </c>
      <c r="AS79" s="201">
        <v>0</v>
      </c>
      <c r="AT79" s="201">
        <v>0</v>
      </c>
      <c r="AU79" s="201">
        <v>0</v>
      </c>
      <c r="AV79" s="201">
        <v>0</v>
      </c>
      <c r="AW79" s="201">
        <v>0</v>
      </c>
      <c r="AX79" s="201">
        <v>0</v>
      </c>
      <c r="AY79" s="201">
        <v>0</v>
      </c>
    </row>
    <row r="80" spans="1:51">
      <c r="A80" t="s">
        <v>122</v>
      </c>
      <c r="B80" s="201">
        <v>0</v>
      </c>
      <c r="C80" s="201">
        <v>0</v>
      </c>
      <c r="D80" s="201">
        <v>0</v>
      </c>
      <c r="E80" s="201">
        <v>0</v>
      </c>
      <c r="F80" s="201">
        <v>0</v>
      </c>
      <c r="G80" s="201">
        <v>19.329999999999998</v>
      </c>
      <c r="H80" s="201">
        <v>0</v>
      </c>
      <c r="I80" s="201">
        <v>0</v>
      </c>
      <c r="J80" s="201">
        <v>17.829999999999998</v>
      </c>
      <c r="K80" s="201">
        <v>0.32</v>
      </c>
      <c r="L80" s="201">
        <v>20.39</v>
      </c>
      <c r="M80" s="201">
        <v>0.97</v>
      </c>
      <c r="N80" s="201">
        <v>1.24</v>
      </c>
      <c r="O80" s="201">
        <v>0</v>
      </c>
      <c r="P80" s="201">
        <v>1.51</v>
      </c>
      <c r="Q80" s="201">
        <v>0.45</v>
      </c>
      <c r="R80" s="201">
        <v>0.87</v>
      </c>
      <c r="S80" s="201">
        <v>0.55000000000000004</v>
      </c>
      <c r="T80" s="201">
        <v>0</v>
      </c>
      <c r="U80" s="201">
        <v>2.08</v>
      </c>
      <c r="V80" s="201">
        <v>0.43</v>
      </c>
      <c r="W80" s="201">
        <v>0.36</v>
      </c>
      <c r="X80" s="201">
        <v>1.55</v>
      </c>
      <c r="Y80" s="201">
        <v>0</v>
      </c>
      <c r="Z80" s="201">
        <v>2.61</v>
      </c>
      <c r="AA80" s="201">
        <v>1.85</v>
      </c>
      <c r="AB80" s="201">
        <v>0</v>
      </c>
      <c r="AC80" s="201">
        <v>0</v>
      </c>
      <c r="AD80" s="201">
        <v>0</v>
      </c>
      <c r="AE80" s="201">
        <v>0</v>
      </c>
      <c r="AF80" s="201">
        <v>0</v>
      </c>
      <c r="AG80" s="201">
        <v>0</v>
      </c>
      <c r="AH80" s="201">
        <v>0</v>
      </c>
      <c r="AI80" s="201">
        <v>0</v>
      </c>
      <c r="AJ80" s="201">
        <v>0</v>
      </c>
      <c r="AK80" s="201">
        <v>0</v>
      </c>
      <c r="AL80" s="201">
        <v>0</v>
      </c>
      <c r="AM80" s="201">
        <v>0</v>
      </c>
      <c r="AN80" s="201">
        <v>0</v>
      </c>
      <c r="AO80" s="201">
        <v>56.42</v>
      </c>
      <c r="AP80" s="201">
        <v>0</v>
      </c>
      <c r="AQ80" s="201">
        <v>0</v>
      </c>
      <c r="AR80" s="201">
        <v>12.08</v>
      </c>
      <c r="AS80" s="201">
        <v>0</v>
      </c>
      <c r="AT80" s="201">
        <v>0</v>
      </c>
      <c r="AU80" s="201">
        <v>0</v>
      </c>
      <c r="AV80" s="201">
        <v>0</v>
      </c>
      <c r="AW80" s="201">
        <v>0</v>
      </c>
      <c r="AX80" s="201">
        <v>0</v>
      </c>
      <c r="AY80" s="201">
        <v>0</v>
      </c>
    </row>
    <row r="81" spans="1:51">
      <c r="A81" t="s">
        <v>123</v>
      </c>
      <c r="B81" s="201">
        <v>0</v>
      </c>
      <c r="C81" s="201">
        <v>0</v>
      </c>
      <c r="D81" s="201">
        <v>0</v>
      </c>
      <c r="E81" s="201">
        <v>0</v>
      </c>
      <c r="F81" s="201">
        <v>0</v>
      </c>
      <c r="G81" s="201">
        <v>19.329999999999998</v>
      </c>
      <c r="H81" s="201">
        <v>0</v>
      </c>
      <c r="I81" s="201">
        <v>0</v>
      </c>
      <c r="J81" s="201">
        <v>17.829999999999998</v>
      </c>
      <c r="K81" s="201">
        <v>0.69</v>
      </c>
      <c r="L81" s="201">
        <v>20.39</v>
      </c>
      <c r="M81" s="201">
        <v>0.97</v>
      </c>
      <c r="N81" s="201">
        <v>1.24</v>
      </c>
      <c r="O81" s="201">
        <v>0</v>
      </c>
      <c r="P81" s="201">
        <v>1.51</v>
      </c>
      <c r="Q81" s="201">
        <v>0.45</v>
      </c>
      <c r="R81" s="201">
        <v>0.87</v>
      </c>
      <c r="S81" s="201">
        <v>0.55000000000000004</v>
      </c>
      <c r="T81" s="201">
        <v>0</v>
      </c>
      <c r="U81" s="201">
        <v>2.08</v>
      </c>
      <c r="V81" s="201">
        <v>0.43</v>
      </c>
      <c r="W81" s="201">
        <v>0.36</v>
      </c>
      <c r="X81" s="201">
        <v>1.55</v>
      </c>
      <c r="Y81" s="201">
        <v>0</v>
      </c>
      <c r="Z81" s="201">
        <v>2.61</v>
      </c>
      <c r="AA81" s="201">
        <v>1.85</v>
      </c>
      <c r="AB81" s="201">
        <v>0</v>
      </c>
      <c r="AC81" s="201">
        <v>0</v>
      </c>
      <c r="AD81" s="201">
        <v>0</v>
      </c>
      <c r="AE81" s="201">
        <v>0</v>
      </c>
      <c r="AF81" s="201">
        <v>0</v>
      </c>
      <c r="AG81" s="201">
        <v>0</v>
      </c>
      <c r="AH81" s="201">
        <v>0</v>
      </c>
      <c r="AI81" s="201">
        <v>0</v>
      </c>
      <c r="AJ81" s="201">
        <v>0</v>
      </c>
      <c r="AK81" s="201">
        <v>0</v>
      </c>
      <c r="AL81" s="201">
        <v>0</v>
      </c>
      <c r="AM81" s="201">
        <v>0</v>
      </c>
      <c r="AN81" s="201">
        <v>0</v>
      </c>
      <c r="AO81" s="201">
        <v>56.42</v>
      </c>
      <c r="AP81" s="201">
        <v>0</v>
      </c>
      <c r="AQ81" s="201">
        <v>0</v>
      </c>
      <c r="AR81" s="201">
        <v>12.08</v>
      </c>
      <c r="AS81" s="201">
        <v>0</v>
      </c>
      <c r="AT81" s="201">
        <v>0</v>
      </c>
      <c r="AU81" s="201">
        <v>0</v>
      </c>
      <c r="AV81" s="201">
        <v>0</v>
      </c>
      <c r="AW81" s="201">
        <v>0</v>
      </c>
      <c r="AX81" s="201">
        <v>0</v>
      </c>
      <c r="AY81" s="201">
        <v>0</v>
      </c>
    </row>
    <row r="82" spans="1:51">
      <c r="A82" t="s">
        <v>124</v>
      </c>
      <c r="B82" s="201">
        <v>0</v>
      </c>
      <c r="C82" s="201">
        <v>0</v>
      </c>
      <c r="D82" s="201">
        <v>0</v>
      </c>
      <c r="E82" s="201">
        <v>0</v>
      </c>
      <c r="F82" s="201">
        <v>0</v>
      </c>
      <c r="G82" s="201">
        <v>19.329999999999998</v>
      </c>
      <c r="H82" s="201">
        <v>0</v>
      </c>
      <c r="I82" s="201">
        <v>0</v>
      </c>
      <c r="J82" s="201">
        <v>17.829999999999998</v>
      </c>
      <c r="K82" s="201">
        <v>0.32</v>
      </c>
      <c r="L82" s="201">
        <v>20.39</v>
      </c>
      <c r="M82" s="201">
        <v>0.97</v>
      </c>
      <c r="N82" s="201">
        <v>1.24</v>
      </c>
      <c r="O82" s="201">
        <v>0</v>
      </c>
      <c r="P82" s="201">
        <v>1.51</v>
      </c>
      <c r="Q82" s="201">
        <v>0.45</v>
      </c>
      <c r="R82" s="201">
        <v>0.87</v>
      </c>
      <c r="S82" s="201">
        <v>0.55000000000000004</v>
      </c>
      <c r="T82" s="201">
        <v>0</v>
      </c>
      <c r="U82" s="201">
        <v>2.08</v>
      </c>
      <c r="V82" s="201">
        <v>0.43</v>
      </c>
      <c r="W82" s="201">
        <v>0.46</v>
      </c>
      <c r="X82" s="201">
        <v>1.55</v>
      </c>
      <c r="Y82" s="201">
        <v>0</v>
      </c>
      <c r="Z82" s="201">
        <v>2.61</v>
      </c>
      <c r="AA82" s="201">
        <v>1.85</v>
      </c>
      <c r="AB82" s="201">
        <v>0</v>
      </c>
      <c r="AC82" s="201">
        <v>0</v>
      </c>
      <c r="AD82" s="201">
        <v>0</v>
      </c>
      <c r="AE82" s="201">
        <v>0</v>
      </c>
      <c r="AF82" s="201">
        <v>0</v>
      </c>
      <c r="AG82" s="201">
        <v>0</v>
      </c>
      <c r="AH82" s="201">
        <v>0</v>
      </c>
      <c r="AI82" s="201">
        <v>0</v>
      </c>
      <c r="AJ82" s="201">
        <v>0</v>
      </c>
      <c r="AK82" s="201">
        <v>0</v>
      </c>
      <c r="AL82" s="201">
        <v>0</v>
      </c>
      <c r="AM82" s="201">
        <v>0</v>
      </c>
      <c r="AN82" s="201">
        <v>0</v>
      </c>
      <c r="AO82" s="201">
        <v>56.42</v>
      </c>
      <c r="AP82" s="201">
        <v>0</v>
      </c>
      <c r="AQ82" s="201">
        <v>0</v>
      </c>
      <c r="AR82" s="201">
        <v>12.24</v>
      </c>
      <c r="AS82" s="201">
        <v>0</v>
      </c>
      <c r="AT82" s="201">
        <v>0</v>
      </c>
      <c r="AU82" s="201">
        <v>0</v>
      </c>
      <c r="AV82" s="201">
        <v>0</v>
      </c>
      <c r="AW82" s="201">
        <v>0</v>
      </c>
      <c r="AX82" s="201">
        <v>0</v>
      </c>
      <c r="AY82" s="201">
        <v>0</v>
      </c>
    </row>
    <row r="83" spans="1:51">
      <c r="A83" t="s">
        <v>125</v>
      </c>
      <c r="B83" s="201">
        <v>0</v>
      </c>
      <c r="C83" s="201">
        <v>0</v>
      </c>
      <c r="D83" s="201">
        <v>0</v>
      </c>
      <c r="E83" s="201">
        <v>0</v>
      </c>
      <c r="F83" s="201">
        <v>0</v>
      </c>
      <c r="G83" s="201">
        <v>19.329999999999998</v>
      </c>
      <c r="H83" s="201">
        <v>0</v>
      </c>
      <c r="I83" s="201">
        <v>0</v>
      </c>
      <c r="J83" s="201">
        <v>17.829999999999998</v>
      </c>
      <c r="K83" s="201">
        <v>0.32</v>
      </c>
      <c r="L83" s="201">
        <v>11.2</v>
      </c>
      <c r="M83" s="201">
        <v>0.97</v>
      </c>
      <c r="N83" s="201">
        <v>1.24</v>
      </c>
      <c r="O83" s="201">
        <v>0</v>
      </c>
      <c r="P83" s="201">
        <v>1.51</v>
      </c>
      <c r="Q83" s="201">
        <v>0.45</v>
      </c>
      <c r="R83" s="201">
        <v>0.87</v>
      </c>
      <c r="S83" s="201">
        <v>0.55000000000000004</v>
      </c>
      <c r="T83" s="201">
        <v>0</v>
      </c>
      <c r="U83" s="201">
        <v>2.08</v>
      </c>
      <c r="V83" s="201">
        <v>0.43</v>
      </c>
      <c r="W83" s="201">
        <v>0.46</v>
      </c>
      <c r="X83" s="201">
        <v>1.55</v>
      </c>
      <c r="Y83" s="201">
        <v>0</v>
      </c>
      <c r="Z83" s="201">
        <v>2.61</v>
      </c>
      <c r="AA83" s="201">
        <v>1.85</v>
      </c>
      <c r="AB83" s="201">
        <v>0</v>
      </c>
      <c r="AC83" s="201">
        <v>0</v>
      </c>
      <c r="AD83" s="201">
        <v>0</v>
      </c>
      <c r="AE83" s="201">
        <v>0</v>
      </c>
      <c r="AF83" s="201">
        <v>0</v>
      </c>
      <c r="AG83" s="201">
        <v>0</v>
      </c>
      <c r="AH83" s="201">
        <v>0</v>
      </c>
      <c r="AI83" s="201">
        <v>0</v>
      </c>
      <c r="AJ83" s="201">
        <v>0</v>
      </c>
      <c r="AK83" s="201">
        <v>0</v>
      </c>
      <c r="AL83" s="201">
        <v>0</v>
      </c>
      <c r="AM83" s="201">
        <v>0</v>
      </c>
      <c r="AN83" s="201">
        <v>0</v>
      </c>
      <c r="AO83" s="201">
        <v>56.42</v>
      </c>
      <c r="AP83" s="201">
        <v>0</v>
      </c>
      <c r="AQ83" s="201">
        <v>0</v>
      </c>
      <c r="AR83" s="201">
        <v>12.24</v>
      </c>
      <c r="AS83" s="201">
        <v>0</v>
      </c>
      <c r="AT83" s="201">
        <v>0</v>
      </c>
      <c r="AU83" s="201">
        <v>0</v>
      </c>
      <c r="AV83" s="201">
        <v>0</v>
      </c>
      <c r="AW83" s="201">
        <v>0</v>
      </c>
      <c r="AX83" s="201">
        <v>0</v>
      </c>
      <c r="AY83" s="201">
        <v>0</v>
      </c>
    </row>
    <row r="84" spans="1:51">
      <c r="A84" t="s">
        <v>126</v>
      </c>
      <c r="B84" s="201">
        <v>0</v>
      </c>
      <c r="C84" s="201">
        <v>0</v>
      </c>
      <c r="D84" s="201">
        <v>0</v>
      </c>
      <c r="E84" s="201">
        <v>0</v>
      </c>
      <c r="F84" s="201">
        <v>0</v>
      </c>
      <c r="G84" s="201">
        <v>19.329999999999998</v>
      </c>
      <c r="H84" s="201">
        <v>0</v>
      </c>
      <c r="I84" s="201">
        <v>0</v>
      </c>
      <c r="J84" s="201">
        <v>17.829999999999998</v>
      </c>
      <c r="K84" s="201">
        <v>0.32</v>
      </c>
      <c r="L84" s="201">
        <v>11.2</v>
      </c>
      <c r="M84" s="201">
        <v>0.97</v>
      </c>
      <c r="N84" s="201">
        <v>1.24</v>
      </c>
      <c r="O84" s="201">
        <v>0</v>
      </c>
      <c r="P84" s="201">
        <v>1.51</v>
      </c>
      <c r="Q84" s="201">
        <v>0.45</v>
      </c>
      <c r="R84" s="201">
        <v>0.87</v>
      </c>
      <c r="S84" s="201">
        <v>0.55000000000000004</v>
      </c>
      <c r="T84" s="201">
        <v>0</v>
      </c>
      <c r="U84" s="201">
        <v>2.08</v>
      </c>
      <c r="V84" s="201">
        <v>0.43</v>
      </c>
      <c r="W84" s="201">
        <v>0.46</v>
      </c>
      <c r="X84" s="201">
        <v>1.55</v>
      </c>
      <c r="Y84" s="201">
        <v>0</v>
      </c>
      <c r="Z84" s="201">
        <v>2.61</v>
      </c>
      <c r="AA84" s="201">
        <v>1.85</v>
      </c>
      <c r="AB84" s="201">
        <v>0</v>
      </c>
      <c r="AC84" s="201">
        <v>0</v>
      </c>
      <c r="AD84" s="201">
        <v>0</v>
      </c>
      <c r="AE84" s="201">
        <v>0</v>
      </c>
      <c r="AF84" s="201">
        <v>0</v>
      </c>
      <c r="AG84" s="201">
        <v>0</v>
      </c>
      <c r="AH84" s="201">
        <v>0</v>
      </c>
      <c r="AI84" s="201">
        <v>0</v>
      </c>
      <c r="AJ84" s="201">
        <v>0</v>
      </c>
      <c r="AK84" s="201">
        <v>0</v>
      </c>
      <c r="AL84" s="201">
        <v>0</v>
      </c>
      <c r="AM84" s="201">
        <v>0</v>
      </c>
      <c r="AN84" s="201">
        <v>0</v>
      </c>
      <c r="AO84" s="201">
        <v>56.42</v>
      </c>
      <c r="AP84" s="201">
        <v>0</v>
      </c>
      <c r="AQ84" s="201">
        <v>0</v>
      </c>
      <c r="AR84" s="201">
        <v>12.24</v>
      </c>
      <c r="AS84" s="201">
        <v>0</v>
      </c>
      <c r="AT84" s="201">
        <v>0</v>
      </c>
      <c r="AU84" s="201">
        <v>0</v>
      </c>
      <c r="AV84" s="201">
        <v>0</v>
      </c>
      <c r="AW84" s="201">
        <v>0</v>
      </c>
      <c r="AX84" s="201">
        <v>0</v>
      </c>
      <c r="AY84" s="201">
        <v>0</v>
      </c>
    </row>
    <row r="85" spans="1:51">
      <c r="A85" t="s">
        <v>127</v>
      </c>
      <c r="B85" s="201">
        <v>0</v>
      </c>
      <c r="C85" s="201">
        <v>0</v>
      </c>
      <c r="D85" s="201">
        <v>0</v>
      </c>
      <c r="E85" s="201">
        <v>0</v>
      </c>
      <c r="F85" s="201">
        <v>0</v>
      </c>
      <c r="G85" s="201">
        <v>19.329999999999998</v>
      </c>
      <c r="H85" s="201">
        <v>0</v>
      </c>
      <c r="I85" s="201">
        <v>0</v>
      </c>
      <c r="J85" s="201">
        <v>17.829999999999998</v>
      </c>
      <c r="K85" s="201">
        <v>0.32</v>
      </c>
      <c r="L85" s="201">
        <v>11.2</v>
      </c>
      <c r="M85" s="201">
        <v>0.97</v>
      </c>
      <c r="N85" s="201">
        <v>1.24</v>
      </c>
      <c r="O85" s="201">
        <v>0</v>
      </c>
      <c r="P85" s="201">
        <v>1.51</v>
      </c>
      <c r="Q85" s="201">
        <v>0.45</v>
      </c>
      <c r="R85" s="201">
        <v>0.87</v>
      </c>
      <c r="S85" s="201">
        <v>0.55000000000000004</v>
      </c>
      <c r="T85" s="201">
        <v>0</v>
      </c>
      <c r="U85" s="201">
        <v>2.08</v>
      </c>
      <c r="V85" s="201">
        <v>0.43</v>
      </c>
      <c r="W85" s="201">
        <v>0.46</v>
      </c>
      <c r="X85" s="201">
        <v>1.55</v>
      </c>
      <c r="Y85" s="201">
        <v>0</v>
      </c>
      <c r="Z85" s="201">
        <v>2.61</v>
      </c>
      <c r="AA85" s="201">
        <v>1.85</v>
      </c>
      <c r="AB85" s="201">
        <v>0</v>
      </c>
      <c r="AC85" s="201">
        <v>0</v>
      </c>
      <c r="AD85" s="201">
        <v>0</v>
      </c>
      <c r="AE85" s="201">
        <v>0</v>
      </c>
      <c r="AF85" s="201">
        <v>0</v>
      </c>
      <c r="AG85" s="201">
        <v>0</v>
      </c>
      <c r="AH85" s="201">
        <v>0</v>
      </c>
      <c r="AI85" s="201">
        <v>0</v>
      </c>
      <c r="AJ85" s="201">
        <v>0</v>
      </c>
      <c r="AK85" s="201">
        <v>0</v>
      </c>
      <c r="AL85" s="201">
        <v>0</v>
      </c>
      <c r="AM85" s="201">
        <v>0</v>
      </c>
      <c r="AN85" s="201">
        <v>0</v>
      </c>
      <c r="AO85" s="201">
        <v>56.42</v>
      </c>
      <c r="AP85" s="201">
        <v>0</v>
      </c>
      <c r="AQ85" s="201">
        <v>0</v>
      </c>
      <c r="AR85" s="201">
        <v>12.24</v>
      </c>
      <c r="AS85" s="201">
        <v>0</v>
      </c>
      <c r="AT85" s="201">
        <v>0</v>
      </c>
      <c r="AU85" s="201">
        <v>0</v>
      </c>
      <c r="AV85" s="201">
        <v>0</v>
      </c>
      <c r="AW85" s="201">
        <v>0</v>
      </c>
      <c r="AX85" s="201">
        <v>0</v>
      </c>
      <c r="AY85" s="201">
        <v>0</v>
      </c>
    </row>
    <row r="86" spans="1:51">
      <c r="A86" t="s">
        <v>128</v>
      </c>
      <c r="B86" s="201">
        <v>0</v>
      </c>
      <c r="C86" s="201">
        <v>0</v>
      </c>
      <c r="D86" s="201">
        <v>0</v>
      </c>
      <c r="E86" s="201">
        <v>0</v>
      </c>
      <c r="F86" s="201">
        <v>0</v>
      </c>
      <c r="G86" s="201">
        <v>19.329999999999998</v>
      </c>
      <c r="H86" s="201">
        <v>0</v>
      </c>
      <c r="I86" s="201">
        <v>0</v>
      </c>
      <c r="J86" s="201">
        <v>17.829999999999998</v>
      </c>
      <c r="K86" s="201">
        <v>0.32</v>
      </c>
      <c r="L86" s="201">
        <v>11.2</v>
      </c>
      <c r="M86" s="201">
        <v>0.97</v>
      </c>
      <c r="N86" s="201">
        <v>1.24</v>
      </c>
      <c r="O86" s="201">
        <v>0</v>
      </c>
      <c r="P86" s="201">
        <v>1.51</v>
      </c>
      <c r="Q86" s="201">
        <v>0.45</v>
      </c>
      <c r="R86" s="201">
        <v>0.87</v>
      </c>
      <c r="S86" s="201">
        <v>0.55000000000000004</v>
      </c>
      <c r="T86" s="201">
        <v>0</v>
      </c>
      <c r="U86" s="201">
        <v>2.08</v>
      </c>
      <c r="V86" s="201">
        <v>0.43</v>
      </c>
      <c r="W86" s="201">
        <v>0.46</v>
      </c>
      <c r="X86" s="201">
        <v>1.55</v>
      </c>
      <c r="Y86" s="201">
        <v>0</v>
      </c>
      <c r="Z86" s="201">
        <v>2.61</v>
      </c>
      <c r="AA86" s="201">
        <v>1.85</v>
      </c>
      <c r="AB86" s="201">
        <v>0</v>
      </c>
      <c r="AC86" s="201">
        <v>0</v>
      </c>
      <c r="AD86" s="201">
        <v>0</v>
      </c>
      <c r="AE86" s="201">
        <v>0</v>
      </c>
      <c r="AF86" s="201">
        <v>0</v>
      </c>
      <c r="AG86" s="201">
        <v>0</v>
      </c>
      <c r="AH86" s="201">
        <v>0</v>
      </c>
      <c r="AI86" s="201">
        <v>0</v>
      </c>
      <c r="AJ86" s="201">
        <v>0</v>
      </c>
      <c r="AK86" s="201">
        <v>0</v>
      </c>
      <c r="AL86" s="201">
        <v>0</v>
      </c>
      <c r="AM86" s="201">
        <v>0</v>
      </c>
      <c r="AN86" s="201">
        <v>0</v>
      </c>
      <c r="AO86" s="201">
        <v>56.42</v>
      </c>
      <c r="AP86" s="201">
        <v>0</v>
      </c>
      <c r="AQ86" s="201">
        <v>0</v>
      </c>
      <c r="AR86" s="201">
        <v>12.24</v>
      </c>
      <c r="AS86" s="201">
        <v>0</v>
      </c>
      <c r="AT86" s="201">
        <v>0</v>
      </c>
      <c r="AU86" s="201">
        <v>0</v>
      </c>
      <c r="AV86" s="201">
        <v>0</v>
      </c>
      <c r="AW86" s="201">
        <v>0</v>
      </c>
      <c r="AX86" s="201">
        <v>0</v>
      </c>
      <c r="AY86" s="201">
        <v>0</v>
      </c>
    </row>
    <row r="87" spans="1:51">
      <c r="A87" t="s">
        <v>129</v>
      </c>
      <c r="B87" s="201">
        <v>0</v>
      </c>
      <c r="C87" s="201">
        <v>0</v>
      </c>
      <c r="D87" s="201">
        <v>0</v>
      </c>
      <c r="E87" s="201">
        <v>0</v>
      </c>
      <c r="F87" s="201">
        <v>0</v>
      </c>
      <c r="G87" s="201">
        <v>19.329999999999998</v>
      </c>
      <c r="H87" s="201">
        <v>0</v>
      </c>
      <c r="I87" s="201">
        <v>0</v>
      </c>
      <c r="J87" s="201">
        <v>17.829999999999998</v>
      </c>
      <c r="K87" s="201">
        <v>0.32</v>
      </c>
      <c r="L87" s="201">
        <v>11.2</v>
      </c>
      <c r="M87" s="201">
        <v>0.97</v>
      </c>
      <c r="N87" s="201">
        <v>1.24</v>
      </c>
      <c r="O87" s="201">
        <v>0</v>
      </c>
      <c r="P87" s="201">
        <v>1.51</v>
      </c>
      <c r="Q87" s="201">
        <v>0.45</v>
      </c>
      <c r="R87" s="201">
        <v>0.87</v>
      </c>
      <c r="S87" s="201">
        <v>0.55000000000000004</v>
      </c>
      <c r="T87" s="201">
        <v>0</v>
      </c>
      <c r="U87" s="201">
        <v>2.08</v>
      </c>
      <c r="V87" s="201">
        <v>0.43</v>
      </c>
      <c r="W87" s="201">
        <v>0.46</v>
      </c>
      <c r="X87" s="201">
        <v>1.55</v>
      </c>
      <c r="Y87" s="201">
        <v>0</v>
      </c>
      <c r="Z87" s="201">
        <v>2.61</v>
      </c>
      <c r="AA87" s="201">
        <v>1.85</v>
      </c>
      <c r="AB87" s="201">
        <v>0</v>
      </c>
      <c r="AC87" s="201">
        <v>0</v>
      </c>
      <c r="AD87" s="201">
        <v>0</v>
      </c>
      <c r="AE87" s="201">
        <v>0</v>
      </c>
      <c r="AF87" s="201">
        <v>0</v>
      </c>
      <c r="AG87" s="201">
        <v>0</v>
      </c>
      <c r="AH87" s="201">
        <v>0</v>
      </c>
      <c r="AI87" s="201">
        <v>0</v>
      </c>
      <c r="AJ87" s="201">
        <v>0</v>
      </c>
      <c r="AK87" s="201">
        <v>0</v>
      </c>
      <c r="AL87" s="201">
        <v>0</v>
      </c>
      <c r="AM87" s="201">
        <v>0</v>
      </c>
      <c r="AN87" s="201">
        <v>0</v>
      </c>
      <c r="AO87" s="201">
        <v>56.42</v>
      </c>
      <c r="AP87" s="201">
        <v>0</v>
      </c>
      <c r="AQ87" s="201">
        <v>0</v>
      </c>
      <c r="AR87" s="201">
        <v>12.24</v>
      </c>
      <c r="AS87" s="201">
        <v>0</v>
      </c>
      <c r="AT87" s="201">
        <v>0</v>
      </c>
      <c r="AU87" s="201">
        <v>0</v>
      </c>
      <c r="AV87" s="201">
        <v>0</v>
      </c>
      <c r="AW87" s="201">
        <v>0</v>
      </c>
      <c r="AX87" s="201">
        <v>0</v>
      </c>
      <c r="AY87" s="201">
        <v>0</v>
      </c>
    </row>
    <row r="88" spans="1:51">
      <c r="A88" t="s">
        <v>130</v>
      </c>
      <c r="B88" s="201">
        <v>0</v>
      </c>
      <c r="C88" s="201">
        <v>0</v>
      </c>
      <c r="D88" s="201">
        <v>0</v>
      </c>
      <c r="E88" s="201">
        <v>0</v>
      </c>
      <c r="F88" s="201">
        <v>0</v>
      </c>
      <c r="G88" s="201">
        <v>19.329999999999998</v>
      </c>
      <c r="H88" s="201">
        <v>0</v>
      </c>
      <c r="I88" s="201">
        <v>0</v>
      </c>
      <c r="J88" s="201">
        <v>17.829999999999998</v>
      </c>
      <c r="K88" s="201">
        <v>0.32</v>
      </c>
      <c r="L88" s="201">
        <v>11.2</v>
      </c>
      <c r="M88" s="201">
        <v>0.97</v>
      </c>
      <c r="N88" s="201">
        <v>1.24</v>
      </c>
      <c r="O88" s="201">
        <v>0</v>
      </c>
      <c r="P88" s="201">
        <v>1.51</v>
      </c>
      <c r="Q88" s="201">
        <v>0.45</v>
      </c>
      <c r="R88" s="201">
        <v>0.87</v>
      </c>
      <c r="S88" s="201">
        <v>0.55000000000000004</v>
      </c>
      <c r="T88" s="201">
        <v>0</v>
      </c>
      <c r="U88" s="201">
        <v>2.08</v>
      </c>
      <c r="V88" s="201">
        <v>0.43</v>
      </c>
      <c r="W88" s="201">
        <v>0.46</v>
      </c>
      <c r="X88" s="201">
        <v>1.55</v>
      </c>
      <c r="Y88" s="201">
        <v>0</v>
      </c>
      <c r="Z88" s="201">
        <v>2.61</v>
      </c>
      <c r="AA88" s="201">
        <v>1.85</v>
      </c>
      <c r="AB88" s="201">
        <v>0</v>
      </c>
      <c r="AC88" s="201">
        <v>0</v>
      </c>
      <c r="AD88" s="201">
        <v>0</v>
      </c>
      <c r="AE88" s="201">
        <v>0</v>
      </c>
      <c r="AF88" s="201">
        <v>0</v>
      </c>
      <c r="AG88" s="201">
        <v>0</v>
      </c>
      <c r="AH88" s="201">
        <v>0</v>
      </c>
      <c r="AI88" s="201">
        <v>0</v>
      </c>
      <c r="AJ88" s="201">
        <v>0</v>
      </c>
      <c r="AK88" s="201">
        <v>0</v>
      </c>
      <c r="AL88" s="201">
        <v>0</v>
      </c>
      <c r="AM88" s="201">
        <v>0</v>
      </c>
      <c r="AN88" s="201">
        <v>0</v>
      </c>
      <c r="AO88" s="201">
        <v>56.42</v>
      </c>
      <c r="AP88" s="201">
        <v>0</v>
      </c>
      <c r="AQ88" s="201">
        <v>0</v>
      </c>
      <c r="AR88" s="201">
        <v>12.24</v>
      </c>
      <c r="AS88" s="201">
        <v>0</v>
      </c>
      <c r="AT88" s="201">
        <v>0</v>
      </c>
      <c r="AU88" s="201">
        <v>0</v>
      </c>
      <c r="AV88" s="201">
        <v>0</v>
      </c>
      <c r="AW88" s="201">
        <v>0</v>
      </c>
      <c r="AX88" s="201">
        <v>0</v>
      </c>
      <c r="AY88" s="201">
        <v>0</v>
      </c>
    </row>
    <row r="89" spans="1:51">
      <c r="A89" t="s">
        <v>131</v>
      </c>
      <c r="B89" s="201">
        <v>0</v>
      </c>
      <c r="C89" s="201">
        <v>0</v>
      </c>
      <c r="D89" s="201">
        <v>0</v>
      </c>
      <c r="E89" s="201">
        <v>0</v>
      </c>
      <c r="F89" s="201">
        <v>0</v>
      </c>
      <c r="G89" s="201">
        <v>19.329999999999998</v>
      </c>
      <c r="H89" s="201">
        <v>0</v>
      </c>
      <c r="I89" s="201">
        <v>0</v>
      </c>
      <c r="J89" s="201">
        <v>17.829999999999998</v>
      </c>
      <c r="K89" s="201">
        <v>0.32</v>
      </c>
      <c r="L89" s="201">
        <v>11.2</v>
      </c>
      <c r="M89" s="201">
        <v>0.97</v>
      </c>
      <c r="N89" s="201">
        <v>1.24</v>
      </c>
      <c r="O89" s="201">
        <v>0</v>
      </c>
      <c r="P89" s="201">
        <v>1.51</v>
      </c>
      <c r="Q89" s="201">
        <v>0.45</v>
      </c>
      <c r="R89" s="201">
        <v>0.87</v>
      </c>
      <c r="S89" s="201">
        <v>0.55000000000000004</v>
      </c>
      <c r="T89" s="201">
        <v>0</v>
      </c>
      <c r="U89" s="201">
        <v>2.08</v>
      </c>
      <c r="V89" s="201">
        <v>0.43</v>
      </c>
      <c r="W89" s="201">
        <v>0.46</v>
      </c>
      <c r="X89" s="201">
        <v>1.55</v>
      </c>
      <c r="Y89" s="201">
        <v>0</v>
      </c>
      <c r="Z89" s="201">
        <v>2.61</v>
      </c>
      <c r="AA89" s="201">
        <v>1.85</v>
      </c>
      <c r="AB89" s="201">
        <v>0</v>
      </c>
      <c r="AC89" s="201">
        <v>0</v>
      </c>
      <c r="AD89" s="201">
        <v>0</v>
      </c>
      <c r="AE89" s="201">
        <v>0</v>
      </c>
      <c r="AF89" s="201">
        <v>0</v>
      </c>
      <c r="AG89" s="201">
        <v>0</v>
      </c>
      <c r="AH89" s="201">
        <v>0</v>
      </c>
      <c r="AI89" s="201">
        <v>0</v>
      </c>
      <c r="AJ89" s="201">
        <v>0</v>
      </c>
      <c r="AK89" s="201">
        <v>0</v>
      </c>
      <c r="AL89" s="201">
        <v>0</v>
      </c>
      <c r="AM89" s="201">
        <v>0</v>
      </c>
      <c r="AN89" s="201">
        <v>0</v>
      </c>
      <c r="AO89" s="201">
        <v>56.42</v>
      </c>
      <c r="AP89" s="201">
        <v>0</v>
      </c>
      <c r="AQ89" s="201">
        <v>0</v>
      </c>
      <c r="AR89" s="201">
        <v>12.24</v>
      </c>
      <c r="AS89" s="201">
        <v>0</v>
      </c>
      <c r="AT89" s="201">
        <v>0</v>
      </c>
      <c r="AU89" s="201">
        <v>0</v>
      </c>
      <c r="AV89" s="201">
        <v>0</v>
      </c>
      <c r="AW89" s="201">
        <v>0</v>
      </c>
      <c r="AX89" s="201">
        <v>0</v>
      </c>
      <c r="AY89" s="201">
        <v>0</v>
      </c>
    </row>
    <row r="90" spans="1:51">
      <c r="A90" t="s">
        <v>132</v>
      </c>
      <c r="B90" s="201">
        <v>0</v>
      </c>
      <c r="C90" s="201">
        <v>0</v>
      </c>
      <c r="D90" s="201">
        <v>0</v>
      </c>
      <c r="E90" s="201">
        <v>0</v>
      </c>
      <c r="F90" s="201">
        <v>0</v>
      </c>
      <c r="G90" s="201">
        <v>19.329999999999998</v>
      </c>
      <c r="H90" s="201">
        <v>0</v>
      </c>
      <c r="I90" s="201">
        <v>0</v>
      </c>
      <c r="J90" s="201">
        <v>17.829999999999998</v>
      </c>
      <c r="K90" s="201">
        <v>0.32</v>
      </c>
      <c r="L90" s="201">
        <v>11.2</v>
      </c>
      <c r="M90" s="201">
        <v>0.97</v>
      </c>
      <c r="N90" s="201">
        <v>1.24</v>
      </c>
      <c r="O90" s="201">
        <v>0</v>
      </c>
      <c r="P90" s="201">
        <v>1.51</v>
      </c>
      <c r="Q90" s="201">
        <v>0.45</v>
      </c>
      <c r="R90" s="201">
        <v>0.87</v>
      </c>
      <c r="S90" s="201">
        <v>0.55000000000000004</v>
      </c>
      <c r="T90" s="201">
        <v>0</v>
      </c>
      <c r="U90" s="201">
        <v>2.08</v>
      </c>
      <c r="V90" s="201">
        <v>0.43</v>
      </c>
      <c r="W90" s="201">
        <v>0.46</v>
      </c>
      <c r="X90" s="201">
        <v>1.55</v>
      </c>
      <c r="Y90" s="201">
        <v>0</v>
      </c>
      <c r="Z90" s="201">
        <v>2.61</v>
      </c>
      <c r="AA90" s="201">
        <v>1.85</v>
      </c>
      <c r="AB90" s="201">
        <v>0</v>
      </c>
      <c r="AC90" s="201">
        <v>0</v>
      </c>
      <c r="AD90" s="201">
        <v>0</v>
      </c>
      <c r="AE90" s="201">
        <v>0</v>
      </c>
      <c r="AF90" s="201">
        <v>0</v>
      </c>
      <c r="AG90" s="201">
        <v>0</v>
      </c>
      <c r="AH90" s="201">
        <v>0</v>
      </c>
      <c r="AI90" s="201">
        <v>0</v>
      </c>
      <c r="AJ90" s="201">
        <v>0</v>
      </c>
      <c r="AK90" s="201">
        <v>0</v>
      </c>
      <c r="AL90" s="201">
        <v>0</v>
      </c>
      <c r="AM90" s="201">
        <v>0</v>
      </c>
      <c r="AN90" s="201">
        <v>0</v>
      </c>
      <c r="AO90" s="201">
        <v>67.31</v>
      </c>
      <c r="AP90" s="201">
        <v>0</v>
      </c>
      <c r="AQ90" s="201">
        <v>0</v>
      </c>
      <c r="AR90" s="201">
        <v>12.4</v>
      </c>
      <c r="AS90" s="201">
        <v>0</v>
      </c>
      <c r="AT90" s="201">
        <v>0</v>
      </c>
      <c r="AU90" s="201">
        <v>0</v>
      </c>
      <c r="AV90" s="201">
        <v>0</v>
      </c>
      <c r="AW90" s="201">
        <v>0</v>
      </c>
      <c r="AX90" s="201">
        <v>0</v>
      </c>
      <c r="AY90" s="201">
        <v>0</v>
      </c>
    </row>
    <row r="91" spans="1:51">
      <c r="A91" t="s">
        <v>133</v>
      </c>
      <c r="B91" s="201">
        <v>0</v>
      </c>
      <c r="C91" s="201">
        <v>0</v>
      </c>
      <c r="D91" s="201">
        <v>0</v>
      </c>
      <c r="E91" s="201">
        <v>0</v>
      </c>
      <c r="F91" s="201">
        <v>0</v>
      </c>
      <c r="G91" s="201">
        <v>19.329999999999998</v>
      </c>
      <c r="H91" s="201">
        <v>0</v>
      </c>
      <c r="I91" s="201">
        <v>0</v>
      </c>
      <c r="J91" s="201">
        <v>17.829999999999998</v>
      </c>
      <c r="K91" s="201">
        <v>0.32</v>
      </c>
      <c r="L91" s="201">
        <v>11.2</v>
      </c>
      <c r="M91" s="201">
        <v>0.97</v>
      </c>
      <c r="N91" s="201">
        <v>1.24</v>
      </c>
      <c r="O91" s="201">
        <v>0</v>
      </c>
      <c r="P91" s="201">
        <v>1.51</v>
      </c>
      <c r="Q91" s="201">
        <v>0.45</v>
      </c>
      <c r="R91" s="201">
        <v>0.87</v>
      </c>
      <c r="S91" s="201">
        <v>0.55000000000000004</v>
      </c>
      <c r="T91" s="201">
        <v>0</v>
      </c>
      <c r="U91" s="201">
        <v>2.08</v>
      </c>
      <c r="V91" s="201">
        <v>0.43</v>
      </c>
      <c r="W91" s="201">
        <v>0.46</v>
      </c>
      <c r="X91" s="201">
        <v>1.55</v>
      </c>
      <c r="Y91" s="201">
        <v>0</v>
      </c>
      <c r="Z91" s="201">
        <v>2.61</v>
      </c>
      <c r="AA91" s="201">
        <v>1.85</v>
      </c>
      <c r="AB91" s="201">
        <v>0</v>
      </c>
      <c r="AC91" s="201">
        <v>0</v>
      </c>
      <c r="AD91" s="201">
        <v>0</v>
      </c>
      <c r="AE91" s="201">
        <v>0</v>
      </c>
      <c r="AF91" s="201">
        <v>0</v>
      </c>
      <c r="AG91" s="201">
        <v>0</v>
      </c>
      <c r="AH91" s="201">
        <v>0</v>
      </c>
      <c r="AI91" s="201">
        <v>0</v>
      </c>
      <c r="AJ91" s="201">
        <v>0</v>
      </c>
      <c r="AK91" s="201">
        <v>0</v>
      </c>
      <c r="AL91" s="201">
        <v>0</v>
      </c>
      <c r="AM91" s="201">
        <v>0</v>
      </c>
      <c r="AN91" s="201">
        <v>0</v>
      </c>
      <c r="AO91" s="201">
        <v>56.63</v>
      </c>
      <c r="AP91" s="201">
        <v>0</v>
      </c>
      <c r="AQ91" s="201">
        <v>0</v>
      </c>
      <c r="AR91" s="201">
        <v>12.4</v>
      </c>
      <c r="AS91" s="201">
        <v>0</v>
      </c>
      <c r="AT91" s="201">
        <v>0</v>
      </c>
      <c r="AU91" s="201">
        <v>0</v>
      </c>
      <c r="AV91" s="201">
        <v>0</v>
      </c>
      <c r="AW91" s="201">
        <v>0</v>
      </c>
      <c r="AX91" s="201">
        <v>0</v>
      </c>
      <c r="AY91" s="201">
        <v>0</v>
      </c>
    </row>
    <row r="92" spans="1:51">
      <c r="A92" t="s">
        <v>134</v>
      </c>
      <c r="B92" s="201">
        <v>0</v>
      </c>
      <c r="C92" s="201">
        <v>0</v>
      </c>
      <c r="D92" s="201">
        <v>0</v>
      </c>
      <c r="E92" s="201">
        <v>0</v>
      </c>
      <c r="F92" s="201">
        <v>0</v>
      </c>
      <c r="G92" s="201">
        <v>19.329999999999998</v>
      </c>
      <c r="H92" s="201">
        <v>0</v>
      </c>
      <c r="I92" s="201">
        <v>0</v>
      </c>
      <c r="J92" s="201">
        <v>17.829999999999998</v>
      </c>
      <c r="K92" s="201">
        <v>0.32</v>
      </c>
      <c r="L92" s="201">
        <v>11.2</v>
      </c>
      <c r="M92" s="201">
        <v>0.97</v>
      </c>
      <c r="N92" s="201">
        <v>1.24</v>
      </c>
      <c r="O92" s="201">
        <v>0</v>
      </c>
      <c r="P92" s="201">
        <v>1.51</v>
      </c>
      <c r="Q92" s="201">
        <v>0.45</v>
      </c>
      <c r="R92" s="201">
        <v>0.87</v>
      </c>
      <c r="S92" s="201">
        <v>0.55000000000000004</v>
      </c>
      <c r="T92" s="201">
        <v>0</v>
      </c>
      <c r="U92" s="201">
        <v>2.08</v>
      </c>
      <c r="V92" s="201">
        <v>0.43</v>
      </c>
      <c r="W92" s="201">
        <v>0.46</v>
      </c>
      <c r="X92" s="201">
        <v>1.55</v>
      </c>
      <c r="Y92" s="201">
        <v>0</v>
      </c>
      <c r="Z92" s="201">
        <v>2.61</v>
      </c>
      <c r="AA92" s="201">
        <v>1.85</v>
      </c>
      <c r="AB92" s="201">
        <v>0</v>
      </c>
      <c r="AC92" s="201">
        <v>0</v>
      </c>
      <c r="AD92" s="201">
        <v>0</v>
      </c>
      <c r="AE92" s="201">
        <v>0</v>
      </c>
      <c r="AF92" s="201">
        <v>0</v>
      </c>
      <c r="AG92" s="201">
        <v>0</v>
      </c>
      <c r="AH92" s="201">
        <v>0</v>
      </c>
      <c r="AI92" s="201">
        <v>0</v>
      </c>
      <c r="AJ92" s="201">
        <v>0</v>
      </c>
      <c r="AK92" s="201">
        <v>0</v>
      </c>
      <c r="AL92" s="201">
        <v>0</v>
      </c>
      <c r="AM92" s="201">
        <v>0</v>
      </c>
      <c r="AN92" s="201">
        <v>0</v>
      </c>
      <c r="AO92" s="201">
        <v>67.31</v>
      </c>
      <c r="AP92" s="201">
        <v>0</v>
      </c>
      <c r="AQ92" s="201">
        <v>0</v>
      </c>
      <c r="AR92" s="201">
        <v>12.4</v>
      </c>
      <c r="AS92" s="201">
        <v>0</v>
      </c>
      <c r="AT92" s="201">
        <v>0</v>
      </c>
      <c r="AU92" s="201">
        <v>0</v>
      </c>
      <c r="AV92" s="201">
        <v>0</v>
      </c>
      <c r="AW92" s="201">
        <v>0</v>
      </c>
      <c r="AX92" s="201">
        <v>0</v>
      </c>
      <c r="AY92" s="201">
        <v>0</v>
      </c>
    </row>
    <row r="93" spans="1:51">
      <c r="A93" t="s">
        <v>135</v>
      </c>
      <c r="B93" s="201">
        <v>0</v>
      </c>
      <c r="C93" s="201">
        <v>0</v>
      </c>
      <c r="D93" s="201">
        <v>0</v>
      </c>
      <c r="E93" s="201">
        <v>0</v>
      </c>
      <c r="F93" s="201">
        <v>0</v>
      </c>
      <c r="G93" s="201">
        <v>19.329999999999998</v>
      </c>
      <c r="H93" s="201">
        <v>0</v>
      </c>
      <c r="I93" s="201">
        <v>0</v>
      </c>
      <c r="J93" s="201">
        <v>17.829999999999998</v>
      </c>
      <c r="K93" s="201">
        <v>0.32</v>
      </c>
      <c r="L93" s="201">
        <v>11.2</v>
      </c>
      <c r="M93" s="201">
        <v>0.97</v>
      </c>
      <c r="N93" s="201">
        <v>1.24</v>
      </c>
      <c r="O93" s="201">
        <v>0</v>
      </c>
      <c r="P93" s="201">
        <v>1.51</v>
      </c>
      <c r="Q93" s="201">
        <v>0.45</v>
      </c>
      <c r="R93" s="201">
        <v>0.87</v>
      </c>
      <c r="S93" s="201">
        <v>0.55000000000000004</v>
      </c>
      <c r="T93" s="201">
        <v>0</v>
      </c>
      <c r="U93" s="201">
        <v>2.08</v>
      </c>
      <c r="V93" s="201">
        <v>0.43</v>
      </c>
      <c r="W93" s="201">
        <v>0.46</v>
      </c>
      <c r="X93" s="201">
        <v>1.55</v>
      </c>
      <c r="Y93" s="201">
        <v>0</v>
      </c>
      <c r="Z93" s="201">
        <v>2.61</v>
      </c>
      <c r="AA93" s="201">
        <v>1.85</v>
      </c>
      <c r="AB93" s="201">
        <v>0</v>
      </c>
      <c r="AC93" s="201">
        <v>0</v>
      </c>
      <c r="AD93" s="201">
        <v>0</v>
      </c>
      <c r="AE93" s="201">
        <v>0</v>
      </c>
      <c r="AF93" s="201">
        <v>0</v>
      </c>
      <c r="AG93" s="201">
        <v>0</v>
      </c>
      <c r="AH93" s="201">
        <v>0</v>
      </c>
      <c r="AI93" s="201">
        <v>0</v>
      </c>
      <c r="AJ93" s="201">
        <v>0</v>
      </c>
      <c r="AK93" s="201">
        <v>0</v>
      </c>
      <c r="AL93" s="201">
        <v>0</v>
      </c>
      <c r="AM93" s="201">
        <v>0</v>
      </c>
      <c r="AN93" s="201">
        <v>0</v>
      </c>
      <c r="AO93" s="201">
        <v>56.42</v>
      </c>
      <c r="AP93" s="201">
        <v>0</v>
      </c>
      <c r="AQ93" s="201">
        <v>0</v>
      </c>
      <c r="AR93" s="201">
        <v>12.4</v>
      </c>
      <c r="AS93" s="201">
        <v>0</v>
      </c>
      <c r="AT93" s="201">
        <v>0</v>
      </c>
      <c r="AU93" s="201">
        <v>0</v>
      </c>
      <c r="AV93" s="201">
        <v>0</v>
      </c>
      <c r="AW93" s="201">
        <v>0</v>
      </c>
      <c r="AX93" s="201">
        <v>0</v>
      </c>
      <c r="AY93" s="201">
        <v>0</v>
      </c>
    </row>
    <row r="94" spans="1:51">
      <c r="A94" t="s">
        <v>136</v>
      </c>
      <c r="B94" s="201">
        <v>0</v>
      </c>
      <c r="C94" s="201">
        <v>0</v>
      </c>
      <c r="D94" s="201">
        <v>0</v>
      </c>
      <c r="E94" s="201">
        <v>0</v>
      </c>
      <c r="F94" s="201">
        <v>0</v>
      </c>
      <c r="G94" s="201">
        <v>19.329999999999998</v>
      </c>
      <c r="H94" s="201">
        <v>0</v>
      </c>
      <c r="I94" s="201">
        <v>0</v>
      </c>
      <c r="J94" s="201">
        <v>17.829999999999998</v>
      </c>
      <c r="K94" s="201">
        <v>0.32</v>
      </c>
      <c r="L94" s="201">
        <v>11.2</v>
      </c>
      <c r="M94" s="201">
        <v>0.97</v>
      </c>
      <c r="N94" s="201">
        <v>1.24</v>
      </c>
      <c r="O94" s="201">
        <v>0</v>
      </c>
      <c r="P94" s="201">
        <v>1.51</v>
      </c>
      <c r="Q94" s="201">
        <v>0.45</v>
      </c>
      <c r="R94" s="201">
        <v>0.87</v>
      </c>
      <c r="S94" s="201">
        <v>0.55000000000000004</v>
      </c>
      <c r="T94" s="201">
        <v>0</v>
      </c>
      <c r="U94" s="201">
        <v>2.08</v>
      </c>
      <c r="V94" s="201">
        <v>0.43</v>
      </c>
      <c r="W94" s="201">
        <v>0.46</v>
      </c>
      <c r="X94" s="201">
        <v>1.55</v>
      </c>
      <c r="Y94" s="201">
        <v>0</v>
      </c>
      <c r="Z94" s="201">
        <v>2.61</v>
      </c>
      <c r="AA94" s="201">
        <v>1.85</v>
      </c>
      <c r="AB94" s="201">
        <v>0</v>
      </c>
      <c r="AC94" s="201">
        <v>0</v>
      </c>
      <c r="AD94" s="201">
        <v>0</v>
      </c>
      <c r="AE94" s="201">
        <v>0</v>
      </c>
      <c r="AF94" s="201">
        <v>0</v>
      </c>
      <c r="AG94" s="201">
        <v>0</v>
      </c>
      <c r="AH94" s="201">
        <v>0</v>
      </c>
      <c r="AI94" s="201">
        <v>0</v>
      </c>
      <c r="AJ94" s="201">
        <v>0</v>
      </c>
      <c r="AK94" s="201">
        <v>0</v>
      </c>
      <c r="AL94" s="201">
        <v>0</v>
      </c>
      <c r="AM94" s="201">
        <v>0</v>
      </c>
      <c r="AN94" s="201">
        <v>0</v>
      </c>
      <c r="AO94" s="201">
        <v>56.63</v>
      </c>
      <c r="AP94" s="201">
        <v>0</v>
      </c>
      <c r="AQ94" s="201">
        <v>0</v>
      </c>
      <c r="AR94" s="201">
        <v>12.4</v>
      </c>
      <c r="AS94" s="201">
        <v>0</v>
      </c>
      <c r="AT94" s="201">
        <v>0</v>
      </c>
      <c r="AU94" s="201">
        <v>0</v>
      </c>
      <c r="AV94" s="201">
        <v>0</v>
      </c>
      <c r="AW94" s="201">
        <v>0</v>
      </c>
      <c r="AX94" s="201">
        <v>0</v>
      </c>
      <c r="AY94" s="201">
        <v>0</v>
      </c>
    </row>
    <row r="95" spans="1:51">
      <c r="A95" t="s">
        <v>137</v>
      </c>
      <c r="B95" s="201">
        <v>0</v>
      </c>
      <c r="C95" s="201">
        <v>0</v>
      </c>
      <c r="D95" s="201">
        <v>0</v>
      </c>
      <c r="E95" s="201">
        <v>0</v>
      </c>
      <c r="F95" s="201">
        <v>0</v>
      </c>
      <c r="G95" s="201">
        <v>19.329999999999998</v>
      </c>
      <c r="H95" s="201">
        <v>0</v>
      </c>
      <c r="I95" s="201">
        <v>0</v>
      </c>
      <c r="J95" s="201">
        <v>18.16</v>
      </c>
      <c r="K95" s="201">
        <v>0.32</v>
      </c>
      <c r="L95" s="201">
        <v>11.2</v>
      </c>
      <c r="M95" s="201">
        <v>0.97</v>
      </c>
      <c r="N95" s="201">
        <v>1.24</v>
      </c>
      <c r="O95" s="201">
        <v>0</v>
      </c>
      <c r="P95" s="201">
        <v>1.51</v>
      </c>
      <c r="Q95" s="201">
        <v>0.45</v>
      </c>
      <c r="R95" s="201">
        <v>0.87</v>
      </c>
      <c r="S95" s="201">
        <v>0.55000000000000004</v>
      </c>
      <c r="T95" s="201">
        <v>0</v>
      </c>
      <c r="U95" s="201">
        <v>2.08</v>
      </c>
      <c r="V95" s="201">
        <v>0.43</v>
      </c>
      <c r="W95" s="201">
        <v>0.46</v>
      </c>
      <c r="X95" s="201">
        <v>1.55</v>
      </c>
      <c r="Y95" s="201">
        <v>0</v>
      </c>
      <c r="Z95" s="201">
        <v>2.61</v>
      </c>
      <c r="AA95" s="201">
        <v>1.85</v>
      </c>
      <c r="AB95" s="201">
        <v>0</v>
      </c>
      <c r="AC95" s="201">
        <v>0</v>
      </c>
      <c r="AD95" s="201">
        <v>0</v>
      </c>
      <c r="AE95" s="201">
        <v>0</v>
      </c>
      <c r="AF95" s="201">
        <v>0</v>
      </c>
      <c r="AG95" s="201">
        <v>0</v>
      </c>
      <c r="AH95" s="201">
        <v>0</v>
      </c>
      <c r="AI95" s="201">
        <v>0</v>
      </c>
      <c r="AJ95" s="201">
        <v>0</v>
      </c>
      <c r="AK95" s="201">
        <v>0</v>
      </c>
      <c r="AL95" s="201">
        <v>0</v>
      </c>
      <c r="AM95" s="201">
        <v>0</v>
      </c>
      <c r="AN95" s="201">
        <v>0</v>
      </c>
      <c r="AO95" s="201">
        <v>67.31</v>
      </c>
      <c r="AP95" s="201">
        <v>0</v>
      </c>
      <c r="AQ95" s="201">
        <v>0</v>
      </c>
      <c r="AR95" s="201">
        <v>12.4</v>
      </c>
      <c r="AS95" s="201">
        <v>0</v>
      </c>
      <c r="AT95" s="201">
        <v>0</v>
      </c>
      <c r="AU95" s="201">
        <v>0</v>
      </c>
      <c r="AV95" s="201">
        <v>0</v>
      </c>
      <c r="AW95" s="201">
        <v>0</v>
      </c>
      <c r="AX95" s="201">
        <v>0</v>
      </c>
      <c r="AY95" s="201">
        <v>0</v>
      </c>
    </row>
    <row r="96" spans="1:51">
      <c r="A96" t="s">
        <v>138</v>
      </c>
      <c r="B96" s="201">
        <v>0</v>
      </c>
      <c r="C96" s="201">
        <v>0</v>
      </c>
      <c r="D96" s="201">
        <v>0</v>
      </c>
      <c r="E96" s="201">
        <v>0</v>
      </c>
      <c r="F96" s="201">
        <v>0</v>
      </c>
      <c r="G96" s="201">
        <v>19.329999999999998</v>
      </c>
      <c r="H96" s="201">
        <v>0</v>
      </c>
      <c r="I96" s="201">
        <v>0</v>
      </c>
      <c r="J96" s="201">
        <v>18.16</v>
      </c>
      <c r="K96" s="201">
        <v>0.32</v>
      </c>
      <c r="L96" s="201">
        <v>11.2</v>
      </c>
      <c r="M96" s="201">
        <v>0.97</v>
      </c>
      <c r="N96" s="201">
        <v>1.24</v>
      </c>
      <c r="O96" s="201">
        <v>0</v>
      </c>
      <c r="P96" s="201">
        <v>1.51</v>
      </c>
      <c r="Q96" s="201">
        <v>0.45</v>
      </c>
      <c r="R96" s="201">
        <v>0.87</v>
      </c>
      <c r="S96" s="201">
        <v>0.55000000000000004</v>
      </c>
      <c r="T96" s="201">
        <v>0</v>
      </c>
      <c r="U96" s="201">
        <v>2.08</v>
      </c>
      <c r="V96" s="201">
        <v>0.43</v>
      </c>
      <c r="W96" s="201">
        <v>0.46</v>
      </c>
      <c r="X96" s="201">
        <v>1.55</v>
      </c>
      <c r="Y96" s="201">
        <v>0</v>
      </c>
      <c r="Z96" s="201">
        <v>2.61</v>
      </c>
      <c r="AA96" s="201">
        <v>1.85</v>
      </c>
      <c r="AB96" s="201">
        <v>0</v>
      </c>
      <c r="AC96" s="201">
        <v>0</v>
      </c>
      <c r="AD96" s="201">
        <v>0</v>
      </c>
      <c r="AE96" s="201">
        <v>0</v>
      </c>
      <c r="AF96" s="201">
        <v>0</v>
      </c>
      <c r="AG96" s="201">
        <v>0</v>
      </c>
      <c r="AH96" s="201">
        <v>0</v>
      </c>
      <c r="AI96" s="201">
        <v>0</v>
      </c>
      <c r="AJ96" s="201">
        <v>0</v>
      </c>
      <c r="AK96" s="201">
        <v>0</v>
      </c>
      <c r="AL96" s="201">
        <v>0</v>
      </c>
      <c r="AM96" s="201">
        <v>0</v>
      </c>
      <c r="AN96" s="201">
        <v>0</v>
      </c>
      <c r="AO96" s="201">
        <v>67.31</v>
      </c>
      <c r="AP96" s="201">
        <v>0</v>
      </c>
      <c r="AQ96" s="201">
        <v>0</v>
      </c>
      <c r="AR96" s="201">
        <v>12.4</v>
      </c>
      <c r="AS96" s="201">
        <v>0</v>
      </c>
      <c r="AT96" s="201">
        <v>0</v>
      </c>
      <c r="AU96" s="201">
        <v>0</v>
      </c>
      <c r="AV96" s="201">
        <v>0</v>
      </c>
      <c r="AW96" s="201">
        <v>0</v>
      </c>
      <c r="AX96" s="201">
        <v>0</v>
      </c>
      <c r="AY96" s="201">
        <v>0</v>
      </c>
    </row>
    <row r="97" spans="1:51">
      <c r="A97" t="s">
        <v>139</v>
      </c>
      <c r="B97" s="201">
        <v>0</v>
      </c>
      <c r="C97" s="201">
        <v>0</v>
      </c>
      <c r="D97" s="201">
        <v>0</v>
      </c>
      <c r="E97" s="201">
        <v>0</v>
      </c>
      <c r="F97" s="201">
        <v>0</v>
      </c>
      <c r="G97" s="201">
        <v>19.329999999999998</v>
      </c>
      <c r="H97" s="201">
        <v>0</v>
      </c>
      <c r="I97" s="201">
        <v>0</v>
      </c>
      <c r="J97" s="201">
        <v>18.16</v>
      </c>
      <c r="K97" s="201">
        <v>0.32</v>
      </c>
      <c r="L97" s="201">
        <v>11.2</v>
      </c>
      <c r="M97" s="201">
        <v>0.97</v>
      </c>
      <c r="N97" s="201">
        <v>1.24</v>
      </c>
      <c r="O97" s="201">
        <v>0</v>
      </c>
      <c r="P97" s="201">
        <v>1.51</v>
      </c>
      <c r="Q97" s="201">
        <v>0.45</v>
      </c>
      <c r="R97" s="201">
        <v>0.87</v>
      </c>
      <c r="S97" s="201">
        <v>0.55000000000000004</v>
      </c>
      <c r="T97" s="201">
        <v>0</v>
      </c>
      <c r="U97" s="201">
        <v>2.08</v>
      </c>
      <c r="V97" s="201">
        <v>0.43</v>
      </c>
      <c r="W97" s="201">
        <v>0.46</v>
      </c>
      <c r="X97" s="201">
        <v>1.55</v>
      </c>
      <c r="Y97" s="201">
        <v>0</v>
      </c>
      <c r="Z97" s="201">
        <v>2.61</v>
      </c>
      <c r="AA97" s="201">
        <v>1.85</v>
      </c>
      <c r="AB97" s="201">
        <v>0</v>
      </c>
      <c r="AC97" s="201">
        <v>0</v>
      </c>
      <c r="AD97" s="201">
        <v>0</v>
      </c>
      <c r="AE97" s="201">
        <v>0</v>
      </c>
      <c r="AF97" s="201">
        <v>0</v>
      </c>
      <c r="AG97" s="201">
        <v>0</v>
      </c>
      <c r="AH97" s="201">
        <v>0</v>
      </c>
      <c r="AI97" s="201">
        <v>0</v>
      </c>
      <c r="AJ97" s="201">
        <v>0</v>
      </c>
      <c r="AK97" s="201">
        <v>0</v>
      </c>
      <c r="AL97" s="201">
        <v>0</v>
      </c>
      <c r="AM97" s="201">
        <v>0</v>
      </c>
      <c r="AN97" s="201">
        <v>0</v>
      </c>
      <c r="AO97" s="201">
        <v>67.31</v>
      </c>
      <c r="AP97" s="201">
        <v>0</v>
      </c>
      <c r="AQ97" s="201">
        <v>0</v>
      </c>
      <c r="AR97" s="201">
        <v>12.4</v>
      </c>
      <c r="AS97" s="201">
        <v>0</v>
      </c>
      <c r="AT97" s="201">
        <v>0</v>
      </c>
      <c r="AU97" s="201">
        <v>0</v>
      </c>
      <c r="AV97" s="201">
        <v>0</v>
      </c>
      <c r="AW97" s="201">
        <v>0</v>
      </c>
      <c r="AX97" s="201">
        <v>0</v>
      </c>
      <c r="AY97" s="201">
        <v>0</v>
      </c>
    </row>
    <row r="98" spans="1:51">
      <c r="A98" t="s">
        <v>140</v>
      </c>
      <c r="B98" s="201">
        <v>0</v>
      </c>
      <c r="C98" s="201">
        <v>0</v>
      </c>
      <c r="D98" s="201">
        <v>0</v>
      </c>
      <c r="E98" s="201">
        <v>0</v>
      </c>
      <c r="F98" s="201">
        <v>0</v>
      </c>
      <c r="G98" s="201">
        <v>19.329999999999998</v>
      </c>
      <c r="H98" s="201">
        <v>0</v>
      </c>
      <c r="I98" s="201">
        <v>0</v>
      </c>
      <c r="J98" s="201">
        <v>18.16</v>
      </c>
      <c r="K98" s="201">
        <v>0.32</v>
      </c>
      <c r="L98" s="201">
        <v>11.2</v>
      </c>
      <c r="M98" s="201">
        <v>0.97</v>
      </c>
      <c r="N98" s="201">
        <v>1.24</v>
      </c>
      <c r="O98" s="201">
        <v>0</v>
      </c>
      <c r="P98" s="201">
        <v>1.51</v>
      </c>
      <c r="Q98" s="201">
        <v>0.45</v>
      </c>
      <c r="R98" s="201">
        <v>0.87</v>
      </c>
      <c r="S98" s="201">
        <v>0.55000000000000004</v>
      </c>
      <c r="T98" s="201">
        <v>0</v>
      </c>
      <c r="U98" s="201">
        <v>2.08</v>
      </c>
      <c r="V98" s="201">
        <v>0.43</v>
      </c>
      <c r="W98" s="201">
        <v>0.46</v>
      </c>
      <c r="X98" s="201">
        <v>1.55</v>
      </c>
      <c r="Y98" s="201">
        <v>0</v>
      </c>
      <c r="Z98" s="201">
        <v>2.61</v>
      </c>
      <c r="AA98" s="201">
        <v>1.85</v>
      </c>
      <c r="AB98" s="201">
        <v>0</v>
      </c>
      <c r="AC98" s="201">
        <v>0</v>
      </c>
      <c r="AD98" s="201">
        <v>0</v>
      </c>
      <c r="AE98" s="201">
        <v>0</v>
      </c>
      <c r="AF98" s="201">
        <v>0</v>
      </c>
      <c r="AG98" s="201">
        <v>0</v>
      </c>
      <c r="AH98" s="201">
        <v>0</v>
      </c>
      <c r="AI98" s="201">
        <v>0</v>
      </c>
      <c r="AJ98" s="201">
        <v>0</v>
      </c>
      <c r="AK98" s="201">
        <v>0</v>
      </c>
      <c r="AL98" s="201">
        <v>0</v>
      </c>
      <c r="AM98" s="201">
        <v>0</v>
      </c>
      <c r="AN98" s="201">
        <v>0</v>
      </c>
      <c r="AO98" s="201">
        <v>67.31</v>
      </c>
      <c r="AP98" s="201">
        <v>0</v>
      </c>
      <c r="AQ98" s="201">
        <v>0</v>
      </c>
      <c r="AR98" s="201">
        <v>12.4</v>
      </c>
      <c r="AS98" s="201">
        <v>0</v>
      </c>
      <c r="AT98" s="201">
        <v>0</v>
      </c>
      <c r="AU98" s="201">
        <v>0</v>
      </c>
      <c r="AV98" s="201">
        <v>0</v>
      </c>
      <c r="AW98" s="201">
        <v>0</v>
      </c>
      <c r="AX98" s="201">
        <v>0</v>
      </c>
      <c r="AY98" s="201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0.46338249999999942</v>
      </c>
      <c r="H99">
        <f t="shared" si="0"/>
        <v>0</v>
      </c>
      <c r="I99">
        <f t="shared" si="0"/>
        <v>0</v>
      </c>
      <c r="J99">
        <f t="shared" si="0"/>
        <v>0.43037749999999997</v>
      </c>
      <c r="K99">
        <f t="shared" si="0"/>
        <v>5.4629999999999949E-2</v>
      </c>
      <c r="L99">
        <f t="shared" si="0"/>
        <v>3.3772175000000031</v>
      </c>
      <c r="M99">
        <f t="shared" si="0"/>
        <v>2.3449999999999978E-2</v>
      </c>
      <c r="N99">
        <f t="shared" si="0"/>
        <v>2.9814999999999953E-2</v>
      </c>
      <c r="O99">
        <f t="shared" si="0"/>
        <v>0</v>
      </c>
      <c r="P99">
        <f t="shared" si="0"/>
        <v>3.3160000000000023E-2</v>
      </c>
      <c r="Q99">
        <f t="shared" si="0"/>
        <v>3.2652499999999987E-2</v>
      </c>
      <c r="R99">
        <f t="shared" si="0"/>
        <v>6.1165000000000032E-2</v>
      </c>
      <c r="S99">
        <f t="shared" si="0"/>
        <v>3.4705000000000027E-2</v>
      </c>
      <c r="T99">
        <f t="shared" si="0"/>
        <v>0</v>
      </c>
      <c r="U99">
        <f t="shared" si="0"/>
        <v>5.0935000000000119E-2</v>
      </c>
      <c r="V99">
        <f t="shared" si="0"/>
        <v>2.3792500000000064E-2</v>
      </c>
      <c r="W99">
        <f t="shared" si="0"/>
        <v>3.3965000000000009E-2</v>
      </c>
      <c r="X99">
        <f t="shared" si="0"/>
        <v>0.13110749999999996</v>
      </c>
      <c r="Y99">
        <f t="shared" si="0"/>
        <v>0</v>
      </c>
      <c r="Z99">
        <f t="shared" si="0"/>
        <v>0.18361000000000005</v>
      </c>
      <c r="AA99">
        <f t="shared" si="0"/>
        <v>0.1013750000000002</v>
      </c>
      <c r="AB99">
        <f t="shared" si="0"/>
        <v>0</v>
      </c>
      <c r="AC99">
        <f t="shared" si="0"/>
        <v>1.6800000000000003E-3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4.3499999999999997E-3</v>
      </c>
      <c r="AM99">
        <f t="shared" si="0"/>
        <v>0</v>
      </c>
      <c r="AN99">
        <f t="shared" si="0"/>
        <v>0</v>
      </c>
      <c r="AO99">
        <f t="shared" si="0"/>
        <v>1.2597899999999995</v>
      </c>
      <c r="AP99">
        <f t="shared" si="0"/>
        <v>0</v>
      </c>
      <c r="AQ99">
        <f t="shared" si="0"/>
        <v>0</v>
      </c>
      <c r="AR99">
        <f t="shared" si="0"/>
        <v>0.29507500000000031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-150</v>
      </c>
      <c r="D3" s="82">
        <v>0</v>
      </c>
      <c r="E3" s="82">
        <v>0</v>
      </c>
      <c r="F3" s="82">
        <v>0</v>
      </c>
      <c r="G3" s="82">
        <v>-150</v>
      </c>
      <c r="H3" s="76"/>
      <c r="I3" s="31">
        <v>1</v>
      </c>
      <c r="J3" s="82">
        <v>150</v>
      </c>
      <c r="K3" s="82">
        <v>0</v>
      </c>
      <c r="L3" s="82">
        <v>0</v>
      </c>
      <c r="M3" s="82">
        <v>0</v>
      </c>
      <c r="N3" s="82">
        <v>150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150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-150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1500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1500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150</v>
      </c>
      <c r="DG3" s="81">
        <f>AY3+AN3+BC3+BJ3+BQ3</f>
        <v>-150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-160</v>
      </c>
      <c r="D4" s="82">
        <v>0</v>
      </c>
      <c r="E4" s="82">
        <v>0</v>
      </c>
      <c r="F4" s="82">
        <v>0</v>
      </c>
      <c r="G4" s="82">
        <v>-160</v>
      </c>
      <c r="H4" s="76"/>
      <c r="I4" s="31">
        <v>2</v>
      </c>
      <c r="J4" s="82">
        <v>160</v>
      </c>
      <c r="K4" s="82">
        <v>0</v>
      </c>
      <c r="L4" s="82">
        <v>0</v>
      </c>
      <c r="M4" s="82">
        <v>0</v>
      </c>
      <c r="N4" s="82">
        <v>160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160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-160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1600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1600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160</v>
      </c>
      <c r="DG4" s="81">
        <f t="shared" ref="DG4:DG67" si="32">AY4+AN4+BC4+BJ4+BQ4</f>
        <v>-160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-175</v>
      </c>
      <c r="D5" s="82">
        <v>0</v>
      </c>
      <c r="E5" s="82">
        <v>0</v>
      </c>
      <c r="F5" s="82">
        <v>0</v>
      </c>
      <c r="G5" s="82">
        <v>-175</v>
      </c>
      <c r="H5" s="76"/>
      <c r="I5" s="31">
        <v>3</v>
      </c>
      <c r="J5" s="82">
        <v>175</v>
      </c>
      <c r="K5" s="82">
        <v>0</v>
      </c>
      <c r="L5" s="82">
        <v>0</v>
      </c>
      <c r="M5" s="82">
        <v>0</v>
      </c>
      <c r="N5" s="82">
        <v>175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175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-175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1750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1750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175</v>
      </c>
      <c r="DG5" s="81">
        <f t="shared" si="32"/>
        <v>-175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-180</v>
      </c>
      <c r="D6" s="82">
        <v>0</v>
      </c>
      <c r="E6" s="82">
        <v>0</v>
      </c>
      <c r="F6" s="82">
        <v>0</v>
      </c>
      <c r="G6" s="82">
        <v>-180</v>
      </c>
      <c r="H6" s="76"/>
      <c r="I6" s="31">
        <v>4</v>
      </c>
      <c r="J6" s="82">
        <v>180</v>
      </c>
      <c r="K6" s="82">
        <v>0</v>
      </c>
      <c r="L6" s="82">
        <v>0</v>
      </c>
      <c r="M6" s="82">
        <v>0</v>
      </c>
      <c r="N6" s="82">
        <v>180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180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-180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1800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1800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180</v>
      </c>
      <c r="DG6" s="81">
        <f t="shared" si="32"/>
        <v>-180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-175</v>
      </c>
      <c r="D7" s="82">
        <v>0</v>
      </c>
      <c r="E7" s="82">
        <v>0</v>
      </c>
      <c r="F7" s="82">
        <v>0</v>
      </c>
      <c r="G7" s="82">
        <v>-175</v>
      </c>
      <c r="H7" s="76"/>
      <c r="I7" s="31">
        <v>5</v>
      </c>
      <c r="J7" s="82">
        <v>175</v>
      </c>
      <c r="K7" s="82">
        <v>0</v>
      </c>
      <c r="L7" s="82">
        <v>0</v>
      </c>
      <c r="M7" s="82">
        <v>0</v>
      </c>
      <c r="N7" s="82">
        <v>175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175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-175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1750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1750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175</v>
      </c>
      <c r="DG7" s="81">
        <f t="shared" si="32"/>
        <v>-175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-190</v>
      </c>
      <c r="D8" s="82">
        <v>0</v>
      </c>
      <c r="E8" s="82">
        <v>0</v>
      </c>
      <c r="F8" s="82">
        <v>0</v>
      </c>
      <c r="G8" s="82">
        <v>-190</v>
      </c>
      <c r="H8" s="76"/>
      <c r="I8" s="31">
        <v>6</v>
      </c>
      <c r="J8" s="82">
        <v>190</v>
      </c>
      <c r="K8" s="82">
        <v>0</v>
      </c>
      <c r="L8" s="82">
        <v>0</v>
      </c>
      <c r="M8" s="82">
        <v>0</v>
      </c>
      <c r="N8" s="82">
        <v>190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190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-190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1900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1900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190</v>
      </c>
      <c r="DG8" s="81">
        <f t="shared" si="32"/>
        <v>-190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-153</v>
      </c>
      <c r="D9" s="82">
        <v>0</v>
      </c>
      <c r="E9" s="82">
        <v>0</v>
      </c>
      <c r="F9" s="82">
        <v>0</v>
      </c>
      <c r="G9" s="82">
        <v>-153</v>
      </c>
      <c r="H9" s="76"/>
      <c r="I9" s="31">
        <v>7</v>
      </c>
      <c r="J9" s="82">
        <v>153</v>
      </c>
      <c r="K9" s="82">
        <v>0</v>
      </c>
      <c r="L9" s="82">
        <v>0</v>
      </c>
      <c r="M9" s="82">
        <v>0</v>
      </c>
      <c r="N9" s="82">
        <v>153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153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-153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1530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1530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153</v>
      </c>
      <c r="DG9" s="81">
        <f t="shared" si="32"/>
        <v>-153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-113</v>
      </c>
      <c r="D10" s="82">
        <v>0</v>
      </c>
      <c r="E10" s="82">
        <v>0</v>
      </c>
      <c r="F10" s="82">
        <v>0</v>
      </c>
      <c r="G10" s="82">
        <v>-113</v>
      </c>
      <c r="H10" s="76"/>
      <c r="I10" s="31">
        <v>8</v>
      </c>
      <c r="J10" s="82">
        <v>113</v>
      </c>
      <c r="K10" s="82">
        <v>0</v>
      </c>
      <c r="L10" s="82">
        <v>0</v>
      </c>
      <c r="M10" s="82">
        <v>0</v>
      </c>
      <c r="N10" s="82">
        <v>113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113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-113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1130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1130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113</v>
      </c>
      <c r="DG10" s="81">
        <f t="shared" si="32"/>
        <v>-113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-172</v>
      </c>
      <c r="D11" s="82">
        <v>0</v>
      </c>
      <c r="E11" s="82">
        <v>0</v>
      </c>
      <c r="F11" s="82">
        <v>0</v>
      </c>
      <c r="G11" s="82">
        <v>-172</v>
      </c>
      <c r="H11" s="76"/>
      <c r="I11" s="31">
        <v>9</v>
      </c>
      <c r="J11" s="82">
        <v>172</v>
      </c>
      <c r="K11" s="82">
        <v>0</v>
      </c>
      <c r="L11" s="82">
        <v>0</v>
      </c>
      <c r="M11" s="82">
        <v>0</v>
      </c>
      <c r="N11" s="82">
        <v>172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172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-172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1720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1720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172</v>
      </c>
      <c r="DG11" s="81">
        <f t="shared" si="32"/>
        <v>-172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-166</v>
      </c>
      <c r="D12" s="82">
        <v>0</v>
      </c>
      <c r="E12" s="82">
        <v>0</v>
      </c>
      <c r="F12" s="82">
        <v>0</v>
      </c>
      <c r="G12" s="82">
        <v>-166</v>
      </c>
      <c r="H12" s="76"/>
      <c r="I12" s="31">
        <v>10</v>
      </c>
      <c r="J12" s="82">
        <v>166</v>
      </c>
      <c r="K12" s="82">
        <v>0</v>
      </c>
      <c r="L12" s="82">
        <v>0</v>
      </c>
      <c r="M12" s="82">
        <v>0</v>
      </c>
      <c r="N12" s="82">
        <v>166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166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-166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1660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1660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166</v>
      </c>
      <c r="DG12" s="81">
        <f t="shared" si="32"/>
        <v>-166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-155</v>
      </c>
      <c r="D13" s="82">
        <v>0</v>
      </c>
      <c r="E13" s="82">
        <v>0</v>
      </c>
      <c r="F13" s="82">
        <v>0</v>
      </c>
      <c r="G13" s="82">
        <v>-155</v>
      </c>
      <c r="H13" s="76"/>
      <c r="I13" s="31">
        <v>11</v>
      </c>
      <c r="J13" s="82">
        <v>155</v>
      </c>
      <c r="K13" s="82">
        <v>0</v>
      </c>
      <c r="L13" s="82">
        <v>0</v>
      </c>
      <c r="M13" s="82">
        <v>0</v>
      </c>
      <c r="N13" s="82">
        <v>155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155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-155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1550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1550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155</v>
      </c>
      <c r="DG13" s="81">
        <f t="shared" si="32"/>
        <v>-155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-124</v>
      </c>
      <c r="D14" s="82">
        <v>0</v>
      </c>
      <c r="E14" s="82">
        <v>0</v>
      </c>
      <c r="F14" s="82">
        <v>0</v>
      </c>
      <c r="G14" s="82">
        <v>-124</v>
      </c>
      <c r="H14" s="76"/>
      <c r="I14" s="31">
        <v>12</v>
      </c>
      <c r="J14" s="82">
        <v>124</v>
      </c>
      <c r="K14" s="82">
        <v>0</v>
      </c>
      <c r="L14" s="82">
        <v>0</v>
      </c>
      <c r="M14" s="82">
        <v>0</v>
      </c>
      <c r="N14" s="82">
        <v>124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124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-124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1240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1240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124</v>
      </c>
      <c r="DG14" s="81">
        <f t="shared" si="32"/>
        <v>-124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-181</v>
      </c>
      <c r="D15" s="82">
        <v>0</v>
      </c>
      <c r="E15" s="82">
        <v>0</v>
      </c>
      <c r="F15" s="82">
        <v>0</v>
      </c>
      <c r="G15" s="82">
        <v>-181</v>
      </c>
      <c r="H15" s="76"/>
      <c r="I15" s="31">
        <v>13</v>
      </c>
      <c r="J15" s="82">
        <v>181</v>
      </c>
      <c r="K15" s="82">
        <v>0</v>
      </c>
      <c r="L15" s="82">
        <v>0</v>
      </c>
      <c r="M15" s="82">
        <v>0</v>
      </c>
      <c r="N15" s="82">
        <v>181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181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-181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1810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1810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181</v>
      </c>
      <c r="DG15" s="81">
        <f t="shared" si="32"/>
        <v>-181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-149</v>
      </c>
      <c r="D16" s="82">
        <v>0</v>
      </c>
      <c r="E16" s="82">
        <v>0</v>
      </c>
      <c r="F16" s="82">
        <v>0</v>
      </c>
      <c r="G16" s="82">
        <v>-149</v>
      </c>
      <c r="H16" s="76"/>
      <c r="I16" s="31">
        <v>14</v>
      </c>
      <c r="J16" s="82">
        <v>149</v>
      </c>
      <c r="K16" s="82">
        <v>0</v>
      </c>
      <c r="L16" s="82">
        <v>0</v>
      </c>
      <c r="M16" s="82">
        <v>0</v>
      </c>
      <c r="N16" s="82">
        <v>149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149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-149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1490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1490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149</v>
      </c>
      <c r="DG16" s="81">
        <f t="shared" si="32"/>
        <v>-149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-108</v>
      </c>
      <c r="D17" s="82">
        <v>0</v>
      </c>
      <c r="E17" s="82">
        <v>0</v>
      </c>
      <c r="F17" s="82">
        <v>0</v>
      </c>
      <c r="G17" s="82">
        <v>-108</v>
      </c>
      <c r="H17" s="76"/>
      <c r="I17" s="31">
        <v>15</v>
      </c>
      <c r="J17" s="82">
        <v>108</v>
      </c>
      <c r="K17" s="82">
        <v>0</v>
      </c>
      <c r="L17" s="82">
        <v>0</v>
      </c>
      <c r="M17" s="82">
        <v>0</v>
      </c>
      <c r="N17" s="82">
        <v>108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108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-108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1080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1080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108</v>
      </c>
      <c r="DG17" s="81">
        <f t="shared" si="32"/>
        <v>-108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-71</v>
      </c>
      <c r="D18" s="82">
        <v>0</v>
      </c>
      <c r="E18" s="82">
        <v>0</v>
      </c>
      <c r="F18" s="82">
        <v>0</v>
      </c>
      <c r="G18" s="82">
        <v>-71</v>
      </c>
      <c r="H18" s="76"/>
      <c r="I18" s="31">
        <v>16</v>
      </c>
      <c r="J18" s="82">
        <v>71</v>
      </c>
      <c r="K18" s="82">
        <v>0</v>
      </c>
      <c r="L18" s="82">
        <v>0</v>
      </c>
      <c r="M18" s="82">
        <v>0</v>
      </c>
      <c r="N18" s="82">
        <v>71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71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-71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710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710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71</v>
      </c>
      <c r="DG18" s="81">
        <f t="shared" si="32"/>
        <v>-71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-23</v>
      </c>
      <c r="D19" s="82">
        <v>0</v>
      </c>
      <c r="E19" s="82">
        <v>0</v>
      </c>
      <c r="F19" s="82">
        <v>0</v>
      </c>
      <c r="G19" s="82">
        <v>-23</v>
      </c>
      <c r="H19" s="76"/>
      <c r="I19" s="31">
        <v>17</v>
      </c>
      <c r="J19" s="82">
        <v>23</v>
      </c>
      <c r="K19" s="82">
        <v>0</v>
      </c>
      <c r="L19" s="82">
        <v>0</v>
      </c>
      <c r="M19" s="82">
        <v>0</v>
      </c>
      <c r="N19" s="82">
        <v>23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23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-23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230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230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23</v>
      </c>
      <c r="DG19" s="81">
        <f t="shared" si="32"/>
        <v>-23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0</v>
      </c>
      <c r="G28" s="82">
        <v>0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0</v>
      </c>
      <c r="N28" s="82">
        <v>0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0</v>
      </c>
      <c r="AF28" s="82">
        <v>0</v>
      </c>
      <c r="AG28" s="82">
        <v>0</v>
      </c>
      <c r="AH28" s="82">
        <v>0</v>
      </c>
      <c r="AI28" s="82">
        <v>0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0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0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0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0</v>
      </c>
      <c r="DF28" s="81">
        <f t="shared" si="31"/>
        <v>0</v>
      </c>
      <c r="DG28" s="81">
        <f t="shared" si="32"/>
        <v>0</v>
      </c>
      <c r="DH28" s="81">
        <f t="shared" si="33"/>
        <v>0</v>
      </c>
      <c r="DI28" s="81">
        <f t="shared" si="34"/>
        <v>0</v>
      </c>
      <c r="DJ28" s="81">
        <f t="shared" si="35"/>
        <v>0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-21</v>
      </c>
      <c r="D60" s="82">
        <v>0</v>
      </c>
      <c r="E60" s="82">
        <v>0</v>
      </c>
      <c r="F60" s="82">
        <v>0</v>
      </c>
      <c r="G60" s="82">
        <v>-21</v>
      </c>
      <c r="H60" s="76"/>
      <c r="I60" s="31">
        <v>58</v>
      </c>
      <c r="J60" s="82">
        <v>21</v>
      </c>
      <c r="K60" s="82">
        <v>0</v>
      </c>
      <c r="L60" s="82">
        <v>0</v>
      </c>
      <c r="M60" s="82">
        <v>0</v>
      </c>
      <c r="N60" s="82">
        <v>21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21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-21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210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210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21</v>
      </c>
      <c r="DG60" s="81">
        <f t="shared" si="32"/>
        <v>-21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-63</v>
      </c>
      <c r="D61" s="82">
        <v>0</v>
      </c>
      <c r="E61" s="82">
        <v>0</v>
      </c>
      <c r="F61" s="82">
        <v>0</v>
      </c>
      <c r="G61" s="82">
        <v>-63</v>
      </c>
      <c r="H61" s="76"/>
      <c r="I61" s="31">
        <v>59</v>
      </c>
      <c r="J61" s="82">
        <v>63</v>
      </c>
      <c r="K61" s="82">
        <v>0</v>
      </c>
      <c r="L61" s="82">
        <v>0</v>
      </c>
      <c r="M61" s="82">
        <v>0</v>
      </c>
      <c r="N61" s="82">
        <v>63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63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-63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630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630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63</v>
      </c>
      <c r="DG61" s="81">
        <f t="shared" si="32"/>
        <v>-63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-81</v>
      </c>
      <c r="D62" s="82">
        <v>0</v>
      </c>
      <c r="E62" s="82">
        <v>0</v>
      </c>
      <c r="F62" s="82">
        <v>0</v>
      </c>
      <c r="G62" s="82">
        <v>-81</v>
      </c>
      <c r="H62" s="76"/>
      <c r="I62" s="31">
        <v>60</v>
      </c>
      <c r="J62" s="82">
        <v>81</v>
      </c>
      <c r="K62" s="82">
        <v>0</v>
      </c>
      <c r="L62" s="82">
        <v>0</v>
      </c>
      <c r="M62" s="82">
        <v>0</v>
      </c>
      <c r="N62" s="82">
        <v>81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81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-81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810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810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81</v>
      </c>
      <c r="DG62" s="81">
        <f t="shared" si="32"/>
        <v>-81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-101</v>
      </c>
      <c r="D63" s="82">
        <v>0</v>
      </c>
      <c r="E63" s="82">
        <v>0</v>
      </c>
      <c r="F63" s="82">
        <v>0</v>
      </c>
      <c r="G63" s="82">
        <v>-101</v>
      </c>
      <c r="H63" s="76"/>
      <c r="I63" s="31">
        <v>61</v>
      </c>
      <c r="J63" s="82">
        <v>101</v>
      </c>
      <c r="K63" s="82">
        <v>0</v>
      </c>
      <c r="L63" s="82">
        <v>0</v>
      </c>
      <c r="M63" s="82">
        <v>0</v>
      </c>
      <c r="N63" s="82">
        <v>101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101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-101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1010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1010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101</v>
      </c>
      <c r="DG63" s="81">
        <f t="shared" si="32"/>
        <v>-101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-86</v>
      </c>
      <c r="D64" s="82">
        <v>0</v>
      </c>
      <c r="E64" s="82">
        <v>0</v>
      </c>
      <c r="F64" s="82">
        <v>0</v>
      </c>
      <c r="G64" s="82">
        <v>-86</v>
      </c>
      <c r="H64" s="76"/>
      <c r="I64" s="31">
        <v>62</v>
      </c>
      <c r="J64" s="82">
        <v>86</v>
      </c>
      <c r="K64" s="82">
        <v>0</v>
      </c>
      <c r="L64" s="82">
        <v>0</v>
      </c>
      <c r="M64" s="82">
        <v>0</v>
      </c>
      <c r="N64" s="82">
        <v>86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86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-86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860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860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86</v>
      </c>
      <c r="DG64" s="81">
        <f t="shared" si="32"/>
        <v>-86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-52</v>
      </c>
      <c r="D66" s="82">
        <v>0</v>
      </c>
      <c r="E66" s="82">
        <v>0</v>
      </c>
      <c r="F66" s="82">
        <v>0</v>
      </c>
      <c r="G66" s="82">
        <v>-52</v>
      </c>
      <c r="H66" s="76"/>
      <c r="I66" s="31">
        <v>64</v>
      </c>
      <c r="J66" s="82">
        <v>52</v>
      </c>
      <c r="K66" s="82">
        <v>0</v>
      </c>
      <c r="L66" s="82">
        <v>0</v>
      </c>
      <c r="M66" s="82">
        <v>0</v>
      </c>
      <c r="N66" s="82">
        <v>52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52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-52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520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520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52</v>
      </c>
      <c r="DG66" s="81">
        <f t="shared" si="32"/>
        <v>-52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-52</v>
      </c>
      <c r="D67" s="82">
        <v>0</v>
      </c>
      <c r="E67" s="82">
        <v>0</v>
      </c>
      <c r="F67" s="82">
        <v>0</v>
      </c>
      <c r="G67" s="82">
        <v>-52</v>
      </c>
      <c r="H67" s="76"/>
      <c r="I67" s="31">
        <v>65</v>
      </c>
      <c r="J67" s="82">
        <v>52</v>
      </c>
      <c r="K67" s="82">
        <v>0</v>
      </c>
      <c r="L67" s="82">
        <v>0</v>
      </c>
      <c r="M67" s="82">
        <v>0</v>
      </c>
      <c r="N67" s="82">
        <v>52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52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-52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520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520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52</v>
      </c>
      <c r="DG67" s="81">
        <f t="shared" si="32"/>
        <v>-52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-57</v>
      </c>
      <c r="D68" s="82">
        <v>0</v>
      </c>
      <c r="E68" s="82">
        <v>0</v>
      </c>
      <c r="F68" s="82">
        <v>0</v>
      </c>
      <c r="G68" s="82">
        <v>-57</v>
      </c>
      <c r="H68" s="76"/>
      <c r="I68" s="31">
        <v>66</v>
      </c>
      <c r="J68" s="82">
        <v>57</v>
      </c>
      <c r="K68" s="82">
        <v>0</v>
      </c>
      <c r="L68" s="82">
        <v>0</v>
      </c>
      <c r="M68" s="82">
        <v>0</v>
      </c>
      <c r="N68" s="82">
        <v>57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57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-57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570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570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57</v>
      </c>
      <c r="DG68" s="81">
        <f t="shared" ref="DG68:DG99" si="60">AY68+AN68+BC68+BJ68+BQ68</f>
        <v>-57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-90</v>
      </c>
      <c r="D69" s="82">
        <v>0</v>
      </c>
      <c r="E69" s="82">
        <v>0</v>
      </c>
      <c r="F69" s="82">
        <v>0</v>
      </c>
      <c r="G69" s="82">
        <v>-90</v>
      </c>
      <c r="H69" s="76"/>
      <c r="I69" s="31">
        <v>67</v>
      </c>
      <c r="J69" s="82">
        <v>90</v>
      </c>
      <c r="K69" s="82">
        <v>0</v>
      </c>
      <c r="L69" s="82">
        <v>0</v>
      </c>
      <c r="M69" s="82">
        <v>0</v>
      </c>
      <c r="N69" s="82">
        <v>90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90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-90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900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900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90</v>
      </c>
      <c r="DG69" s="81">
        <f t="shared" si="60"/>
        <v>-90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-95</v>
      </c>
      <c r="D70" s="82">
        <v>0</v>
      </c>
      <c r="E70" s="82">
        <v>0</v>
      </c>
      <c r="F70" s="82">
        <v>0</v>
      </c>
      <c r="G70" s="82">
        <v>-95</v>
      </c>
      <c r="H70" s="76"/>
      <c r="I70" s="31">
        <v>68</v>
      </c>
      <c r="J70" s="82">
        <v>95</v>
      </c>
      <c r="K70" s="82">
        <v>0</v>
      </c>
      <c r="L70" s="82">
        <v>0</v>
      </c>
      <c r="M70" s="82">
        <v>0</v>
      </c>
      <c r="N70" s="82">
        <v>95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95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-95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950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950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95</v>
      </c>
      <c r="DG70" s="81">
        <f t="shared" si="60"/>
        <v>-95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-77</v>
      </c>
      <c r="D71" s="82">
        <v>0</v>
      </c>
      <c r="E71" s="82">
        <v>0</v>
      </c>
      <c r="F71" s="82">
        <v>0</v>
      </c>
      <c r="G71" s="82">
        <v>-77</v>
      </c>
      <c r="H71" s="76"/>
      <c r="I71" s="31">
        <v>69</v>
      </c>
      <c r="J71" s="82">
        <v>77</v>
      </c>
      <c r="K71" s="82">
        <v>0</v>
      </c>
      <c r="L71" s="82">
        <v>0</v>
      </c>
      <c r="M71" s="82">
        <v>0</v>
      </c>
      <c r="N71" s="82">
        <v>77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77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-77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770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770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77</v>
      </c>
      <c r="DG71" s="81">
        <f t="shared" si="60"/>
        <v>-77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-87</v>
      </c>
      <c r="D72" s="82">
        <v>0</v>
      </c>
      <c r="E72" s="82">
        <v>0</v>
      </c>
      <c r="F72" s="82">
        <v>0</v>
      </c>
      <c r="G72" s="82">
        <v>-87</v>
      </c>
      <c r="H72" s="76"/>
      <c r="I72" s="31">
        <v>70</v>
      </c>
      <c r="J72" s="82">
        <v>87</v>
      </c>
      <c r="K72" s="82">
        <v>0</v>
      </c>
      <c r="L72" s="82">
        <v>0</v>
      </c>
      <c r="M72" s="82">
        <v>0</v>
      </c>
      <c r="N72" s="82">
        <v>87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87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-87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870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870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87</v>
      </c>
      <c r="DG72" s="81">
        <f t="shared" si="60"/>
        <v>-87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-92</v>
      </c>
      <c r="D73" s="82">
        <v>0</v>
      </c>
      <c r="E73" s="82">
        <v>0</v>
      </c>
      <c r="F73" s="82">
        <v>0</v>
      </c>
      <c r="G73" s="82">
        <v>-92</v>
      </c>
      <c r="H73" s="76"/>
      <c r="I73" s="31">
        <v>71</v>
      </c>
      <c r="J73" s="82">
        <v>92</v>
      </c>
      <c r="K73" s="82">
        <v>0</v>
      </c>
      <c r="L73" s="82">
        <v>0</v>
      </c>
      <c r="M73" s="82">
        <v>0</v>
      </c>
      <c r="N73" s="82">
        <v>92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92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-92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920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920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92</v>
      </c>
      <c r="DG73" s="81">
        <f t="shared" si="60"/>
        <v>-92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-130</v>
      </c>
      <c r="D74" s="82">
        <v>0</v>
      </c>
      <c r="E74" s="82">
        <v>0</v>
      </c>
      <c r="F74" s="82">
        <v>0</v>
      </c>
      <c r="G74" s="82">
        <v>-130</v>
      </c>
      <c r="H74" s="76"/>
      <c r="I74" s="31">
        <v>72</v>
      </c>
      <c r="J74" s="82">
        <v>130</v>
      </c>
      <c r="K74" s="82">
        <v>0</v>
      </c>
      <c r="L74" s="82">
        <v>0</v>
      </c>
      <c r="M74" s="82">
        <v>0</v>
      </c>
      <c r="N74" s="82">
        <v>130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130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-130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1300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1300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130</v>
      </c>
      <c r="DG74" s="81">
        <f t="shared" si="60"/>
        <v>-130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-140</v>
      </c>
      <c r="D75" s="82">
        <v>0</v>
      </c>
      <c r="E75" s="82">
        <v>0</v>
      </c>
      <c r="F75" s="82">
        <v>0</v>
      </c>
      <c r="G75" s="82">
        <v>-140</v>
      </c>
      <c r="H75" s="76"/>
      <c r="I75" s="31">
        <v>73</v>
      </c>
      <c r="J75" s="82">
        <v>140</v>
      </c>
      <c r="K75" s="82">
        <v>0</v>
      </c>
      <c r="L75" s="82">
        <v>0</v>
      </c>
      <c r="M75" s="82">
        <v>0</v>
      </c>
      <c r="N75" s="82">
        <v>140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140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-140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1400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1400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140</v>
      </c>
      <c r="DG75" s="81">
        <f t="shared" si="60"/>
        <v>-140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-139</v>
      </c>
      <c r="D76" s="82">
        <v>0</v>
      </c>
      <c r="E76" s="82">
        <v>0</v>
      </c>
      <c r="F76" s="82">
        <v>0</v>
      </c>
      <c r="G76" s="82">
        <v>-139</v>
      </c>
      <c r="H76" s="76"/>
      <c r="I76" s="31">
        <v>74</v>
      </c>
      <c r="J76" s="82">
        <v>139</v>
      </c>
      <c r="K76" s="82">
        <v>0</v>
      </c>
      <c r="L76" s="82">
        <v>0</v>
      </c>
      <c r="M76" s="82">
        <v>0</v>
      </c>
      <c r="N76" s="82">
        <v>139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139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-139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1390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1390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139</v>
      </c>
      <c r="DG76" s="81">
        <f t="shared" si="60"/>
        <v>-139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-88</v>
      </c>
      <c r="D77" s="82">
        <v>0</v>
      </c>
      <c r="E77" s="82">
        <v>0</v>
      </c>
      <c r="F77" s="82">
        <v>0</v>
      </c>
      <c r="G77" s="82">
        <v>-88</v>
      </c>
      <c r="H77" s="76"/>
      <c r="I77" s="31">
        <v>75</v>
      </c>
      <c r="J77" s="82">
        <v>88</v>
      </c>
      <c r="K77" s="82">
        <v>0</v>
      </c>
      <c r="L77" s="82">
        <v>0</v>
      </c>
      <c r="M77" s="82">
        <v>0</v>
      </c>
      <c r="N77" s="82">
        <v>88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88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-88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880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880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88</v>
      </c>
      <c r="DG77" s="81">
        <f t="shared" si="60"/>
        <v>-88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-34</v>
      </c>
      <c r="D78" s="82">
        <v>0</v>
      </c>
      <c r="E78" s="82">
        <v>0</v>
      </c>
      <c r="F78" s="82">
        <v>0</v>
      </c>
      <c r="G78" s="82">
        <v>-34</v>
      </c>
      <c r="H78" s="76"/>
      <c r="I78" s="31">
        <v>76</v>
      </c>
      <c r="J78" s="82">
        <v>34</v>
      </c>
      <c r="K78" s="82">
        <v>0</v>
      </c>
      <c r="L78" s="82">
        <v>0</v>
      </c>
      <c r="M78" s="82">
        <v>0</v>
      </c>
      <c r="N78" s="82">
        <v>34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34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-34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340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340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34</v>
      </c>
      <c r="DG78" s="81">
        <f t="shared" si="60"/>
        <v>-34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-12</v>
      </c>
      <c r="D80" s="82">
        <v>0</v>
      </c>
      <c r="E80" s="82">
        <v>0</v>
      </c>
      <c r="F80" s="82">
        <v>0</v>
      </c>
      <c r="G80" s="82">
        <v>-12</v>
      </c>
      <c r="H80" s="76"/>
      <c r="I80" s="31">
        <v>78</v>
      </c>
      <c r="J80" s="82">
        <v>12</v>
      </c>
      <c r="K80" s="82">
        <v>0</v>
      </c>
      <c r="L80" s="82">
        <v>0</v>
      </c>
      <c r="M80" s="82">
        <v>0</v>
      </c>
      <c r="N80" s="82">
        <v>12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12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-12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120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120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12</v>
      </c>
      <c r="DG80" s="81">
        <f t="shared" si="60"/>
        <v>-12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-40</v>
      </c>
      <c r="D81" s="82">
        <v>0</v>
      </c>
      <c r="E81" s="82">
        <v>0</v>
      </c>
      <c r="F81" s="82">
        <v>0</v>
      </c>
      <c r="G81" s="82">
        <v>-40</v>
      </c>
      <c r="H81" s="76"/>
      <c r="I81" s="31">
        <v>79</v>
      </c>
      <c r="J81" s="82">
        <v>40</v>
      </c>
      <c r="K81" s="82">
        <v>0</v>
      </c>
      <c r="L81" s="82">
        <v>0</v>
      </c>
      <c r="M81" s="82">
        <v>0</v>
      </c>
      <c r="N81" s="82">
        <v>40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40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-40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400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400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40</v>
      </c>
      <c r="DG81" s="81">
        <f t="shared" si="60"/>
        <v>-40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-75</v>
      </c>
      <c r="D82" s="82">
        <v>0</v>
      </c>
      <c r="E82" s="82">
        <v>0</v>
      </c>
      <c r="F82" s="82">
        <v>0</v>
      </c>
      <c r="G82" s="82">
        <v>-75</v>
      </c>
      <c r="H82" s="76"/>
      <c r="I82" s="31">
        <v>80</v>
      </c>
      <c r="J82" s="82">
        <v>75</v>
      </c>
      <c r="K82" s="82">
        <v>0</v>
      </c>
      <c r="L82" s="82">
        <v>0</v>
      </c>
      <c r="M82" s="82">
        <v>0</v>
      </c>
      <c r="N82" s="82">
        <v>75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75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-75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750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750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75</v>
      </c>
      <c r="DG82" s="81">
        <f t="shared" si="60"/>
        <v>-75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-64</v>
      </c>
      <c r="D85" s="82">
        <v>0</v>
      </c>
      <c r="E85" s="82">
        <v>0</v>
      </c>
      <c r="F85" s="82">
        <v>0</v>
      </c>
      <c r="G85" s="82">
        <v>-64</v>
      </c>
      <c r="H85" s="76"/>
      <c r="I85" s="31">
        <v>83</v>
      </c>
      <c r="J85" s="82">
        <v>64</v>
      </c>
      <c r="K85" s="82">
        <v>0</v>
      </c>
      <c r="L85" s="82">
        <v>0</v>
      </c>
      <c r="M85" s="82">
        <v>0</v>
      </c>
      <c r="N85" s="82">
        <v>64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64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-64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640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640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64</v>
      </c>
      <c r="DG85" s="81">
        <f t="shared" si="60"/>
        <v>-64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-85</v>
      </c>
      <c r="D86" s="82">
        <v>0</v>
      </c>
      <c r="E86" s="82">
        <v>0</v>
      </c>
      <c r="F86" s="82">
        <v>0</v>
      </c>
      <c r="G86" s="82">
        <v>-85</v>
      </c>
      <c r="H86" s="76"/>
      <c r="I86" s="31">
        <v>84</v>
      </c>
      <c r="J86" s="82">
        <v>85</v>
      </c>
      <c r="K86" s="82">
        <v>0</v>
      </c>
      <c r="L86" s="82">
        <v>0</v>
      </c>
      <c r="M86" s="82">
        <v>0</v>
      </c>
      <c r="N86" s="82">
        <v>85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85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-85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850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850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85</v>
      </c>
      <c r="DG86" s="81">
        <f t="shared" si="60"/>
        <v>-85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-60</v>
      </c>
      <c r="D87" s="82">
        <v>0</v>
      </c>
      <c r="E87" s="82">
        <v>0</v>
      </c>
      <c r="F87" s="82">
        <v>0</v>
      </c>
      <c r="G87" s="82">
        <v>-60</v>
      </c>
      <c r="H87" s="76"/>
      <c r="I87" s="31">
        <v>85</v>
      </c>
      <c r="J87" s="82">
        <v>60</v>
      </c>
      <c r="K87" s="82">
        <v>0</v>
      </c>
      <c r="L87" s="82">
        <v>0</v>
      </c>
      <c r="M87" s="82">
        <v>0</v>
      </c>
      <c r="N87" s="82">
        <v>60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60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-60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600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600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60</v>
      </c>
      <c r="DG87" s="81">
        <f t="shared" si="60"/>
        <v>-60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-25</v>
      </c>
      <c r="D88" s="82">
        <v>0</v>
      </c>
      <c r="E88" s="82">
        <v>0</v>
      </c>
      <c r="F88" s="82">
        <v>0</v>
      </c>
      <c r="G88" s="82">
        <v>-25</v>
      </c>
      <c r="H88" s="76"/>
      <c r="I88" s="31">
        <v>86</v>
      </c>
      <c r="J88" s="82">
        <v>25</v>
      </c>
      <c r="K88" s="82">
        <v>0</v>
      </c>
      <c r="L88" s="82">
        <v>0</v>
      </c>
      <c r="M88" s="82">
        <v>0</v>
      </c>
      <c r="N88" s="82">
        <v>25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25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-25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250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250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25</v>
      </c>
      <c r="DG88" s="81">
        <f t="shared" si="60"/>
        <v>-25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-185</v>
      </c>
      <c r="D93" s="82">
        <v>0</v>
      </c>
      <c r="E93" s="82">
        <v>0</v>
      </c>
      <c r="F93" s="82">
        <v>0</v>
      </c>
      <c r="G93" s="82">
        <v>-185</v>
      </c>
      <c r="H93" s="76"/>
      <c r="I93" s="31">
        <v>91</v>
      </c>
      <c r="J93" s="82">
        <v>185</v>
      </c>
      <c r="K93" s="82">
        <v>0</v>
      </c>
      <c r="L93" s="82">
        <v>0</v>
      </c>
      <c r="M93" s="82">
        <v>0</v>
      </c>
      <c r="N93" s="82">
        <v>185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185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-185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1850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1850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185</v>
      </c>
      <c r="DG93" s="81">
        <f t="shared" si="60"/>
        <v>-185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-150</v>
      </c>
      <c r="D94" s="82">
        <v>0</v>
      </c>
      <c r="E94" s="82">
        <v>0</v>
      </c>
      <c r="F94" s="82">
        <v>0</v>
      </c>
      <c r="G94" s="82">
        <v>-150</v>
      </c>
      <c r="H94" s="76"/>
      <c r="I94" s="31">
        <v>92</v>
      </c>
      <c r="J94" s="82">
        <v>150</v>
      </c>
      <c r="K94" s="82">
        <v>0</v>
      </c>
      <c r="L94" s="82">
        <v>0</v>
      </c>
      <c r="M94" s="82">
        <v>0</v>
      </c>
      <c r="N94" s="82">
        <v>150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150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-150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1500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1500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150</v>
      </c>
      <c r="DG94" s="81">
        <f t="shared" si="60"/>
        <v>-150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-125</v>
      </c>
      <c r="D95" s="82">
        <v>0</v>
      </c>
      <c r="E95" s="82">
        <v>0</v>
      </c>
      <c r="F95" s="82">
        <v>0</v>
      </c>
      <c r="G95" s="82">
        <v>-125</v>
      </c>
      <c r="H95" s="76"/>
      <c r="I95" s="31">
        <v>93</v>
      </c>
      <c r="J95" s="82">
        <v>125</v>
      </c>
      <c r="K95" s="82">
        <v>0</v>
      </c>
      <c r="L95" s="82">
        <v>0</v>
      </c>
      <c r="M95" s="82">
        <v>0</v>
      </c>
      <c r="N95" s="82">
        <v>125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125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-125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1250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1250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125</v>
      </c>
      <c r="DG95" s="81">
        <f t="shared" si="60"/>
        <v>-125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-110</v>
      </c>
      <c r="D96" s="82">
        <v>0</v>
      </c>
      <c r="E96" s="82">
        <v>0</v>
      </c>
      <c r="F96" s="82">
        <v>0</v>
      </c>
      <c r="G96" s="82">
        <v>-110</v>
      </c>
      <c r="H96" s="76"/>
      <c r="I96" s="31">
        <v>94</v>
      </c>
      <c r="J96" s="82">
        <v>110</v>
      </c>
      <c r="K96" s="82">
        <v>0</v>
      </c>
      <c r="L96" s="82">
        <v>0</v>
      </c>
      <c r="M96" s="82">
        <v>0</v>
      </c>
      <c r="N96" s="82">
        <v>110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110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-110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1100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1100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110</v>
      </c>
      <c r="DG96" s="81">
        <f t="shared" si="60"/>
        <v>-110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-100</v>
      </c>
      <c r="D97" s="82">
        <v>0</v>
      </c>
      <c r="E97" s="82">
        <v>0</v>
      </c>
      <c r="F97" s="82">
        <v>0</v>
      </c>
      <c r="G97" s="82">
        <v>-100</v>
      </c>
      <c r="H97" s="76"/>
      <c r="I97" s="31">
        <v>95</v>
      </c>
      <c r="J97" s="82">
        <v>100</v>
      </c>
      <c r="K97" s="82">
        <v>0</v>
      </c>
      <c r="L97" s="82">
        <v>0</v>
      </c>
      <c r="M97" s="82">
        <v>0</v>
      </c>
      <c r="N97" s="82">
        <v>100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100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-100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1000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1000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100</v>
      </c>
      <c r="DG97" s="81">
        <f t="shared" si="60"/>
        <v>-100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-105</v>
      </c>
      <c r="D98" s="82">
        <v>0</v>
      </c>
      <c r="E98" s="82">
        <v>0</v>
      </c>
      <c r="F98" s="82">
        <v>0</v>
      </c>
      <c r="G98" s="82">
        <v>-105</v>
      </c>
      <c r="H98" s="76"/>
      <c r="I98" s="31">
        <v>96</v>
      </c>
      <c r="J98" s="82">
        <v>105</v>
      </c>
      <c r="K98" s="82">
        <v>0</v>
      </c>
      <c r="L98" s="82">
        <v>0</v>
      </c>
      <c r="M98" s="82">
        <v>0</v>
      </c>
      <c r="N98" s="82">
        <v>105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105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-105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26468.61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26468.61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105</v>
      </c>
      <c r="DG98" s="81">
        <f t="shared" si="60"/>
        <v>-105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1.2665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-1.2665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</v>
      </c>
      <c r="BQ99" s="87">
        <f t="shared" ref="BQ99:BT99" si="68">SUM(BQ3:BQ98)/4000</f>
        <v>0</v>
      </c>
      <c r="BR99" s="87">
        <f t="shared" si="68"/>
        <v>0</v>
      </c>
      <c r="BS99" s="87">
        <f t="shared" si="68"/>
        <v>0</v>
      </c>
      <c r="BT99" s="87">
        <f t="shared" si="68"/>
        <v>0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1.9019652499999999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1.9019652499999999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</v>
      </c>
      <c r="DA99" s="89">
        <f t="shared" ref="DA99:DD99" si="73">SUM(DA3:DA98)/40000</f>
        <v>0</v>
      </c>
      <c r="DB99" s="89">
        <f t="shared" si="73"/>
        <v>0</v>
      </c>
      <c r="DC99" s="89">
        <f t="shared" si="73"/>
        <v>0</v>
      </c>
      <c r="DD99" s="89">
        <f t="shared" si="73"/>
        <v>0</v>
      </c>
      <c r="DE99" s="86"/>
      <c r="DF99" s="81">
        <f t="shared" si="59"/>
        <v>1.2665</v>
      </c>
      <c r="DG99" s="81">
        <f t="shared" si="60"/>
        <v>-1.2665</v>
      </c>
      <c r="DH99" s="81">
        <f t="shared" si="61"/>
        <v>0</v>
      </c>
      <c r="DI99" s="81">
        <f t="shared" si="62"/>
        <v>0</v>
      </c>
      <c r="DJ99" s="81">
        <f t="shared" si="63"/>
        <v>0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7" t="s">
        <v>44</v>
      </c>
      <c r="B1" s="167" t="s">
        <v>475</v>
      </c>
      <c r="C1" s="172">
        <f ca="1">INDIRECT("Allocation!B" &amp; $V$6)</f>
        <v>74.381423500433769</v>
      </c>
      <c r="D1" s="172">
        <f ca="1">INDIRECT("Allocation!C" &amp; $V$6)</f>
        <v>23.835329581757655</v>
      </c>
      <c r="E1" s="172">
        <f ca="1">INDIRECT("Allocation!D" &amp; $V$6)</f>
        <v>1.358901436829296</v>
      </c>
      <c r="F1" s="172">
        <f ca="1">INDIRECT("Allocation!E" &amp; $V$6)</f>
        <v>0.42434548097929736</v>
      </c>
      <c r="G1" s="167" t="s">
        <v>480</v>
      </c>
      <c r="H1" s="167" t="s">
        <v>476</v>
      </c>
      <c r="I1" s="239" t="s">
        <v>325</v>
      </c>
      <c r="J1" s="240"/>
      <c r="K1" s="240"/>
      <c r="L1" s="240"/>
      <c r="M1" s="241"/>
      <c r="N1" s="240" t="s">
        <v>477</v>
      </c>
      <c r="O1" s="240"/>
      <c r="P1" s="240"/>
      <c r="Q1" s="240"/>
      <c r="R1" s="241"/>
      <c r="W1" s="46"/>
      <c r="X1" s="46">
        <v>1</v>
      </c>
    </row>
    <row r="2" spans="1:24" ht="15.75" thickBot="1">
      <c r="A2" s="238"/>
      <c r="B2" s="62" t="str">
        <f ca="1">INDIRECT("Entt_ISGS!" &amp; $V$3 &amp; X2)</f>
        <v>DADRT2</v>
      </c>
      <c r="C2" s="168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68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7" t="s">
        <v>481</v>
      </c>
      <c r="W2" s="58"/>
      <c r="X2" s="46">
        <v>2</v>
      </c>
    </row>
    <row r="3" spans="1:24" ht="15.75" thickBot="1">
      <c r="A3" s="60" t="s">
        <v>45</v>
      </c>
      <c r="B3" s="173">
        <f ca="1">INDIRECT("Entt_ISGS!" &amp; $V$3 &amp; X3)</f>
        <v>688.11594700000001</v>
      </c>
      <c r="C3" s="174">
        <f ca="1">$B3*C$1/100</f>
        <v>511.83043671209037</v>
      </c>
      <c r="D3" s="175">
        <f t="shared" ref="D3:F18" ca="1" si="0">$B3*D$1/100</f>
        <v>164.01470387208283</v>
      </c>
      <c r="E3" s="175">
        <f t="shared" ca="1" si="0"/>
        <v>9.3508174908345172</v>
      </c>
      <c r="F3" s="176">
        <f t="shared" ca="1" si="0"/>
        <v>2.9199889249923969</v>
      </c>
      <c r="G3" s="173">
        <f t="shared" ref="G3:G66" ca="1" si="1">INDIRECT("ISGS_exbus!" &amp; $V$3 &amp; X3)</f>
        <v>688.11594700000001</v>
      </c>
      <c r="H3" s="173">
        <f t="shared" ref="H3:H66" ca="1" si="2">INDIRECT("ISGS_Delhi_pp!" &amp; $V$3 &amp; X3)</f>
        <v>664.72000500000001</v>
      </c>
      <c r="I3" s="177">
        <f ca="1">INDIRECT("BRPL_EOD!" &amp; $V$3 &amp; X3)</f>
        <v>494.42</v>
      </c>
      <c r="J3" s="175">
        <f ca="1">INDIRECT("BYPL_EOD!" &amp; $V$3 &amp; X3)</f>
        <v>158.47</v>
      </c>
      <c r="K3" s="175">
        <f ca="1">INDIRECT("TPDDL_EOD!" &amp; $V$3 &amp; X3)</f>
        <v>9.0399999999999991</v>
      </c>
      <c r="L3" s="175">
        <f ca="1">INDIRECT("NDMC_EOD!" &amp; $V$3 &amp; X3)</f>
        <v>2.79</v>
      </c>
      <c r="M3" s="176">
        <f ca="1">SUM(I3:L3)</f>
        <v>664.71999999999991</v>
      </c>
      <c r="N3" s="174">
        <f ca="1">INDIRECT("BRPL_ISGS_exbus!" &amp; $V$3 &amp; X3)</f>
        <v>494.42000371900957</v>
      </c>
      <c r="O3" s="175">
        <f ca="1">INDIRECT("BYPL_ISGS_exbus!" &amp; $V$3 &amp; X3)</f>
        <v>158.47000119200567</v>
      </c>
      <c r="P3" s="175">
        <f ca="1">INDIRECT("TPDDL_ISGS_exbus!" &amp; $V$3 &amp; X3)</f>
        <v>9.040000067998557</v>
      </c>
      <c r="Q3" s="175">
        <f ca="1">INDIRECT("NDMC_ISGS_exbus!" &amp; $V$3 &amp; X3)</f>
        <v>2.7900000209862803</v>
      </c>
      <c r="R3" s="176">
        <f ca="1">SUM(N3:Q3)</f>
        <v>664.72000500000013</v>
      </c>
      <c r="U3" s="171"/>
      <c r="V3" s="62" t="s">
        <v>478</v>
      </c>
      <c r="W3" s="58" t="s">
        <v>479</v>
      </c>
      <c r="X3" s="46">
        <v>3</v>
      </c>
    </row>
    <row r="4" spans="1:24">
      <c r="A4" s="61" t="s">
        <v>46</v>
      </c>
      <c r="B4" s="173">
        <f t="shared" ref="B4:B67" ca="1" si="3">INDIRECT("Entt_ISGS!" &amp; $V$3 &amp; X4)</f>
        <v>688.11594700000001</v>
      </c>
      <c r="C4" s="178">
        <f t="shared" ref="C4:F35" ca="1" si="4">$B4*C$1/100</f>
        <v>511.83043671209037</v>
      </c>
      <c r="D4" s="179">
        <f t="shared" ca="1" si="0"/>
        <v>164.01470387208283</v>
      </c>
      <c r="E4" s="179">
        <f t="shared" ca="1" si="0"/>
        <v>9.3508174908345172</v>
      </c>
      <c r="F4" s="180">
        <f t="shared" ca="1" si="0"/>
        <v>2.9199889249923969</v>
      </c>
      <c r="G4" s="181">
        <f t="shared" ca="1" si="1"/>
        <v>688.11594700000001</v>
      </c>
      <c r="H4" s="181">
        <f t="shared" ca="1" si="2"/>
        <v>664.72000500000001</v>
      </c>
      <c r="I4" s="182">
        <f t="shared" ref="I4:I67" ca="1" si="5">INDIRECT("BRPL_EOD!" &amp; $V$3 &amp; X4)</f>
        <v>494.42</v>
      </c>
      <c r="J4" s="179">
        <f t="shared" ref="J4:J67" ca="1" si="6">INDIRECT("BYPL_EOD!" &amp; $V$3 &amp; X4)</f>
        <v>158.47</v>
      </c>
      <c r="K4" s="179">
        <f t="shared" ref="K4:K67" ca="1" si="7">INDIRECT("TPDDL_EOD!" &amp; $V$3 &amp; X4)</f>
        <v>9.0399999999999991</v>
      </c>
      <c r="L4" s="179">
        <f t="shared" ref="L4:L67" ca="1" si="8">INDIRECT("NDMC_EOD!" &amp; $V$3 &amp; X4)</f>
        <v>2.79</v>
      </c>
      <c r="M4" s="180">
        <f t="shared" ref="M4:M67" ca="1" si="9">SUM(I4:L4)</f>
        <v>664.71999999999991</v>
      </c>
      <c r="N4" s="178">
        <f t="shared" ref="N4:N67" ca="1" si="10">INDIRECT("BRPL_ISGS_exbus!" &amp; $V$3 &amp; X4)</f>
        <v>494.42000371900957</v>
      </c>
      <c r="O4" s="179">
        <f t="shared" ref="O4:O67" ca="1" si="11">INDIRECT("BYPL_ISGS_exbus!" &amp; $V$3 &amp; X4)</f>
        <v>158.47000119200567</v>
      </c>
      <c r="P4" s="179">
        <f t="shared" ref="P4:P67" ca="1" si="12">INDIRECT("TPDDL_ISGS_exbus!" &amp; $V$3 &amp; X4)</f>
        <v>9.040000067998557</v>
      </c>
      <c r="Q4" s="179">
        <f t="shared" ref="Q4:Q67" ca="1" si="13">INDIRECT("NDMC_ISGS_exbus!" &amp; $V$3 &amp; X4)</f>
        <v>2.7900000209862803</v>
      </c>
      <c r="R4" s="180">
        <f t="shared" ref="R4:R67" ca="1" si="14">SUM(N4:Q4)</f>
        <v>664.72000500000013</v>
      </c>
      <c r="W4" s="46"/>
      <c r="X4" s="46">
        <v>4</v>
      </c>
    </row>
    <row r="5" spans="1:24">
      <c r="A5" s="61" t="s">
        <v>47</v>
      </c>
      <c r="B5" s="173">
        <f t="shared" ca="1" si="3"/>
        <v>688.11594700000001</v>
      </c>
      <c r="C5" s="178">
        <f t="shared" ca="1" si="4"/>
        <v>511.83043671209037</v>
      </c>
      <c r="D5" s="179">
        <f t="shared" ca="1" si="0"/>
        <v>164.01470387208283</v>
      </c>
      <c r="E5" s="179">
        <f t="shared" ca="1" si="0"/>
        <v>9.3508174908345172</v>
      </c>
      <c r="F5" s="180">
        <f t="shared" ca="1" si="0"/>
        <v>2.9199889249923969</v>
      </c>
      <c r="G5" s="181">
        <f t="shared" ca="1" si="1"/>
        <v>688.11594700000001</v>
      </c>
      <c r="H5" s="181">
        <f t="shared" ca="1" si="2"/>
        <v>664.72000500000001</v>
      </c>
      <c r="I5" s="182">
        <f t="shared" ca="1" si="5"/>
        <v>494.42</v>
      </c>
      <c r="J5" s="179">
        <f t="shared" ca="1" si="6"/>
        <v>158.47</v>
      </c>
      <c r="K5" s="179">
        <f t="shared" ca="1" si="7"/>
        <v>9.0399999999999991</v>
      </c>
      <c r="L5" s="179">
        <f t="shared" ca="1" si="8"/>
        <v>2.79</v>
      </c>
      <c r="M5" s="180">
        <f t="shared" ca="1" si="9"/>
        <v>664.71999999999991</v>
      </c>
      <c r="N5" s="178">
        <f t="shared" ca="1" si="10"/>
        <v>494.42000371900957</v>
      </c>
      <c r="O5" s="179">
        <f t="shared" ca="1" si="11"/>
        <v>158.47000119200567</v>
      </c>
      <c r="P5" s="179">
        <f t="shared" ca="1" si="12"/>
        <v>9.040000067998557</v>
      </c>
      <c r="Q5" s="179">
        <f t="shared" ca="1" si="13"/>
        <v>2.7900000209862803</v>
      </c>
      <c r="R5" s="180">
        <f t="shared" ca="1" si="14"/>
        <v>664.72000500000013</v>
      </c>
      <c r="V5" s="46" t="s">
        <v>482</v>
      </c>
      <c r="W5" s="46"/>
      <c r="X5" s="46">
        <v>5</v>
      </c>
    </row>
    <row r="6" spans="1:24">
      <c r="A6" s="61" t="s">
        <v>48</v>
      </c>
      <c r="B6" s="173">
        <f t="shared" ca="1" si="3"/>
        <v>688.11594700000001</v>
      </c>
      <c r="C6" s="178">
        <f t="shared" ca="1" si="4"/>
        <v>511.83043671209037</v>
      </c>
      <c r="D6" s="179">
        <f t="shared" ca="1" si="0"/>
        <v>164.01470387208283</v>
      </c>
      <c r="E6" s="179">
        <f t="shared" ca="1" si="0"/>
        <v>9.3508174908345172</v>
      </c>
      <c r="F6" s="180">
        <f t="shared" ca="1" si="0"/>
        <v>2.9199889249923969</v>
      </c>
      <c r="G6" s="181">
        <f t="shared" ca="1" si="1"/>
        <v>688.11594700000001</v>
      </c>
      <c r="H6" s="181">
        <f t="shared" ca="1" si="2"/>
        <v>664.72000500000001</v>
      </c>
      <c r="I6" s="182">
        <f t="shared" ca="1" si="5"/>
        <v>494.42</v>
      </c>
      <c r="J6" s="179">
        <f t="shared" ca="1" si="6"/>
        <v>158.47</v>
      </c>
      <c r="K6" s="179">
        <f t="shared" ca="1" si="7"/>
        <v>9.0399999999999991</v>
      </c>
      <c r="L6" s="179">
        <f t="shared" ca="1" si="8"/>
        <v>2.79</v>
      </c>
      <c r="M6" s="180">
        <f t="shared" ca="1" si="9"/>
        <v>664.71999999999991</v>
      </c>
      <c r="N6" s="178">
        <f t="shared" ca="1" si="10"/>
        <v>494.42000371900957</v>
      </c>
      <c r="O6" s="179">
        <f t="shared" ca="1" si="11"/>
        <v>158.47000119200567</v>
      </c>
      <c r="P6" s="179">
        <f t="shared" ca="1" si="12"/>
        <v>9.040000067998557</v>
      </c>
      <c r="Q6" s="179">
        <f t="shared" ca="1" si="13"/>
        <v>2.7900000209862803</v>
      </c>
      <c r="R6" s="180">
        <f t="shared" ca="1" si="14"/>
        <v>664.72000500000013</v>
      </c>
      <c r="V6" s="46">
        <v>11</v>
      </c>
      <c r="W6" s="46"/>
      <c r="X6" s="46">
        <v>6</v>
      </c>
    </row>
    <row r="7" spans="1:24">
      <c r="A7" s="61" t="s">
        <v>49</v>
      </c>
      <c r="B7" s="173">
        <f t="shared" ca="1" si="3"/>
        <v>688.11594700000001</v>
      </c>
      <c r="C7" s="178">
        <f t="shared" ca="1" si="4"/>
        <v>511.83043671209037</v>
      </c>
      <c r="D7" s="179">
        <f t="shared" ca="1" si="0"/>
        <v>164.01470387208283</v>
      </c>
      <c r="E7" s="179">
        <f t="shared" ca="1" si="0"/>
        <v>9.3508174908345172</v>
      </c>
      <c r="F7" s="180">
        <f t="shared" ca="1" si="0"/>
        <v>2.9199889249923969</v>
      </c>
      <c r="G7" s="181">
        <f t="shared" ca="1" si="1"/>
        <v>688.11594700000001</v>
      </c>
      <c r="H7" s="181">
        <f t="shared" ca="1" si="2"/>
        <v>664.72000500000001</v>
      </c>
      <c r="I7" s="182">
        <f t="shared" ca="1" si="5"/>
        <v>494.42</v>
      </c>
      <c r="J7" s="179">
        <f t="shared" ca="1" si="6"/>
        <v>158.47</v>
      </c>
      <c r="K7" s="179">
        <f t="shared" ca="1" si="7"/>
        <v>9.0399999999999991</v>
      </c>
      <c r="L7" s="179">
        <f t="shared" ca="1" si="8"/>
        <v>2.79</v>
      </c>
      <c r="M7" s="180">
        <f t="shared" ca="1" si="9"/>
        <v>664.71999999999991</v>
      </c>
      <c r="N7" s="178">
        <f t="shared" ca="1" si="10"/>
        <v>494.42000371900957</v>
      </c>
      <c r="O7" s="179">
        <f t="shared" ca="1" si="11"/>
        <v>158.47000119200567</v>
      </c>
      <c r="P7" s="179">
        <f t="shared" ca="1" si="12"/>
        <v>9.040000067998557</v>
      </c>
      <c r="Q7" s="179">
        <f t="shared" ca="1" si="13"/>
        <v>2.7900000209862803</v>
      </c>
      <c r="R7" s="180">
        <f t="shared" ca="1" si="14"/>
        <v>664.72000500000013</v>
      </c>
      <c r="W7" s="46"/>
      <c r="X7" s="46">
        <v>7</v>
      </c>
    </row>
    <row r="8" spans="1:24">
      <c r="A8" s="61" t="s">
        <v>50</v>
      </c>
      <c r="B8" s="173">
        <f t="shared" ca="1" si="3"/>
        <v>688.11594700000001</v>
      </c>
      <c r="C8" s="178">
        <f t="shared" ca="1" si="4"/>
        <v>511.83043671209037</v>
      </c>
      <c r="D8" s="179">
        <f t="shared" ca="1" si="0"/>
        <v>164.01470387208283</v>
      </c>
      <c r="E8" s="179">
        <f t="shared" ca="1" si="0"/>
        <v>9.3508174908345172</v>
      </c>
      <c r="F8" s="180">
        <f t="shared" ca="1" si="0"/>
        <v>2.9199889249923969</v>
      </c>
      <c r="G8" s="181">
        <f t="shared" ca="1" si="1"/>
        <v>688.11594700000001</v>
      </c>
      <c r="H8" s="181">
        <f t="shared" ca="1" si="2"/>
        <v>664.72000500000001</v>
      </c>
      <c r="I8" s="182">
        <f t="shared" ca="1" si="5"/>
        <v>494.42</v>
      </c>
      <c r="J8" s="179">
        <f t="shared" ca="1" si="6"/>
        <v>158.47</v>
      </c>
      <c r="K8" s="179">
        <f t="shared" ca="1" si="7"/>
        <v>9.0399999999999991</v>
      </c>
      <c r="L8" s="179">
        <f t="shared" ca="1" si="8"/>
        <v>2.79</v>
      </c>
      <c r="M8" s="180">
        <f t="shared" ca="1" si="9"/>
        <v>664.71999999999991</v>
      </c>
      <c r="N8" s="178">
        <f t="shared" ca="1" si="10"/>
        <v>494.42000371900957</v>
      </c>
      <c r="O8" s="179">
        <f t="shared" ca="1" si="11"/>
        <v>158.47000119200567</v>
      </c>
      <c r="P8" s="179">
        <f t="shared" ca="1" si="12"/>
        <v>9.040000067998557</v>
      </c>
      <c r="Q8" s="179">
        <f t="shared" ca="1" si="13"/>
        <v>2.7900000209862803</v>
      </c>
      <c r="R8" s="180">
        <f t="shared" ca="1" si="14"/>
        <v>664.72000500000013</v>
      </c>
      <c r="W8" s="46"/>
      <c r="X8" s="46">
        <v>8</v>
      </c>
    </row>
    <row r="9" spans="1:24">
      <c r="A9" s="61" t="s">
        <v>51</v>
      </c>
      <c r="B9" s="173">
        <f t="shared" ca="1" si="3"/>
        <v>688.11594700000001</v>
      </c>
      <c r="C9" s="178">
        <f t="shared" ca="1" si="4"/>
        <v>511.83043671209037</v>
      </c>
      <c r="D9" s="179">
        <f t="shared" ca="1" si="0"/>
        <v>164.01470387208283</v>
      </c>
      <c r="E9" s="179">
        <f t="shared" ca="1" si="0"/>
        <v>9.3508174908345172</v>
      </c>
      <c r="F9" s="180">
        <f t="shared" ca="1" si="0"/>
        <v>2.9199889249923969</v>
      </c>
      <c r="G9" s="181">
        <f t="shared" ca="1" si="1"/>
        <v>627.29629999999997</v>
      </c>
      <c r="H9" s="181">
        <f t="shared" ca="1" si="2"/>
        <v>605.96822599999996</v>
      </c>
      <c r="I9" s="182">
        <f t="shared" ca="1" si="5"/>
        <v>435.66</v>
      </c>
      <c r="J9" s="179">
        <f t="shared" ca="1" si="6"/>
        <v>158.47</v>
      </c>
      <c r="K9" s="179">
        <f t="shared" ca="1" si="7"/>
        <v>9.0399999999999991</v>
      </c>
      <c r="L9" s="179">
        <f t="shared" ca="1" si="8"/>
        <v>2.79</v>
      </c>
      <c r="M9" s="180">
        <f t="shared" ca="1" si="9"/>
        <v>605.95999999999992</v>
      </c>
      <c r="N9" s="178">
        <f t="shared" ca="1" si="10"/>
        <v>435.66591415136315</v>
      </c>
      <c r="O9" s="179">
        <f t="shared" ca="1" si="11"/>
        <v>158.47215125457126</v>
      </c>
      <c r="P9" s="179">
        <f t="shared" ca="1" si="12"/>
        <v>9.0401227193874174</v>
      </c>
      <c r="Q9" s="179">
        <f t="shared" ca="1" si="13"/>
        <v>2.7900378746781969</v>
      </c>
      <c r="R9" s="180">
        <f t="shared" ca="1" si="14"/>
        <v>605.96822600000007</v>
      </c>
      <c r="W9" s="46"/>
      <c r="X9" s="46">
        <v>9</v>
      </c>
    </row>
    <row r="10" spans="1:24">
      <c r="A10" s="61" t="s">
        <v>52</v>
      </c>
      <c r="B10" s="173">
        <f t="shared" ca="1" si="3"/>
        <v>688.11594700000001</v>
      </c>
      <c r="C10" s="178">
        <f t="shared" ca="1" si="4"/>
        <v>511.83043671209037</v>
      </c>
      <c r="D10" s="179">
        <f t="shared" ca="1" si="0"/>
        <v>164.01470387208283</v>
      </c>
      <c r="E10" s="179">
        <f t="shared" ca="1" si="0"/>
        <v>9.3508174908345172</v>
      </c>
      <c r="F10" s="180">
        <f t="shared" ca="1" si="0"/>
        <v>2.9199889249923969</v>
      </c>
      <c r="G10" s="181">
        <f t="shared" ca="1" si="1"/>
        <v>634.29629999999997</v>
      </c>
      <c r="H10" s="181">
        <f t="shared" ca="1" si="2"/>
        <v>612.73022600000002</v>
      </c>
      <c r="I10" s="182">
        <f t="shared" ca="1" si="5"/>
        <v>442.43</v>
      </c>
      <c r="J10" s="179">
        <f t="shared" ca="1" si="6"/>
        <v>158.47</v>
      </c>
      <c r="K10" s="179">
        <f t="shared" ca="1" si="7"/>
        <v>9.0399999999999991</v>
      </c>
      <c r="L10" s="179">
        <f t="shared" ca="1" si="8"/>
        <v>2.79</v>
      </c>
      <c r="M10" s="180">
        <f t="shared" ca="1" si="9"/>
        <v>612.7299999999999</v>
      </c>
      <c r="N10" s="178">
        <f t="shared" ca="1" si="10"/>
        <v>442.43016318636273</v>
      </c>
      <c r="O10" s="179">
        <f t="shared" ca="1" si="11"/>
        <v>158.47005845024728</v>
      </c>
      <c r="P10" s="179">
        <f t="shared" ca="1" si="12"/>
        <v>9.0400033343234387</v>
      </c>
      <c r="Q10" s="179">
        <f t="shared" ca="1" si="13"/>
        <v>2.7900010290666368</v>
      </c>
      <c r="R10" s="180">
        <f t="shared" ca="1" si="14"/>
        <v>612.73022600000002</v>
      </c>
      <c r="W10" s="46"/>
      <c r="X10" s="46">
        <v>10</v>
      </c>
    </row>
    <row r="11" spans="1:24">
      <c r="A11" s="61" t="s">
        <v>53</v>
      </c>
      <c r="B11" s="173">
        <f t="shared" ca="1" si="3"/>
        <v>688.11594700000001</v>
      </c>
      <c r="C11" s="178">
        <f t="shared" ca="1" si="4"/>
        <v>511.83043671209037</v>
      </c>
      <c r="D11" s="179">
        <f t="shared" ca="1" si="0"/>
        <v>164.01470387208283</v>
      </c>
      <c r="E11" s="179">
        <f t="shared" ca="1" si="0"/>
        <v>9.3508174908345172</v>
      </c>
      <c r="F11" s="180">
        <f t="shared" ca="1" si="0"/>
        <v>2.9199889249923969</v>
      </c>
      <c r="G11" s="181">
        <f t="shared" ca="1" si="1"/>
        <v>609.29629999999997</v>
      </c>
      <c r="H11" s="181">
        <f t="shared" ca="1" si="2"/>
        <v>588.58022600000004</v>
      </c>
      <c r="I11" s="182">
        <f t="shared" ca="1" si="5"/>
        <v>418.28</v>
      </c>
      <c r="J11" s="179">
        <f t="shared" ca="1" si="6"/>
        <v>158.47</v>
      </c>
      <c r="K11" s="179">
        <f t="shared" ca="1" si="7"/>
        <v>9.0399999999999991</v>
      </c>
      <c r="L11" s="179">
        <f t="shared" ca="1" si="8"/>
        <v>2.79</v>
      </c>
      <c r="M11" s="180">
        <f t="shared" ca="1" si="9"/>
        <v>588.57999999999993</v>
      </c>
      <c r="N11" s="178">
        <f t="shared" ca="1" si="10"/>
        <v>418.28016060905912</v>
      </c>
      <c r="O11" s="179">
        <f t="shared" ca="1" si="11"/>
        <v>158.47006084851679</v>
      </c>
      <c r="P11" s="179">
        <f t="shared" ca="1" si="12"/>
        <v>9.0400034711339163</v>
      </c>
      <c r="Q11" s="179">
        <f t="shared" ca="1" si="13"/>
        <v>2.7900010712902246</v>
      </c>
      <c r="R11" s="180">
        <f t="shared" ca="1" si="14"/>
        <v>588.58022600000004</v>
      </c>
      <c r="W11" s="46"/>
      <c r="X11" s="46">
        <v>11</v>
      </c>
    </row>
    <row r="12" spans="1:24">
      <c r="A12" s="61" t="s">
        <v>54</v>
      </c>
      <c r="B12" s="173">
        <f t="shared" ca="1" si="3"/>
        <v>688.11594700000001</v>
      </c>
      <c r="C12" s="178">
        <f t="shared" ca="1" si="4"/>
        <v>511.83043671209037</v>
      </c>
      <c r="D12" s="179">
        <f t="shared" ca="1" si="0"/>
        <v>164.01470387208283</v>
      </c>
      <c r="E12" s="179">
        <f t="shared" ca="1" si="0"/>
        <v>9.3508174908345172</v>
      </c>
      <c r="F12" s="180">
        <f t="shared" ca="1" si="0"/>
        <v>2.9199889249923969</v>
      </c>
      <c r="G12" s="181">
        <f t="shared" ca="1" si="1"/>
        <v>588.29629999999997</v>
      </c>
      <c r="H12" s="181">
        <f t="shared" ca="1" si="2"/>
        <v>568.29422599999998</v>
      </c>
      <c r="I12" s="182">
        <f t="shared" ca="1" si="5"/>
        <v>397.99</v>
      </c>
      <c r="J12" s="179">
        <f t="shared" ca="1" si="6"/>
        <v>158.47</v>
      </c>
      <c r="K12" s="179">
        <f t="shared" ca="1" si="7"/>
        <v>9.0399999999999991</v>
      </c>
      <c r="L12" s="179">
        <f t="shared" ca="1" si="8"/>
        <v>2.79</v>
      </c>
      <c r="M12" s="180">
        <f t="shared" ca="1" si="9"/>
        <v>568.29</v>
      </c>
      <c r="N12" s="178">
        <f t="shared" ca="1" si="10"/>
        <v>397.9929595905964</v>
      </c>
      <c r="O12" s="179">
        <f t="shared" ca="1" si="11"/>
        <v>158.47117843745272</v>
      </c>
      <c r="P12" s="179">
        <f t="shared" ca="1" si="12"/>
        <v>9.0400672245508442</v>
      </c>
      <c r="Q12" s="179">
        <f t="shared" ca="1" si="13"/>
        <v>2.7900207474000953</v>
      </c>
      <c r="R12" s="180">
        <f t="shared" ca="1" si="14"/>
        <v>568.29422600000009</v>
      </c>
      <c r="W12" s="46"/>
      <c r="X12" s="46">
        <v>12</v>
      </c>
    </row>
    <row r="13" spans="1:24">
      <c r="A13" s="61" t="s">
        <v>55</v>
      </c>
      <c r="B13" s="173">
        <f t="shared" ca="1" si="3"/>
        <v>688.11594700000001</v>
      </c>
      <c r="C13" s="178">
        <f t="shared" ca="1" si="4"/>
        <v>511.83043671209037</v>
      </c>
      <c r="D13" s="179">
        <f t="shared" ca="1" si="0"/>
        <v>164.01470387208283</v>
      </c>
      <c r="E13" s="179">
        <f t="shared" ca="1" si="0"/>
        <v>9.3508174908345172</v>
      </c>
      <c r="F13" s="180">
        <f t="shared" ca="1" si="0"/>
        <v>2.9199889249923969</v>
      </c>
      <c r="G13" s="181">
        <f t="shared" ca="1" si="1"/>
        <v>569.29629999999997</v>
      </c>
      <c r="H13" s="181">
        <f t="shared" ca="1" si="2"/>
        <v>549.94022600000005</v>
      </c>
      <c r="I13" s="182">
        <f t="shared" ca="1" si="5"/>
        <v>379.64</v>
      </c>
      <c r="J13" s="179">
        <f t="shared" ca="1" si="6"/>
        <v>158.47</v>
      </c>
      <c r="K13" s="179">
        <f t="shared" ca="1" si="7"/>
        <v>9.0399999999999991</v>
      </c>
      <c r="L13" s="179">
        <f t="shared" ca="1" si="8"/>
        <v>2.79</v>
      </c>
      <c r="M13" s="180">
        <f t="shared" ca="1" si="9"/>
        <v>549.93999999999994</v>
      </c>
      <c r="N13" s="178">
        <f t="shared" ca="1" si="10"/>
        <v>379.64015601454713</v>
      </c>
      <c r="O13" s="179">
        <f t="shared" ca="1" si="11"/>
        <v>158.4700651238681</v>
      </c>
      <c r="P13" s="179">
        <f t="shared" ca="1" si="12"/>
        <v>9.0400037150234578</v>
      </c>
      <c r="Q13" s="179">
        <f t="shared" ca="1" si="13"/>
        <v>2.7900011465614436</v>
      </c>
      <c r="R13" s="180">
        <f t="shared" ca="1" si="14"/>
        <v>549.94022600000005</v>
      </c>
      <c r="W13" s="46"/>
      <c r="X13" s="46">
        <v>13</v>
      </c>
    </row>
    <row r="14" spans="1:24">
      <c r="A14" s="61" t="s">
        <v>56</v>
      </c>
      <c r="B14" s="173">
        <f t="shared" ca="1" si="3"/>
        <v>688.11594700000001</v>
      </c>
      <c r="C14" s="178">
        <f t="shared" ca="1" si="4"/>
        <v>511.83043671209037</v>
      </c>
      <c r="D14" s="179">
        <f t="shared" ca="1" si="0"/>
        <v>164.01470387208283</v>
      </c>
      <c r="E14" s="179">
        <f t="shared" ca="1" si="0"/>
        <v>9.3508174908345172</v>
      </c>
      <c r="F14" s="180">
        <f t="shared" ca="1" si="0"/>
        <v>2.9199889249923969</v>
      </c>
      <c r="G14" s="181">
        <f t="shared" ca="1" si="1"/>
        <v>566.29629999999997</v>
      </c>
      <c r="H14" s="181">
        <f t="shared" ca="1" si="2"/>
        <v>547.04222600000003</v>
      </c>
      <c r="I14" s="182">
        <f t="shared" ca="1" si="5"/>
        <v>376.74</v>
      </c>
      <c r="J14" s="179">
        <f t="shared" ca="1" si="6"/>
        <v>158.47</v>
      </c>
      <c r="K14" s="179">
        <f t="shared" ca="1" si="7"/>
        <v>9.0399999999999991</v>
      </c>
      <c r="L14" s="179">
        <f t="shared" ca="1" si="8"/>
        <v>2.79</v>
      </c>
      <c r="M14" s="180">
        <f t="shared" ca="1" si="9"/>
        <v>547.04</v>
      </c>
      <c r="N14" s="178">
        <f t="shared" ca="1" si="10"/>
        <v>376.74153301996205</v>
      </c>
      <c r="O14" s="179">
        <f t="shared" ca="1" si="11"/>
        <v>158.47064484173006</v>
      </c>
      <c r="P14" s="179">
        <f t="shared" ca="1" si="12"/>
        <v>9.0400367853173442</v>
      </c>
      <c r="Q14" s="179">
        <f t="shared" ca="1" si="13"/>
        <v>2.790011352990641</v>
      </c>
      <c r="R14" s="180">
        <f t="shared" ca="1" si="14"/>
        <v>547.04222600000014</v>
      </c>
      <c r="W14" s="46"/>
      <c r="X14" s="46">
        <v>14</v>
      </c>
    </row>
    <row r="15" spans="1:24">
      <c r="A15" s="61" t="s">
        <v>57</v>
      </c>
      <c r="B15" s="173">
        <f t="shared" ca="1" si="3"/>
        <v>688.11594700000001</v>
      </c>
      <c r="C15" s="178">
        <f t="shared" ca="1" si="4"/>
        <v>511.83043671209037</v>
      </c>
      <c r="D15" s="179">
        <f t="shared" ca="1" si="0"/>
        <v>164.01470387208283</v>
      </c>
      <c r="E15" s="179">
        <f t="shared" ca="1" si="0"/>
        <v>9.3508174908345172</v>
      </c>
      <c r="F15" s="180">
        <f t="shared" ca="1" si="0"/>
        <v>2.9199889249923969</v>
      </c>
      <c r="G15" s="181">
        <f t="shared" ca="1" si="1"/>
        <v>502.69660599999997</v>
      </c>
      <c r="H15" s="181">
        <f t="shared" ca="1" si="2"/>
        <v>485.60492099999999</v>
      </c>
      <c r="I15" s="182">
        <f t="shared" ca="1" si="5"/>
        <v>309.3</v>
      </c>
      <c r="J15" s="179">
        <f t="shared" ca="1" si="6"/>
        <v>164.05</v>
      </c>
      <c r="K15" s="179">
        <f t="shared" ca="1" si="7"/>
        <v>9.36</v>
      </c>
      <c r="L15" s="179">
        <f t="shared" ca="1" si="8"/>
        <v>2.89</v>
      </c>
      <c r="M15" s="180">
        <f t="shared" ca="1" si="9"/>
        <v>485.6</v>
      </c>
      <c r="N15" s="178">
        <f t="shared" ca="1" si="10"/>
        <v>309.30489145324026</v>
      </c>
      <c r="O15" s="179">
        <f t="shared" ca="1" si="11"/>
        <v>164.05</v>
      </c>
      <c r="P15" s="179">
        <f t="shared" ca="1" si="12"/>
        <v>9.36</v>
      </c>
      <c r="Q15" s="179">
        <f t="shared" ca="1" si="13"/>
        <v>2.8900295467597483</v>
      </c>
      <c r="R15" s="180">
        <f t="shared" ca="1" si="14"/>
        <v>485.60492100000005</v>
      </c>
      <c r="W15" s="46"/>
      <c r="X15" s="46">
        <v>15</v>
      </c>
    </row>
    <row r="16" spans="1:24">
      <c r="A16" s="61" t="s">
        <v>58</v>
      </c>
      <c r="B16" s="173">
        <f t="shared" ca="1" si="3"/>
        <v>688.11594700000001</v>
      </c>
      <c r="C16" s="178">
        <f t="shared" ca="1" si="4"/>
        <v>511.83043671209037</v>
      </c>
      <c r="D16" s="179">
        <f t="shared" ca="1" si="0"/>
        <v>164.01470387208283</v>
      </c>
      <c r="E16" s="179">
        <f t="shared" ca="1" si="0"/>
        <v>9.3508174908345172</v>
      </c>
      <c r="F16" s="180">
        <f t="shared" ca="1" si="0"/>
        <v>2.9199889249923969</v>
      </c>
      <c r="G16" s="181">
        <f t="shared" ca="1" si="1"/>
        <v>453.93790000000001</v>
      </c>
      <c r="H16" s="181">
        <f t="shared" ca="1" si="2"/>
        <v>438.50401099999999</v>
      </c>
      <c r="I16" s="182">
        <f t="shared" ca="1" si="5"/>
        <v>272.41000000000003</v>
      </c>
      <c r="J16" s="179">
        <f t="shared" ca="1" si="6"/>
        <v>158.47</v>
      </c>
      <c r="K16" s="179">
        <f t="shared" ca="1" si="7"/>
        <v>4.83</v>
      </c>
      <c r="L16" s="179">
        <f t="shared" ca="1" si="8"/>
        <v>2.79</v>
      </c>
      <c r="M16" s="180">
        <f t="shared" ca="1" si="9"/>
        <v>438.5</v>
      </c>
      <c r="N16" s="178">
        <f t="shared" ca="1" si="10"/>
        <v>272.41249175942988</v>
      </c>
      <c r="O16" s="179">
        <f t="shared" ca="1" si="11"/>
        <v>158.47144953972634</v>
      </c>
      <c r="P16" s="179">
        <f t="shared" ca="1" si="12"/>
        <v>4.8300441804561007</v>
      </c>
      <c r="Q16" s="179">
        <f t="shared" ca="1" si="13"/>
        <v>2.7900255203876854</v>
      </c>
      <c r="R16" s="180">
        <f t="shared" ca="1" si="14"/>
        <v>438.50401100000005</v>
      </c>
      <c r="W16" s="46"/>
      <c r="X16" s="46">
        <v>16</v>
      </c>
    </row>
    <row r="17" spans="1:24">
      <c r="A17" s="61" t="s">
        <v>59</v>
      </c>
      <c r="B17" s="173">
        <f t="shared" ca="1" si="3"/>
        <v>688.11594700000001</v>
      </c>
      <c r="C17" s="178">
        <f t="shared" ca="1" si="4"/>
        <v>511.83043671209037</v>
      </c>
      <c r="D17" s="179">
        <f t="shared" ca="1" si="0"/>
        <v>164.01470387208283</v>
      </c>
      <c r="E17" s="179">
        <f t="shared" ca="1" si="0"/>
        <v>9.3508174908345172</v>
      </c>
      <c r="F17" s="180">
        <f t="shared" ca="1" si="0"/>
        <v>2.9199889249923969</v>
      </c>
      <c r="G17" s="181">
        <f t="shared" ca="1" si="1"/>
        <v>453.93790000000001</v>
      </c>
      <c r="H17" s="181">
        <f t="shared" ca="1" si="2"/>
        <v>438.50401099999999</v>
      </c>
      <c r="I17" s="182">
        <f t="shared" ca="1" si="5"/>
        <v>272.41000000000003</v>
      </c>
      <c r="J17" s="179">
        <f t="shared" ca="1" si="6"/>
        <v>158.47</v>
      </c>
      <c r="K17" s="179">
        <f t="shared" ca="1" si="7"/>
        <v>4.83</v>
      </c>
      <c r="L17" s="179">
        <f t="shared" ca="1" si="8"/>
        <v>2.79</v>
      </c>
      <c r="M17" s="180">
        <f t="shared" ca="1" si="9"/>
        <v>438.5</v>
      </c>
      <c r="N17" s="178">
        <f t="shared" ca="1" si="10"/>
        <v>272.41249175942988</v>
      </c>
      <c r="O17" s="179">
        <f t="shared" ca="1" si="11"/>
        <v>158.47144953972634</v>
      </c>
      <c r="P17" s="179">
        <f t="shared" ca="1" si="12"/>
        <v>4.8300441804561007</v>
      </c>
      <c r="Q17" s="179">
        <f t="shared" ca="1" si="13"/>
        <v>2.7900255203876854</v>
      </c>
      <c r="R17" s="180">
        <f t="shared" ca="1" si="14"/>
        <v>438.50401100000005</v>
      </c>
      <c r="W17" s="46"/>
      <c r="X17" s="46">
        <v>17</v>
      </c>
    </row>
    <row r="18" spans="1:24">
      <c r="A18" s="61" t="s">
        <v>60</v>
      </c>
      <c r="B18" s="173">
        <f t="shared" ca="1" si="3"/>
        <v>688.11594700000001</v>
      </c>
      <c r="C18" s="178">
        <f t="shared" ca="1" si="4"/>
        <v>511.83043671209037</v>
      </c>
      <c r="D18" s="179">
        <f t="shared" ca="1" si="0"/>
        <v>164.01470387208283</v>
      </c>
      <c r="E18" s="179">
        <f t="shared" ca="1" si="0"/>
        <v>9.3508174908345172</v>
      </c>
      <c r="F18" s="180">
        <f t="shared" ca="1" si="0"/>
        <v>2.9199889249923969</v>
      </c>
      <c r="G18" s="181">
        <f t="shared" ca="1" si="1"/>
        <v>453.93790000000001</v>
      </c>
      <c r="H18" s="181">
        <f t="shared" ca="1" si="2"/>
        <v>438.50401099999999</v>
      </c>
      <c r="I18" s="182">
        <f t="shared" ca="1" si="5"/>
        <v>272.41000000000003</v>
      </c>
      <c r="J18" s="179">
        <f t="shared" ca="1" si="6"/>
        <v>158.47</v>
      </c>
      <c r="K18" s="179">
        <f t="shared" ca="1" si="7"/>
        <v>4.83</v>
      </c>
      <c r="L18" s="179">
        <f t="shared" ca="1" si="8"/>
        <v>2.79</v>
      </c>
      <c r="M18" s="180">
        <f t="shared" ca="1" si="9"/>
        <v>438.5</v>
      </c>
      <c r="N18" s="178">
        <f t="shared" ca="1" si="10"/>
        <v>272.41249175942988</v>
      </c>
      <c r="O18" s="179">
        <f t="shared" ca="1" si="11"/>
        <v>158.47144953972634</v>
      </c>
      <c r="P18" s="179">
        <f t="shared" ca="1" si="12"/>
        <v>4.8300441804561007</v>
      </c>
      <c r="Q18" s="179">
        <f t="shared" ca="1" si="13"/>
        <v>2.7900255203876854</v>
      </c>
      <c r="R18" s="180">
        <f t="shared" ca="1" si="14"/>
        <v>438.50401100000005</v>
      </c>
      <c r="W18" s="46"/>
      <c r="X18" s="46">
        <v>18</v>
      </c>
    </row>
    <row r="19" spans="1:24">
      <c r="A19" s="61" t="s">
        <v>61</v>
      </c>
      <c r="B19" s="173">
        <f t="shared" ca="1" si="3"/>
        <v>688.11594700000001</v>
      </c>
      <c r="C19" s="178">
        <f t="shared" ca="1" si="4"/>
        <v>511.83043671209037</v>
      </c>
      <c r="D19" s="179">
        <f t="shared" ca="1" si="4"/>
        <v>164.01470387208283</v>
      </c>
      <c r="E19" s="179">
        <f t="shared" ca="1" si="4"/>
        <v>9.3508174908345172</v>
      </c>
      <c r="F19" s="180">
        <f t="shared" ca="1" si="4"/>
        <v>2.9199889249923969</v>
      </c>
      <c r="G19" s="181">
        <f t="shared" ca="1" si="1"/>
        <v>453.93790000000001</v>
      </c>
      <c r="H19" s="181">
        <f t="shared" ca="1" si="2"/>
        <v>438.50401099999999</v>
      </c>
      <c r="I19" s="182">
        <f t="shared" ca="1" si="5"/>
        <v>272.41000000000003</v>
      </c>
      <c r="J19" s="179">
        <f t="shared" ca="1" si="6"/>
        <v>158.47</v>
      </c>
      <c r="K19" s="179">
        <f t="shared" ca="1" si="7"/>
        <v>4.83</v>
      </c>
      <c r="L19" s="179">
        <f t="shared" ca="1" si="8"/>
        <v>2.79</v>
      </c>
      <c r="M19" s="180">
        <f t="shared" ca="1" si="9"/>
        <v>438.5</v>
      </c>
      <c r="N19" s="178">
        <f t="shared" ca="1" si="10"/>
        <v>272.41249175942988</v>
      </c>
      <c r="O19" s="179">
        <f t="shared" ca="1" si="11"/>
        <v>158.47144953972634</v>
      </c>
      <c r="P19" s="179">
        <f t="shared" ca="1" si="12"/>
        <v>4.8300441804561007</v>
      </c>
      <c r="Q19" s="179">
        <f t="shared" ca="1" si="13"/>
        <v>2.7900255203876854</v>
      </c>
      <c r="R19" s="180">
        <f t="shared" ca="1" si="14"/>
        <v>438.50401100000005</v>
      </c>
      <c r="W19" s="46"/>
      <c r="X19" s="46">
        <v>19</v>
      </c>
    </row>
    <row r="20" spans="1:24">
      <c r="A20" s="61" t="s">
        <v>62</v>
      </c>
      <c r="B20" s="173">
        <f t="shared" ca="1" si="3"/>
        <v>688.11594700000001</v>
      </c>
      <c r="C20" s="178">
        <f t="shared" ca="1" si="4"/>
        <v>511.83043671209037</v>
      </c>
      <c r="D20" s="179">
        <f t="shared" ca="1" si="4"/>
        <v>164.01470387208283</v>
      </c>
      <c r="E20" s="179">
        <f t="shared" ca="1" si="4"/>
        <v>9.3508174908345172</v>
      </c>
      <c r="F20" s="180">
        <f t="shared" ca="1" si="4"/>
        <v>2.9199889249923969</v>
      </c>
      <c r="G20" s="181">
        <f t="shared" ca="1" si="1"/>
        <v>453.93790000000001</v>
      </c>
      <c r="H20" s="181">
        <f t="shared" ca="1" si="2"/>
        <v>438.50401099999999</v>
      </c>
      <c r="I20" s="182">
        <f t="shared" ca="1" si="5"/>
        <v>272.41000000000003</v>
      </c>
      <c r="J20" s="179">
        <f t="shared" ca="1" si="6"/>
        <v>158.47</v>
      </c>
      <c r="K20" s="179">
        <f t="shared" ca="1" si="7"/>
        <v>4.83</v>
      </c>
      <c r="L20" s="179">
        <f t="shared" ca="1" si="8"/>
        <v>2.79</v>
      </c>
      <c r="M20" s="180">
        <f t="shared" ca="1" si="9"/>
        <v>438.5</v>
      </c>
      <c r="N20" s="178">
        <f t="shared" ca="1" si="10"/>
        <v>272.41249175942988</v>
      </c>
      <c r="O20" s="179">
        <f t="shared" ca="1" si="11"/>
        <v>158.47144953972634</v>
      </c>
      <c r="P20" s="179">
        <f t="shared" ca="1" si="12"/>
        <v>4.8300441804561007</v>
      </c>
      <c r="Q20" s="179">
        <f t="shared" ca="1" si="13"/>
        <v>2.7900255203876854</v>
      </c>
      <c r="R20" s="180">
        <f t="shared" ca="1" si="14"/>
        <v>438.50401100000005</v>
      </c>
      <c r="W20" s="46"/>
      <c r="X20" s="46">
        <v>20</v>
      </c>
    </row>
    <row r="21" spans="1:24">
      <c r="A21" s="61" t="s">
        <v>63</v>
      </c>
      <c r="B21" s="173">
        <f t="shared" ca="1" si="3"/>
        <v>688.11594700000001</v>
      </c>
      <c r="C21" s="178">
        <f t="shared" ca="1" si="4"/>
        <v>511.83043671209037</v>
      </c>
      <c r="D21" s="179">
        <f t="shared" ca="1" si="4"/>
        <v>164.01470387208283</v>
      </c>
      <c r="E21" s="179">
        <f t="shared" ca="1" si="4"/>
        <v>9.3508174908345172</v>
      </c>
      <c r="F21" s="180">
        <f t="shared" ca="1" si="4"/>
        <v>2.9199889249923969</v>
      </c>
      <c r="G21" s="181">
        <f t="shared" ca="1" si="1"/>
        <v>382.124011</v>
      </c>
      <c r="H21" s="181">
        <f t="shared" ca="1" si="2"/>
        <v>369.13179500000001</v>
      </c>
      <c r="I21" s="182">
        <f t="shared" ca="1" si="5"/>
        <v>274.01</v>
      </c>
      <c r="J21" s="179">
        <f t="shared" ca="1" si="6"/>
        <v>87.45</v>
      </c>
      <c r="K21" s="179">
        <f t="shared" ca="1" si="7"/>
        <v>4.8600000000000003</v>
      </c>
      <c r="L21" s="179">
        <f t="shared" ca="1" si="8"/>
        <v>2.81</v>
      </c>
      <c r="M21" s="180">
        <f t="shared" ca="1" si="9"/>
        <v>369.13</v>
      </c>
      <c r="N21" s="178">
        <f t="shared" ca="1" si="10"/>
        <v>274.01133245184622</v>
      </c>
      <c r="O21" s="179">
        <f t="shared" ca="1" si="11"/>
        <v>87.450425250589234</v>
      </c>
      <c r="P21" s="179">
        <f t="shared" ca="1" si="12"/>
        <v>4.8600236331373772</v>
      </c>
      <c r="Q21" s="179">
        <f t="shared" ca="1" si="13"/>
        <v>2.8100136644271667</v>
      </c>
      <c r="R21" s="180">
        <f t="shared" ca="1" si="14"/>
        <v>369.13179499999995</v>
      </c>
      <c r="W21" s="46"/>
      <c r="X21" s="46">
        <v>21</v>
      </c>
    </row>
    <row r="22" spans="1:24">
      <c r="A22" s="61" t="s">
        <v>64</v>
      </c>
      <c r="B22" s="173">
        <f t="shared" ca="1" si="3"/>
        <v>688.11594700000001</v>
      </c>
      <c r="C22" s="178">
        <f t="shared" ca="1" si="4"/>
        <v>511.83043671209037</v>
      </c>
      <c r="D22" s="179">
        <f t="shared" ca="1" si="4"/>
        <v>164.01470387208283</v>
      </c>
      <c r="E22" s="179">
        <f t="shared" ca="1" si="4"/>
        <v>9.3508174908345172</v>
      </c>
      <c r="F22" s="180">
        <f t="shared" ca="1" si="4"/>
        <v>2.9199889249923969</v>
      </c>
      <c r="G22" s="181">
        <f t="shared" ca="1" si="1"/>
        <v>379.89010000000002</v>
      </c>
      <c r="H22" s="181">
        <f t="shared" ca="1" si="2"/>
        <v>366.973837</v>
      </c>
      <c r="I22" s="182">
        <f t="shared" ca="1" si="5"/>
        <v>272.41000000000003</v>
      </c>
      <c r="J22" s="179">
        <f t="shared" ca="1" si="6"/>
        <v>86.94</v>
      </c>
      <c r="K22" s="179">
        <f t="shared" ca="1" si="7"/>
        <v>4.83</v>
      </c>
      <c r="L22" s="179">
        <f t="shared" ca="1" si="8"/>
        <v>2.79</v>
      </c>
      <c r="M22" s="180">
        <f t="shared" ca="1" si="9"/>
        <v>366.97</v>
      </c>
      <c r="N22" s="178">
        <f t="shared" ca="1" si="10"/>
        <v>272.41284829051421</v>
      </c>
      <c r="O22" s="179">
        <f t="shared" ca="1" si="11"/>
        <v>86.940909035561475</v>
      </c>
      <c r="P22" s="179">
        <f t="shared" ca="1" si="12"/>
        <v>4.8300505019756379</v>
      </c>
      <c r="Q22" s="179">
        <f t="shared" ca="1" si="13"/>
        <v>2.7900291719486603</v>
      </c>
      <c r="R22" s="180">
        <f t="shared" ca="1" si="14"/>
        <v>366.97383699999995</v>
      </c>
      <c r="W22" s="46"/>
      <c r="X22" s="46">
        <v>22</v>
      </c>
    </row>
    <row r="23" spans="1:24">
      <c r="A23" s="61" t="s">
        <v>65</v>
      </c>
      <c r="B23" s="173">
        <f t="shared" ca="1" si="3"/>
        <v>688.11594700000001</v>
      </c>
      <c r="C23" s="178">
        <f t="shared" ca="1" si="4"/>
        <v>511.83043671209037</v>
      </c>
      <c r="D23" s="179">
        <f t="shared" ca="1" si="4"/>
        <v>164.01470387208283</v>
      </c>
      <c r="E23" s="179">
        <f t="shared" ca="1" si="4"/>
        <v>9.3508174908345172</v>
      </c>
      <c r="F23" s="180">
        <f t="shared" ca="1" si="4"/>
        <v>2.9199889249923969</v>
      </c>
      <c r="G23" s="181">
        <f t="shared" ca="1" si="1"/>
        <v>379.89010000000002</v>
      </c>
      <c r="H23" s="181">
        <f t="shared" ca="1" si="2"/>
        <v>366.973837</v>
      </c>
      <c r="I23" s="182">
        <f t="shared" ca="1" si="5"/>
        <v>272.41000000000003</v>
      </c>
      <c r="J23" s="179">
        <f t="shared" ca="1" si="6"/>
        <v>86.94</v>
      </c>
      <c r="K23" s="179">
        <f t="shared" ca="1" si="7"/>
        <v>4.83</v>
      </c>
      <c r="L23" s="179">
        <f t="shared" ca="1" si="8"/>
        <v>2.79</v>
      </c>
      <c r="M23" s="180">
        <f t="shared" ca="1" si="9"/>
        <v>366.97</v>
      </c>
      <c r="N23" s="178">
        <f t="shared" ca="1" si="10"/>
        <v>272.41284829051421</v>
      </c>
      <c r="O23" s="179">
        <f t="shared" ca="1" si="11"/>
        <v>86.940909035561475</v>
      </c>
      <c r="P23" s="179">
        <f t="shared" ca="1" si="12"/>
        <v>4.8300505019756379</v>
      </c>
      <c r="Q23" s="179">
        <f t="shared" ca="1" si="13"/>
        <v>2.7900291719486603</v>
      </c>
      <c r="R23" s="180">
        <f t="shared" ca="1" si="14"/>
        <v>366.97383699999995</v>
      </c>
      <c r="W23" s="46"/>
      <c r="X23" s="46">
        <v>23</v>
      </c>
    </row>
    <row r="24" spans="1:24">
      <c r="A24" s="61" t="s">
        <v>66</v>
      </c>
      <c r="B24" s="173">
        <f t="shared" ca="1" si="3"/>
        <v>688.11594700000001</v>
      </c>
      <c r="C24" s="178">
        <f t="shared" ca="1" si="4"/>
        <v>511.83043671209037</v>
      </c>
      <c r="D24" s="179">
        <f t="shared" ca="1" si="4"/>
        <v>164.01470387208283</v>
      </c>
      <c r="E24" s="179">
        <f t="shared" ca="1" si="4"/>
        <v>9.3508174908345172</v>
      </c>
      <c r="F24" s="180">
        <f t="shared" ca="1" si="4"/>
        <v>2.9199889249923969</v>
      </c>
      <c r="G24" s="181">
        <f t="shared" ca="1" si="1"/>
        <v>379.89010000000002</v>
      </c>
      <c r="H24" s="181">
        <f t="shared" ca="1" si="2"/>
        <v>366.973837</v>
      </c>
      <c r="I24" s="182">
        <f t="shared" ca="1" si="5"/>
        <v>272.41000000000003</v>
      </c>
      <c r="J24" s="179">
        <f t="shared" ca="1" si="6"/>
        <v>86.94</v>
      </c>
      <c r="K24" s="179">
        <f t="shared" ca="1" si="7"/>
        <v>4.83</v>
      </c>
      <c r="L24" s="179">
        <f t="shared" ca="1" si="8"/>
        <v>2.79</v>
      </c>
      <c r="M24" s="180">
        <f t="shared" ca="1" si="9"/>
        <v>366.97</v>
      </c>
      <c r="N24" s="178">
        <f t="shared" ca="1" si="10"/>
        <v>272.41284829051421</v>
      </c>
      <c r="O24" s="179">
        <f t="shared" ca="1" si="11"/>
        <v>86.940909035561475</v>
      </c>
      <c r="P24" s="179">
        <f t="shared" ca="1" si="12"/>
        <v>4.8300505019756379</v>
      </c>
      <c r="Q24" s="179">
        <f t="shared" ca="1" si="13"/>
        <v>2.7900291719486603</v>
      </c>
      <c r="R24" s="180">
        <f t="shared" ca="1" si="14"/>
        <v>366.97383699999995</v>
      </c>
      <c r="W24" s="46"/>
      <c r="X24" s="46">
        <v>24</v>
      </c>
    </row>
    <row r="25" spans="1:24">
      <c r="A25" s="61" t="s">
        <v>67</v>
      </c>
      <c r="B25" s="173">
        <f t="shared" ca="1" si="3"/>
        <v>688.11594700000001</v>
      </c>
      <c r="C25" s="178">
        <f t="shared" ca="1" si="4"/>
        <v>511.83043671209037</v>
      </c>
      <c r="D25" s="179">
        <f t="shared" ca="1" si="4"/>
        <v>164.01470387208283</v>
      </c>
      <c r="E25" s="179">
        <f t="shared" ca="1" si="4"/>
        <v>9.3508174908345172</v>
      </c>
      <c r="F25" s="180">
        <f t="shared" ca="1" si="4"/>
        <v>2.9199889249923969</v>
      </c>
      <c r="G25" s="181">
        <f t="shared" ca="1" si="1"/>
        <v>379.89010000000002</v>
      </c>
      <c r="H25" s="181">
        <f t="shared" ca="1" si="2"/>
        <v>366.973837</v>
      </c>
      <c r="I25" s="182">
        <f t="shared" ca="1" si="5"/>
        <v>272.41000000000003</v>
      </c>
      <c r="J25" s="179">
        <f t="shared" ca="1" si="6"/>
        <v>86.94</v>
      </c>
      <c r="K25" s="179">
        <f t="shared" ca="1" si="7"/>
        <v>4.83</v>
      </c>
      <c r="L25" s="179">
        <f t="shared" ca="1" si="8"/>
        <v>2.79</v>
      </c>
      <c r="M25" s="180">
        <f t="shared" ca="1" si="9"/>
        <v>366.97</v>
      </c>
      <c r="N25" s="178">
        <f t="shared" ca="1" si="10"/>
        <v>272.41284829051421</v>
      </c>
      <c r="O25" s="179">
        <f t="shared" ca="1" si="11"/>
        <v>86.940909035561475</v>
      </c>
      <c r="P25" s="179">
        <f t="shared" ca="1" si="12"/>
        <v>4.8300505019756379</v>
      </c>
      <c r="Q25" s="179">
        <f t="shared" ca="1" si="13"/>
        <v>2.7900291719486603</v>
      </c>
      <c r="R25" s="180">
        <f t="shared" ca="1" si="14"/>
        <v>366.97383699999995</v>
      </c>
      <c r="W25" s="46"/>
      <c r="X25" s="46">
        <v>25</v>
      </c>
    </row>
    <row r="26" spans="1:24">
      <c r="A26" s="61" t="s">
        <v>68</v>
      </c>
      <c r="B26" s="173">
        <f t="shared" ca="1" si="3"/>
        <v>688.11594700000001</v>
      </c>
      <c r="C26" s="178">
        <f t="shared" ca="1" si="4"/>
        <v>511.83043671209037</v>
      </c>
      <c r="D26" s="179">
        <f t="shared" ca="1" si="4"/>
        <v>164.01470387208283</v>
      </c>
      <c r="E26" s="179">
        <f t="shared" ca="1" si="4"/>
        <v>9.3508174908345172</v>
      </c>
      <c r="F26" s="180">
        <f t="shared" ca="1" si="4"/>
        <v>2.9199889249923969</v>
      </c>
      <c r="G26" s="181">
        <f t="shared" ca="1" si="1"/>
        <v>379.89010000000002</v>
      </c>
      <c r="H26" s="181">
        <f t="shared" ca="1" si="2"/>
        <v>366.973837</v>
      </c>
      <c r="I26" s="182">
        <f t="shared" ca="1" si="5"/>
        <v>272.41000000000003</v>
      </c>
      <c r="J26" s="179">
        <f t="shared" ca="1" si="6"/>
        <v>86.94</v>
      </c>
      <c r="K26" s="179">
        <f t="shared" ca="1" si="7"/>
        <v>4.83</v>
      </c>
      <c r="L26" s="179">
        <f t="shared" ca="1" si="8"/>
        <v>2.79</v>
      </c>
      <c r="M26" s="180">
        <f t="shared" ca="1" si="9"/>
        <v>366.97</v>
      </c>
      <c r="N26" s="178">
        <f t="shared" ca="1" si="10"/>
        <v>272.41284829051421</v>
      </c>
      <c r="O26" s="179">
        <f t="shared" ca="1" si="11"/>
        <v>86.940909035561475</v>
      </c>
      <c r="P26" s="179">
        <f t="shared" ca="1" si="12"/>
        <v>4.8300505019756379</v>
      </c>
      <c r="Q26" s="179">
        <f t="shared" ca="1" si="13"/>
        <v>2.7900291719486603</v>
      </c>
      <c r="R26" s="180">
        <f t="shared" ca="1" si="14"/>
        <v>366.97383699999995</v>
      </c>
      <c r="W26" s="46"/>
      <c r="X26" s="46">
        <v>26</v>
      </c>
    </row>
    <row r="27" spans="1:24">
      <c r="A27" s="61" t="s">
        <v>69</v>
      </c>
      <c r="B27" s="173">
        <f t="shared" ca="1" si="3"/>
        <v>688.11594700000001</v>
      </c>
      <c r="C27" s="178">
        <f t="shared" ca="1" si="4"/>
        <v>511.83043671209037</v>
      </c>
      <c r="D27" s="179">
        <f t="shared" ca="1" si="4"/>
        <v>164.01470387208283</v>
      </c>
      <c r="E27" s="179">
        <f t="shared" ca="1" si="4"/>
        <v>9.3508174908345172</v>
      </c>
      <c r="F27" s="180">
        <f t="shared" ca="1" si="4"/>
        <v>2.9199889249923969</v>
      </c>
      <c r="G27" s="181">
        <f t="shared" ca="1" si="1"/>
        <v>379.89010000000002</v>
      </c>
      <c r="H27" s="181">
        <f t="shared" ca="1" si="2"/>
        <v>366.973837</v>
      </c>
      <c r="I27" s="182">
        <f t="shared" ca="1" si="5"/>
        <v>272.41000000000003</v>
      </c>
      <c r="J27" s="179">
        <f t="shared" ca="1" si="6"/>
        <v>86.94</v>
      </c>
      <c r="K27" s="179">
        <f t="shared" ca="1" si="7"/>
        <v>4.83</v>
      </c>
      <c r="L27" s="179">
        <f t="shared" ca="1" si="8"/>
        <v>2.79</v>
      </c>
      <c r="M27" s="180">
        <f t="shared" ca="1" si="9"/>
        <v>366.97</v>
      </c>
      <c r="N27" s="178">
        <f t="shared" ca="1" si="10"/>
        <v>272.41284829051421</v>
      </c>
      <c r="O27" s="179">
        <f t="shared" ca="1" si="11"/>
        <v>86.940909035561475</v>
      </c>
      <c r="P27" s="179">
        <f t="shared" ca="1" si="12"/>
        <v>4.8300505019756379</v>
      </c>
      <c r="Q27" s="179">
        <f t="shared" ca="1" si="13"/>
        <v>2.7900291719486603</v>
      </c>
      <c r="R27" s="180">
        <f t="shared" ca="1" si="14"/>
        <v>366.97383699999995</v>
      </c>
      <c r="W27" s="46"/>
      <c r="X27" s="46">
        <v>27</v>
      </c>
    </row>
    <row r="28" spans="1:24">
      <c r="A28" s="61" t="s">
        <v>70</v>
      </c>
      <c r="B28" s="173">
        <f t="shared" ca="1" si="3"/>
        <v>656.11594700000001</v>
      </c>
      <c r="C28" s="178">
        <f t="shared" ca="1" si="4"/>
        <v>488.02838119195155</v>
      </c>
      <c r="D28" s="179">
        <f t="shared" ca="1" si="4"/>
        <v>156.38739840592038</v>
      </c>
      <c r="E28" s="179">
        <f t="shared" ca="1" si="4"/>
        <v>8.9159690310491424</v>
      </c>
      <c r="F28" s="180">
        <f t="shared" ca="1" si="4"/>
        <v>2.7841983710790221</v>
      </c>
      <c r="G28" s="181">
        <f t="shared" ca="1" si="1"/>
        <v>379.75569999999999</v>
      </c>
      <c r="H28" s="181">
        <f t="shared" ca="1" si="2"/>
        <v>366.84400599999998</v>
      </c>
      <c r="I28" s="182">
        <f t="shared" ca="1" si="5"/>
        <v>272.41000000000003</v>
      </c>
      <c r="J28" s="179">
        <f t="shared" ca="1" si="6"/>
        <v>86.94</v>
      </c>
      <c r="K28" s="179">
        <f t="shared" ca="1" si="7"/>
        <v>4.83</v>
      </c>
      <c r="L28" s="179">
        <f t="shared" ca="1" si="8"/>
        <v>2.67</v>
      </c>
      <c r="M28" s="180">
        <f t="shared" ca="1" si="9"/>
        <v>366.85</v>
      </c>
      <c r="N28" s="178">
        <f t="shared" ca="1" si="10"/>
        <v>272.40554906490388</v>
      </c>
      <c r="O28" s="179">
        <f t="shared" ca="1" si="11"/>
        <v>86.938579478369888</v>
      </c>
      <c r="P28" s="179">
        <f t="shared" ca="1" si="12"/>
        <v>4.8299210821316612</v>
      </c>
      <c r="Q28" s="179">
        <f t="shared" ca="1" si="13"/>
        <v>2.6699563745945207</v>
      </c>
      <c r="R28" s="180">
        <f t="shared" ca="1" si="14"/>
        <v>366.84400599999992</v>
      </c>
      <c r="W28" s="46"/>
      <c r="X28" s="46">
        <v>28</v>
      </c>
    </row>
    <row r="29" spans="1:24">
      <c r="A29" s="61" t="s">
        <v>71</v>
      </c>
      <c r="B29" s="173">
        <f t="shared" ca="1" si="3"/>
        <v>656.11594700000001</v>
      </c>
      <c r="C29" s="178">
        <f t="shared" ca="1" si="4"/>
        <v>488.02838119195155</v>
      </c>
      <c r="D29" s="179">
        <f t="shared" ca="1" si="4"/>
        <v>156.38739840592038</v>
      </c>
      <c r="E29" s="179">
        <f t="shared" ca="1" si="4"/>
        <v>8.9159690310491424</v>
      </c>
      <c r="F29" s="180">
        <f t="shared" ca="1" si="4"/>
        <v>2.7841983710790221</v>
      </c>
      <c r="G29" s="181">
        <f t="shared" ca="1" si="1"/>
        <v>379.75569999999999</v>
      </c>
      <c r="H29" s="181">
        <f t="shared" ca="1" si="2"/>
        <v>366.84400599999998</v>
      </c>
      <c r="I29" s="182">
        <f t="shared" ca="1" si="5"/>
        <v>272.41000000000003</v>
      </c>
      <c r="J29" s="179">
        <f t="shared" ca="1" si="6"/>
        <v>86.94</v>
      </c>
      <c r="K29" s="179">
        <f t="shared" ca="1" si="7"/>
        <v>4.83</v>
      </c>
      <c r="L29" s="179">
        <f t="shared" ca="1" si="8"/>
        <v>2.67</v>
      </c>
      <c r="M29" s="180">
        <f t="shared" ca="1" si="9"/>
        <v>366.85</v>
      </c>
      <c r="N29" s="178">
        <f t="shared" ca="1" si="10"/>
        <v>272.40554906490388</v>
      </c>
      <c r="O29" s="179">
        <f t="shared" ca="1" si="11"/>
        <v>86.938579478369888</v>
      </c>
      <c r="P29" s="179">
        <f t="shared" ca="1" si="12"/>
        <v>4.8299210821316612</v>
      </c>
      <c r="Q29" s="179">
        <f t="shared" ca="1" si="13"/>
        <v>2.6699563745945207</v>
      </c>
      <c r="R29" s="180">
        <f t="shared" ca="1" si="14"/>
        <v>366.84400599999992</v>
      </c>
      <c r="W29" s="46"/>
      <c r="X29" s="46">
        <v>29</v>
      </c>
    </row>
    <row r="30" spans="1:24">
      <c r="A30" s="61" t="s">
        <v>72</v>
      </c>
      <c r="B30" s="173">
        <f t="shared" ca="1" si="3"/>
        <v>656.11594700000001</v>
      </c>
      <c r="C30" s="178">
        <f t="shared" ca="1" si="4"/>
        <v>488.02838119195155</v>
      </c>
      <c r="D30" s="179">
        <f t="shared" ca="1" si="4"/>
        <v>156.38739840592038</v>
      </c>
      <c r="E30" s="179">
        <f t="shared" ca="1" si="4"/>
        <v>8.9159690310491424</v>
      </c>
      <c r="F30" s="180">
        <f t="shared" ca="1" si="4"/>
        <v>2.7841983710790221</v>
      </c>
      <c r="G30" s="181">
        <f t="shared" ca="1" si="1"/>
        <v>379.75569999999999</v>
      </c>
      <c r="H30" s="181">
        <f t="shared" ca="1" si="2"/>
        <v>366.84400599999998</v>
      </c>
      <c r="I30" s="182">
        <f t="shared" ca="1" si="5"/>
        <v>272.41000000000003</v>
      </c>
      <c r="J30" s="179">
        <f t="shared" ca="1" si="6"/>
        <v>86.94</v>
      </c>
      <c r="K30" s="179">
        <f t="shared" ca="1" si="7"/>
        <v>4.83</v>
      </c>
      <c r="L30" s="179">
        <f t="shared" ca="1" si="8"/>
        <v>2.67</v>
      </c>
      <c r="M30" s="180">
        <f t="shared" ca="1" si="9"/>
        <v>366.85</v>
      </c>
      <c r="N30" s="178">
        <f t="shared" ca="1" si="10"/>
        <v>272.40554906490388</v>
      </c>
      <c r="O30" s="179">
        <f t="shared" ca="1" si="11"/>
        <v>86.938579478369888</v>
      </c>
      <c r="P30" s="179">
        <f t="shared" ca="1" si="12"/>
        <v>4.8299210821316612</v>
      </c>
      <c r="Q30" s="179">
        <f t="shared" ca="1" si="13"/>
        <v>2.6699563745945207</v>
      </c>
      <c r="R30" s="180">
        <f t="shared" ca="1" si="14"/>
        <v>366.84400599999992</v>
      </c>
      <c r="W30" s="46"/>
      <c r="X30" s="46">
        <v>30</v>
      </c>
    </row>
    <row r="31" spans="1:24">
      <c r="A31" s="61" t="s">
        <v>73</v>
      </c>
      <c r="B31" s="173">
        <f t="shared" ca="1" si="3"/>
        <v>586.11594700000001</v>
      </c>
      <c r="C31" s="178">
        <f t="shared" ca="1" si="4"/>
        <v>435.96138474164792</v>
      </c>
      <c r="D31" s="179">
        <f t="shared" ca="1" si="4"/>
        <v>139.70266769869002</v>
      </c>
      <c r="E31" s="179">
        <f t="shared" ca="1" si="4"/>
        <v>7.9647380252686357</v>
      </c>
      <c r="F31" s="180">
        <f t="shared" ca="1" si="4"/>
        <v>2.4871565343935136</v>
      </c>
      <c r="G31" s="181">
        <f t="shared" ca="1" si="1"/>
        <v>379.46170000000001</v>
      </c>
      <c r="H31" s="181">
        <f t="shared" ca="1" si="2"/>
        <v>366.560002</v>
      </c>
      <c r="I31" s="182">
        <f t="shared" ca="1" si="5"/>
        <v>272.41000000000003</v>
      </c>
      <c r="J31" s="179">
        <f t="shared" ca="1" si="6"/>
        <v>86.94</v>
      </c>
      <c r="K31" s="179">
        <f t="shared" ca="1" si="7"/>
        <v>4.83</v>
      </c>
      <c r="L31" s="179">
        <f t="shared" ca="1" si="8"/>
        <v>2.38</v>
      </c>
      <c r="M31" s="180">
        <f t="shared" ca="1" si="9"/>
        <v>366.56</v>
      </c>
      <c r="N31" s="178">
        <f t="shared" ca="1" si="10"/>
        <v>272.41000148630513</v>
      </c>
      <c r="O31" s="179">
        <f t="shared" ca="1" si="11"/>
        <v>86.940000474356168</v>
      </c>
      <c r="P31" s="179">
        <f t="shared" ca="1" si="12"/>
        <v>4.8300000263531206</v>
      </c>
      <c r="Q31" s="179">
        <f t="shared" ca="1" si="13"/>
        <v>2.3800000129855956</v>
      </c>
      <c r="R31" s="180">
        <f t="shared" ca="1" si="14"/>
        <v>366.560002</v>
      </c>
      <c r="W31" s="46"/>
      <c r="X31" s="46">
        <v>31</v>
      </c>
    </row>
    <row r="32" spans="1:24">
      <c r="A32" s="61" t="s">
        <v>74</v>
      </c>
      <c r="B32" s="173">
        <f t="shared" ca="1" si="3"/>
        <v>576.11594700000001</v>
      </c>
      <c r="C32" s="178">
        <f t="shared" ca="1" si="4"/>
        <v>428.52324239160458</v>
      </c>
      <c r="D32" s="179">
        <f t="shared" ca="1" si="4"/>
        <v>137.31913474051424</v>
      </c>
      <c r="E32" s="179">
        <f t="shared" ca="1" si="4"/>
        <v>7.8288478815857054</v>
      </c>
      <c r="F32" s="180">
        <f t="shared" ca="1" si="4"/>
        <v>2.4447219862955838</v>
      </c>
      <c r="G32" s="181">
        <f t="shared" ca="1" si="1"/>
        <v>379.41969999999998</v>
      </c>
      <c r="H32" s="181">
        <f t="shared" ca="1" si="2"/>
        <v>366.51943</v>
      </c>
      <c r="I32" s="182">
        <f t="shared" ca="1" si="5"/>
        <v>272.41000000000003</v>
      </c>
      <c r="J32" s="179">
        <f t="shared" ca="1" si="6"/>
        <v>86.94</v>
      </c>
      <c r="K32" s="179">
        <f t="shared" ca="1" si="7"/>
        <v>4.83</v>
      </c>
      <c r="L32" s="179">
        <f t="shared" ca="1" si="8"/>
        <v>2.34</v>
      </c>
      <c r="M32" s="180">
        <f t="shared" ca="1" si="9"/>
        <v>366.52</v>
      </c>
      <c r="N32" s="178">
        <f t="shared" ca="1" si="10"/>
        <v>272.40957635681548</v>
      </c>
      <c r="O32" s="179">
        <f t="shared" ca="1" si="11"/>
        <v>86.93986479373568</v>
      </c>
      <c r="P32" s="179">
        <f t="shared" ca="1" si="12"/>
        <v>4.8299924885408716</v>
      </c>
      <c r="Q32" s="179">
        <f t="shared" ca="1" si="13"/>
        <v>2.3399963609079997</v>
      </c>
      <c r="R32" s="180">
        <f t="shared" ca="1" si="14"/>
        <v>366.51943000000006</v>
      </c>
      <c r="W32" s="46"/>
      <c r="X32" s="46">
        <v>32</v>
      </c>
    </row>
    <row r="33" spans="1:24">
      <c r="A33" s="61" t="s">
        <v>75</v>
      </c>
      <c r="B33" s="173">
        <f t="shared" ca="1" si="3"/>
        <v>526.11594700000001</v>
      </c>
      <c r="C33" s="178">
        <f t="shared" ca="1" si="4"/>
        <v>391.33253064138773</v>
      </c>
      <c r="D33" s="179">
        <f t="shared" ca="1" si="4"/>
        <v>125.40146994963543</v>
      </c>
      <c r="E33" s="179">
        <f t="shared" ca="1" si="4"/>
        <v>7.1493971631710576</v>
      </c>
      <c r="F33" s="180">
        <f t="shared" ca="1" si="4"/>
        <v>2.2325492458059353</v>
      </c>
      <c r="G33" s="181">
        <f t="shared" ca="1" si="1"/>
        <v>378.89</v>
      </c>
      <c r="H33" s="181">
        <f t="shared" ca="1" si="2"/>
        <v>366.00774000000001</v>
      </c>
      <c r="I33" s="182">
        <f t="shared" ca="1" si="5"/>
        <v>273.77999999999997</v>
      </c>
      <c r="J33" s="179">
        <f t="shared" ca="1" si="6"/>
        <v>87.38</v>
      </c>
      <c r="K33" s="179">
        <f t="shared" ca="1" si="7"/>
        <v>4.8499999999999996</v>
      </c>
      <c r="L33" s="179">
        <f t="shared" ca="1" si="8"/>
        <v>0</v>
      </c>
      <c r="M33" s="180">
        <f t="shared" ca="1" si="9"/>
        <v>366.01</v>
      </c>
      <c r="N33" s="178">
        <f t="shared" ca="1" si="10"/>
        <v>273.77830949209039</v>
      </c>
      <c r="O33" s="179">
        <f t="shared" ca="1" si="11"/>
        <v>87.379460455178815</v>
      </c>
      <c r="P33" s="179">
        <f t="shared" ca="1" si="12"/>
        <v>4.8499700527308001</v>
      </c>
      <c r="Q33" s="179">
        <f t="shared" ca="1" si="13"/>
        <v>0</v>
      </c>
      <c r="R33" s="180">
        <f t="shared" ca="1" si="14"/>
        <v>366.00774000000001</v>
      </c>
      <c r="W33" s="46"/>
      <c r="X33" s="46">
        <v>33</v>
      </c>
    </row>
    <row r="34" spans="1:24">
      <c r="A34" s="61" t="s">
        <v>76</v>
      </c>
      <c r="B34" s="173">
        <f t="shared" ca="1" si="3"/>
        <v>688.71594700000003</v>
      </c>
      <c r="C34" s="178">
        <f t="shared" ca="1" si="4"/>
        <v>512.27672525309299</v>
      </c>
      <c r="D34" s="179">
        <f t="shared" ca="1" si="4"/>
        <v>164.15771584957341</v>
      </c>
      <c r="E34" s="179">
        <f t="shared" ca="1" si="4"/>
        <v>9.3589708994554925</v>
      </c>
      <c r="F34" s="180">
        <f t="shared" ca="1" si="4"/>
        <v>2.9225349978782731</v>
      </c>
      <c r="G34" s="181">
        <f t="shared" ca="1" si="1"/>
        <v>484.10850099999999</v>
      </c>
      <c r="H34" s="181">
        <f t="shared" ca="1" si="2"/>
        <v>467.64881200000002</v>
      </c>
      <c r="I34" s="182">
        <f t="shared" ca="1" si="5"/>
        <v>347.84</v>
      </c>
      <c r="J34" s="179">
        <f t="shared" ca="1" si="6"/>
        <v>111.49</v>
      </c>
      <c r="K34" s="179">
        <f t="shared" ca="1" si="7"/>
        <v>6.36</v>
      </c>
      <c r="L34" s="179">
        <f t="shared" ca="1" si="8"/>
        <v>1.96</v>
      </c>
      <c r="M34" s="180">
        <f t="shared" ca="1" si="9"/>
        <v>467.65</v>
      </c>
      <c r="N34" s="178">
        <f t="shared" ca="1" si="10"/>
        <v>347.83911636069712</v>
      </c>
      <c r="O34" s="179">
        <f t="shared" ca="1" si="11"/>
        <v>111.4897167751096</v>
      </c>
      <c r="P34" s="179">
        <f t="shared" ca="1" si="12"/>
        <v>6.3599838433016149</v>
      </c>
      <c r="Q34" s="179">
        <f t="shared" ca="1" si="13"/>
        <v>1.9599950208916928</v>
      </c>
      <c r="R34" s="180">
        <f t="shared" ca="1" si="14"/>
        <v>467.64881200000002</v>
      </c>
      <c r="W34" s="46"/>
      <c r="X34" s="46">
        <v>34</v>
      </c>
    </row>
    <row r="35" spans="1:24">
      <c r="A35" s="61" t="s">
        <v>77</v>
      </c>
      <c r="B35" s="173">
        <f t="shared" ca="1" si="3"/>
        <v>688.71594700000003</v>
      </c>
      <c r="C35" s="178">
        <f t="shared" ca="1" si="4"/>
        <v>512.27672525309299</v>
      </c>
      <c r="D35" s="179">
        <f t="shared" ca="1" si="4"/>
        <v>164.15771584957341</v>
      </c>
      <c r="E35" s="179">
        <f t="shared" ca="1" si="4"/>
        <v>9.3589708994554925</v>
      </c>
      <c r="F35" s="180">
        <f t="shared" ca="1" si="4"/>
        <v>2.9225349978782731</v>
      </c>
      <c r="G35" s="181">
        <f t="shared" ca="1" si="1"/>
        <v>378.89</v>
      </c>
      <c r="H35" s="181">
        <f t="shared" ca="1" si="2"/>
        <v>366.00774000000001</v>
      </c>
      <c r="I35" s="182">
        <f t="shared" ca="1" si="5"/>
        <v>273.77999999999997</v>
      </c>
      <c r="J35" s="179">
        <f t="shared" ca="1" si="6"/>
        <v>87.38</v>
      </c>
      <c r="K35" s="179">
        <f t="shared" ca="1" si="7"/>
        <v>4.8499999999999996</v>
      </c>
      <c r="L35" s="179">
        <f t="shared" ca="1" si="8"/>
        <v>0</v>
      </c>
      <c r="M35" s="180">
        <f t="shared" ca="1" si="9"/>
        <v>366.01</v>
      </c>
      <c r="N35" s="178">
        <f t="shared" ca="1" si="10"/>
        <v>273.77830949209039</v>
      </c>
      <c r="O35" s="179">
        <f t="shared" ca="1" si="11"/>
        <v>87.379460455178815</v>
      </c>
      <c r="P35" s="179">
        <f t="shared" ca="1" si="12"/>
        <v>4.8499700527308001</v>
      </c>
      <c r="Q35" s="179">
        <f t="shared" ca="1" si="13"/>
        <v>0</v>
      </c>
      <c r="R35" s="180">
        <f t="shared" ca="1" si="14"/>
        <v>366.00774000000001</v>
      </c>
      <c r="W35" s="46"/>
      <c r="X35" s="46">
        <v>35</v>
      </c>
    </row>
    <row r="36" spans="1:24">
      <c r="A36" s="61" t="s">
        <v>78</v>
      </c>
      <c r="B36" s="173">
        <f t="shared" ca="1" si="3"/>
        <v>688.71594700000003</v>
      </c>
      <c r="C36" s="178">
        <f t="shared" ref="C36:F67" ca="1" si="15">$B36*C$1/100</f>
        <v>512.27672525309299</v>
      </c>
      <c r="D36" s="179">
        <f t="shared" ca="1" si="15"/>
        <v>164.15771584957341</v>
      </c>
      <c r="E36" s="179">
        <f t="shared" ca="1" si="15"/>
        <v>9.3589708994554925</v>
      </c>
      <c r="F36" s="180">
        <f t="shared" ca="1" si="15"/>
        <v>2.9225349978782731</v>
      </c>
      <c r="G36" s="181">
        <f t="shared" ca="1" si="1"/>
        <v>378.89</v>
      </c>
      <c r="H36" s="181">
        <f t="shared" ca="1" si="2"/>
        <v>366.00774000000001</v>
      </c>
      <c r="I36" s="182">
        <f t="shared" ca="1" si="5"/>
        <v>273.77999999999997</v>
      </c>
      <c r="J36" s="179">
        <f t="shared" ca="1" si="6"/>
        <v>87.38</v>
      </c>
      <c r="K36" s="179">
        <f t="shared" ca="1" si="7"/>
        <v>4.8499999999999996</v>
      </c>
      <c r="L36" s="179">
        <f t="shared" ca="1" si="8"/>
        <v>0</v>
      </c>
      <c r="M36" s="180">
        <f t="shared" ca="1" si="9"/>
        <v>366.01</v>
      </c>
      <c r="N36" s="178">
        <f t="shared" ca="1" si="10"/>
        <v>273.77830949209039</v>
      </c>
      <c r="O36" s="179">
        <f t="shared" ca="1" si="11"/>
        <v>87.379460455178815</v>
      </c>
      <c r="P36" s="179">
        <f t="shared" ca="1" si="12"/>
        <v>4.8499700527308001</v>
      </c>
      <c r="Q36" s="179">
        <f t="shared" ca="1" si="13"/>
        <v>0</v>
      </c>
      <c r="R36" s="180">
        <f t="shared" ca="1" si="14"/>
        <v>366.00774000000001</v>
      </c>
      <c r="W36" s="46"/>
      <c r="X36" s="46">
        <v>36</v>
      </c>
    </row>
    <row r="37" spans="1:24">
      <c r="A37" s="61" t="s">
        <v>79</v>
      </c>
      <c r="B37" s="173">
        <f t="shared" ca="1" si="3"/>
        <v>688.71594700000003</v>
      </c>
      <c r="C37" s="178">
        <f t="shared" ca="1" si="15"/>
        <v>512.27672525309299</v>
      </c>
      <c r="D37" s="179">
        <f t="shared" ca="1" si="15"/>
        <v>164.15771584957341</v>
      </c>
      <c r="E37" s="179">
        <f t="shared" ca="1" si="15"/>
        <v>9.3589708994554925</v>
      </c>
      <c r="F37" s="180">
        <f t="shared" ca="1" si="15"/>
        <v>2.9225349978782731</v>
      </c>
      <c r="G37" s="181">
        <f t="shared" ca="1" si="1"/>
        <v>378.89</v>
      </c>
      <c r="H37" s="181">
        <f t="shared" ca="1" si="2"/>
        <v>366.00774000000001</v>
      </c>
      <c r="I37" s="182">
        <f t="shared" ca="1" si="5"/>
        <v>273.77999999999997</v>
      </c>
      <c r="J37" s="179">
        <f t="shared" ca="1" si="6"/>
        <v>87.38</v>
      </c>
      <c r="K37" s="179">
        <f t="shared" ca="1" si="7"/>
        <v>4.8499999999999996</v>
      </c>
      <c r="L37" s="179">
        <f t="shared" ca="1" si="8"/>
        <v>0</v>
      </c>
      <c r="M37" s="180">
        <f t="shared" ca="1" si="9"/>
        <v>366.01</v>
      </c>
      <c r="N37" s="178">
        <f t="shared" ca="1" si="10"/>
        <v>273.77830949209039</v>
      </c>
      <c r="O37" s="179">
        <f t="shared" ca="1" si="11"/>
        <v>87.379460455178815</v>
      </c>
      <c r="P37" s="179">
        <f t="shared" ca="1" si="12"/>
        <v>4.8499700527308001</v>
      </c>
      <c r="Q37" s="179">
        <f t="shared" ca="1" si="13"/>
        <v>0</v>
      </c>
      <c r="R37" s="180">
        <f t="shared" ca="1" si="14"/>
        <v>366.00774000000001</v>
      </c>
      <c r="W37" s="46"/>
      <c r="X37" s="46">
        <v>37</v>
      </c>
    </row>
    <row r="38" spans="1:24">
      <c r="A38" s="61" t="s">
        <v>80</v>
      </c>
      <c r="B38" s="173">
        <f t="shared" ca="1" si="3"/>
        <v>688.71594700000003</v>
      </c>
      <c r="C38" s="178">
        <f t="shared" ca="1" si="15"/>
        <v>512.27672525309299</v>
      </c>
      <c r="D38" s="179">
        <f t="shared" ca="1" si="15"/>
        <v>164.15771584957341</v>
      </c>
      <c r="E38" s="179">
        <f t="shared" ca="1" si="15"/>
        <v>9.3589708994554925</v>
      </c>
      <c r="F38" s="180">
        <f t="shared" ca="1" si="15"/>
        <v>2.9225349978782731</v>
      </c>
      <c r="G38" s="181">
        <f t="shared" ca="1" si="1"/>
        <v>378.89</v>
      </c>
      <c r="H38" s="181">
        <f t="shared" ca="1" si="2"/>
        <v>366.00774000000001</v>
      </c>
      <c r="I38" s="182">
        <f t="shared" ca="1" si="5"/>
        <v>273.77999999999997</v>
      </c>
      <c r="J38" s="179">
        <f t="shared" ca="1" si="6"/>
        <v>87.38</v>
      </c>
      <c r="K38" s="179">
        <f t="shared" ca="1" si="7"/>
        <v>4.8499999999999996</v>
      </c>
      <c r="L38" s="179">
        <f t="shared" ca="1" si="8"/>
        <v>0</v>
      </c>
      <c r="M38" s="180">
        <f t="shared" ca="1" si="9"/>
        <v>366.01</v>
      </c>
      <c r="N38" s="178">
        <f t="shared" ca="1" si="10"/>
        <v>273.77830949209039</v>
      </c>
      <c r="O38" s="179">
        <f t="shared" ca="1" si="11"/>
        <v>87.379460455178815</v>
      </c>
      <c r="P38" s="179">
        <f t="shared" ca="1" si="12"/>
        <v>4.8499700527308001</v>
      </c>
      <c r="Q38" s="179">
        <f t="shared" ca="1" si="13"/>
        <v>0</v>
      </c>
      <c r="R38" s="180">
        <f t="shared" ca="1" si="14"/>
        <v>366.00774000000001</v>
      </c>
      <c r="W38" s="46"/>
      <c r="X38" s="46">
        <v>38</v>
      </c>
    </row>
    <row r="39" spans="1:24">
      <c r="A39" s="61" t="s">
        <v>81</v>
      </c>
      <c r="B39" s="173">
        <f t="shared" ca="1" si="3"/>
        <v>688.71594700000003</v>
      </c>
      <c r="C39" s="178">
        <f t="shared" ca="1" si="15"/>
        <v>512.27672525309299</v>
      </c>
      <c r="D39" s="179">
        <f t="shared" ca="1" si="15"/>
        <v>164.15771584957341</v>
      </c>
      <c r="E39" s="179">
        <f t="shared" ca="1" si="15"/>
        <v>9.3589708994554925</v>
      </c>
      <c r="F39" s="180">
        <f t="shared" ca="1" si="15"/>
        <v>2.9225349978782731</v>
      </c>
      <c r="G39" s="181">
        <f t="shared" ca="1" si="1"/>
        <v>379</v>
      </c>
      <c r="H39" s="181">
        <f t="shared" ca="1" si="2"/>
        <v>366.11399999999998</v>
      </c>
      <c r="I39" s="182">
        <f t="shared" ca="1" si="5"/>
        <v>273.85000000000002</v>
      </c>
      <c r="J39" s="179">
        <f t="shared" ca="1" si="6"/>
        <v>87.4</v>
      </c>
      <c r="K39" s="179">
        <f t="shared" ca="1" si="7"/>
        <v>4.8600000000000003</v>
      </c>
      <c r="L39" s="179">
        <f t="shared" ca="1" si="8"/>
        <v>0</v>
      </c>
      <c r="M39" s="180">
        <f t="shared" ca="1" si="9"/>
        <v>366.11</v>
      </c>
      <c r="N39" s="178">
        <f t="shared" ca="1" si="10"/>
        <v>273.85299199694083</v>
      </c>
      <c r="O39" s="179">
        <f t="shared" ca="1" si="11"/>
        <v>87.400954904263742</v>
      </c>
      <c r="P39" s="179">
        <f t="shared" ca="1" si="12"/>
        <v>4.8600530987954436</v>
      </c>
      <c r="Q39" s="179">
        <f t="shared" ca="1" si="13"/>
        <v>0</v>
      </c>
      <c r="R39" s="180">
        <f t="shared" ca="1" si="14"/>
        <v>366.11400000000003</v>
      </c>
      <c r="W39" s="46"/>
      <c r="X39" s="46">
        <v>39</v>
      </c>
    </row>
    <row r="40" spans="1:24">
      <c r="A40" s="61" t="s">
        <v>82</v>
      </c>
      <c r="B40" s="173">
        <f t="shared" ca="1" si="3"/>
        <v>688.71594700000003</v>
      </c>
      <c r="C40" s="178">
        <f t="shared" ca="1" si="15"/>
        <v>512.27672525309299</v>
      </c>
      <c r="D40" s="179">
        <f t="shared" ca="1" si="15"/>
        <v>164.15771584957341</v>
      </c>
      <c r="E40" s="179">
        <f t="shared" ca="1" si="15"/>
        <v>9.3589708994554925</v>
      </c>
      <c r="F40" s="180">
        <f t="shared" ca="1" si="15"/>
        <v>2.9225349978782731</v>
      </c>
      <c r="G40" s="181">
        <f t="shared" ca="1" si="1"/>
        <v>379</v>
      </c>
      <c r="H40" s="181">
        <f t="shared" ca="1" si="2"/>
        <v>366.11399999999998</v>
      </c>
      <c r="I40" s="182">
        <f t="shared" ca="1" si="5"/>
        <v>273.85000000000002</v>
      </c>
      <c r="J40" s="179">
        <f t="shared" ca="1" si="6"/>
        <v>87.4</v>
      </c>
      <c r="K40" s="179">
        <f t="shared" ca="1" si="7"/>
        <v>4.8600000000000003</v>
      </c>
      <c r="L40" s="179">
        <f t="shared" ca="1" si="8"/>
        <v>0</v>
      </c>
      <c r="M40" s="180">
        <f t="shared" ca="1" si="9"/>
        <v>366.11</v>
      </c>
      <c r="N40" s="178">
        <f t="shared" ca="1" si="10"/>
        <v>273.85299199694083</v>
      </c>
      <c r="O40" s="179">
        <f t="shared" ca="1" si="11"/>
        <v>87.400954904263742</v>
      </c>
      <c r="P40" s="179">
        <f t="shared" ca="1" si="12"/>
        <v>4.8600530987954436</v>
      </c>
      <c r="Q40" s="179">
        <f t="shared" ca="1" si="13"/>
        <v>0</v>
      </c>
      <c r="R40" s="180">
        <f t="shared" ca="1" si="14"/>
        <v>366.11400000000003</v>
      </c>
      <c r="W40" s="46"/>
      <c r="X40" s="46">
        <v>40</v>
      </c>
    </row>
    <row r="41" spans="1:24">
      <c r="A41" s="61" t="s">
        <v>83</v>
      </c>
      <c r="B41" s="173">
        <f t="shared" ca="1" si="3"/>
        <v>688.71594700000003</v>
      </c>
      <c r="C41" s="178">
        <f t="shared" ca="1" si="15"/>
        <v>512.27672525309299</v>
      </c>
      <c r="D41" s="179">
        <f t="shared" ca="1" si="15"/>
        <v>164.15771584957341</v>
      </c>
      <c r="E41" s="179">
        <f t="shared" ca="1" si="15"/>
        <v>9.3589708994554925</v>
      </c>
      <c r="F41" s="180">
        <f t="shared" ca="1" si="15"/>
        <v>2.9225349978782731</v>
      </c>
      <c r="G41" s="181">
        <f t="shared" ca="1" si="1"/>
        <v>379</v>
      </c>
      <c r="H41" s="181">
        <f t="shared" ca="1" si="2"/>
        <v>366.11399999999998</v>
      </c>
      <c r="I41" s="182">
        <f t="shared" ca="1" si="5"/>
        <v>273.85000000000002</v>
      </c>
      <c r="J41" s="179">
        <f t="shared" ca="1" si="6"/>
        <v>87.4</v>
      </c>
      <c r="K41" s="179">
        <f t="shared" ca="1" si="7"/>
        <v>4.8600000000000003</v>
      </c>
      <c r="L41" s="179">
        <f t="shared" ca="1" si="8"/>
        <v>0</v>
      </c>
      <c r="M41" s="180">
        <f t="shared" ca="1" si="9"/>
        <v>366.11</v>
      </c>
      <c r="N41" s="178">
        <f t="shared" ca="1" si="10"/>
        <v>273.85299199694083</v>
      </c>
      <c r="O41" s="179">
        <f t="shared" ca="1" si="11"/>
        <v>87.400954904263742</v>
      </c>
      <c r="P41" s="179">
        <f t="shared" ca="1" si="12"/>
        <v>4.8600530987954436</v>
      </c>
      <c r="Q41" s="179">
        <f t="shared" ca="1" si="13"/>
        <v>0</v>
      </c>
      <c r="R41" s="180">
        <f t="shared" ca="1" si="14"/>
        <v>366.11400000000003</v>
      </c>
      <c r="W41" s="46"/>
      <c r="X41" s="46">
        <v>41</v>
      </c>
    </row>
    <row r="42" spans="1:24">
      <c r="A42" s="61" t="s">
        <v>84</v>
      </c>
      <c r="B42" s="173">
        <f t="shared" ca="1" si="3"/>
        <v>688.71594700000003</v>
      </c>
      <c r="C42" s="178">
        <f t="shared" ca="1" si="15"/>
        <v>512.27672525309299</v>
      </c>
      <c r="D42" s="179">
        <f t="shared" ca="1" si="15"/>
        <v>164.15771584957341</v>
      </c>
      <c r="E42" s="179">
        <f t="shared" ca="1" si="15"/>
        <v>9.3589708994554925</v>
      </c>
      <c r="F42" s="180">
        <f t="shared" ca="1" si="15"/>
        <v>2.9225349978782731</v>
      </c>
      <c r="G42" s="181">
        <f t="shared" ca="1" si="1"/>
        <v>379</v>
      </c>
      <c r="H42" s="181">
        <f t="shared" ca="1" si="2"/>
        <v>366.11399999999998</v>
      </c>
      <c r="I42" s="182">
        <f t="shared" ca="1" si="5"/>
        <v>273.85000000000002</v>
      </c>
      <c r="J42" s="179">
        <f t="shared" ca="1" si="6"/>
        <v>87.4</v>
      </c>
      <c r="K42" s="179">
        <f t="shared" ca="1" si="7"/>
        <v>4.8600000000000003</v>
      </c>
      <c r="L42" s="179">
        <f t="shared" ca="1" si="8"/>
        <v>0</v>
      </c>
      <c r="M42" s="180">
        <f t="shared" ca="1" si="9"/>
        <v>366.11</v>
      </c>
      <c r="N42" s="178">
        <f t="shared" ca="1" si="10"/>
        <v>273.85299199694083</v>
      </c>
      <c r="O42" s="179">
        <f t="shared" ca="1" si="11"/>
        <v>87.400954904263742</v>
      </c>
      <c r="P42" s="179">
        <f t="shared" ca="1" si="12"/>
        <v>4.8600530987954436</v>
      </c>
      <c r="Q42" s="179">
        <f t="shared" ca="1" si="13"/>
        <v>0</v>
      </c>
      <c r="R42" s="180">
        <f t="shared" ca="1" si="14"/>
        <v>366.11400000000003</v>
      </c>
      <c r="W42" s="46"/>
      <c r="X42" s="46">
        <v>42</v>
      </c>
    </row>
    <row r="43" spans="1:24">
      <c r="A43" s="61" t="s">
        <v>85</v>
      </c>
      <c r="B43" s="173">
        <f t="shared" ca="1" si="3"/>
        <v>688.71594700000003</v>
      </c>
      <c r="C43" s="178">
        <f t="shared" ca="1" si="15"/>
        <v>512.27672525309299</v>
      </c>
      <c r="D43" s="179">
        <f t="shared" ca="1" si="15"/>
        <v>164.15771584957341</v>
      </c>
      <c r="E43" s="179">
        <f t="shared" ca="1" si="15"/>
        <v>9.3589708994554925</v>
      </c>
      <c r="F43" s="180">
        <f t="shared" ca="1" si="15"/>
        <v>2.9225349978782731</v>
      </c>
      <c r="G43" s="181">
        <f t="shared" ca="1" si="1"/>
        <v>379</v>
      </c>
      <c r="H43" s="181">
        <f t="shared" ca="1" si="2"/>
        <v>366.11399999999998</v>
      </c>
      <c r="I43" s="182">
        <f t="shared" ca="1" si="5"/>
        <v>273.85000000000002</v>
      </c>
      <c r="J43" s="179">
        <f t="shared" ca="1" si="6"/>
        <v>87.4</v>
      </c>
      <c r="K43" s="179">
        <f t="shared" ca="1" si="7"/>
        <v>4.8600000000000003</v>
      </c>
      <c r="L43" s="179">
        <f t="shared" ca="1" si="8"/>
        <v>0</v>
      </c>
      <c r="M43" s="180">
        <f t="shared" ca="1" si="9"/>
        <v>366.11</v>
      </c>
      <c r="N43" s="178">
        <f t="shared" ca="1" si="10"/>
        <v>273.85299199694083</v>
      </c>
      <c r="O43" s="179">
        <f t="shared" ca="1" si="11"/>
        <v>87.400954904263742</v>
      </c>
      <c r="P43" s="179">
        <f t="shared" ca="1" si="12"/>
        <v>4.8600530987954436</v>
      </c>
      <c r="Q43" s="179">
        <f t="shared" ca="1" si="13"/>
        <v>0</v>
      </c>
      <c r="R43" s="180">
        <f t="shared" ca="1" si="14"/>
        <v>366.11400000000003</v>
      </c>
      <c r="W43" s="46"/>
      <c r="X43" s="46">
        <v>43</v>
      </c>
    </row>
    <row r="44" spans="1:24">
      <c r="A44" s="61" t="s">
        <v>86</v>
      </c>
      <c r="B44" s="173">
        <f t="shared" ca="1" si="3"/>
        <v>688.71594700000003</v>
      </c>
      <c r="C44" s="178">
        <f t="shared" ca="1" si="15"/>
        <v>512.27672525309299</v>
      </c>
      <c r="D44" s="179">
        <f t="shared" ca="1" si="15"/>
        <v>164.15771584957341</v>
      </c>
      <c r="E44" s="179">
        <f t="shared" ca="1" si="15"/>
        <v>9.3589708994554925</v>
      </c>
      <c r="F44" s="180">
        <f t="shared" ca="1" si="15"/>
        <v>2.9225349978782731</v>
      </c>
      <c r="G44" s="181">
        <f t="shared" ca="1" si="1"/>
        <v>379</v>
      </c>
      <c r="H44" s="181">
        <f t="shared" ca="1" si="2"/>
        <v>366.11399999999998</v>
      </c>
      <c r="I44" s="182">
        <f t="shared" ca="1" si="5"/>
        <v>273.85000000000002</v>
      </c>
      <c r="J44" s="179">
        <f t="shared" ca="1" si="6"/>
        <v>87.4</v>
      </c>
      <c r="K44" s="179">
        <f t="shared" ca="1" si="7"/>
        <v>4.8600000000000003</v>
      </c>
      <c r="L44" s="179">
        <f t="shared" ca="1" si="8"/>
        <v>0</v>
      </c>
      <c r="M44" s="180">
        <f t="shared" ca="1" si="9"/>
        <v>366.11</v>
      </c>
      <c r="N44" s="178">
        <f t="shared" ca="1" si="10"/>
        <v>273.85299199694083</v>
      </c>
      <c r="O44" s="179">
        <f t="shared" ca="1" si="11"/>
        <v>87.400954904263742</v>
      </c>
      <c r="P44" s="179">
        <f t="shared" ca="1" si="12"/>
        <v>4.8600530987954436</v>
      </c>
      <c r="Q44" s="179">
        <f t="shared" ca="1" si="13"/>
        <v>0</v>
      </c>
      <c r="R44" s="180">
        <f t="shared" ca="1" si="14"/>
        <v>366.11400000000003</v>
      </c>
      <c r="W44" s="46"/>
      <c r="X44" s="46">
        <v>44</v>
      </c>
    </row>
    <row r="45" spans="1:24">
      <c r="A45" s="61" t="s">
        <v>87</v>
      </c>
      <c r="B45" s="173">
        <f t="shared" ca="1" si="3"/>
        <v>688.71594700000003</v>
      </c>
      <c r="C45" s="178">
        <f t="shared" ca="1" si="15"/>
        <v>512.27672525309299</v>
      </c>
      <c r="D45" s="179">
        <f t="shared" ca="1" si="15"/>
        <v>164.15771584957341</v>
      </c>
      <c r="E45" s="179">
        <f t="shared" ca="1" si="15"/>
        <v>9.3589708994554925</v>
      </c>
      <c r="F45" s="180">
        <f t="shared" ca="1" si="15"/>
        <v>2.9225349978782731</v>
      </c>
      <c r="G45" s="181">
        <f t="shared" ca="1" si="1"/>
        <v>379</v>
      </c>
      <c r="H45" s="181">
        <f t="shared" ca="1" si="2"/>
        <v>366.11399999999998</v>
      </c>
      <c r="I45" s="182">
        <f t="shared" ca="1" si="5"/>
        <v>273.85000000000002</v>
      </c>
      <c r="J45" s="179">
        <f t="shared" ca="1" si="6"/>
        <v>87.4</v>
      </c>
      <c r="K45" s="179">
        <f t="shared" ca="1" si="7"/>
        <v>4.8600000000000003</v>
      </c>
      <c r="L45" s="179">
        <f t="shared" ca="1" si="8"/>
        <v>0</v>
      </c>
      <c r="M45" s="180">
        <f t="shared" ca="1" si="9"/>
        <v>366.11</v>
      </c>
      <c r="N45" s="178">
        <f t="shared" ca="1" si="10"/>
        <v>273.85299199694083</v>
      </c>
      <c r="O45" s="179">
        <f t="shared" ca="1" si="11"/>
        <v>87.400954904263742</v>
      </c>
      <c r="P45" s="179">
        <f t="shared" ca="1" si="12"/>
        <v>4.8600530987954436</v>
      </c>
      <c r="Q45" s="179">
        <f t="shared" ca="1" si="13"/>
        <v>0</v>
      </c>
      <c r="R45" s="180">
        <f t="shared" ca="1" si="14"/>
        <v>366.11400000000003</v>
      </c>
      <c r="W45" s="46"/>
      <c r="X45" s="46">
        <v>45</v>
      </c>
    </row>
    <row r="46" spans="1:24">
      <c r="A46" s="61" t="s">
        <v>88</v>
      </c>
      <c r="B46" s="173">
        <f t="shared" ca="1" si="3"/>
        <v>688.71594700000003</v>
      </c>
      <c r="C46" s="178">
        <f t="shared" ca="1" si="15"/>
        <v>512.27672525309299</v>
      </c>
      <c r="D46" s="179">
        <f t="shared" ca="1" si="15"/>
        <v>164.15771584957341</v>
      </c>
      <c r="E46" s="179">
        <f t="shared" ca="1" si="15"/>
        <v>9.3589708994554925</v>
      </c>
      <c r="F46" s="180">
        <f t="shared" ca="1" si="15"/>
        <v>2.9225349978782731</v>
      </c>
      <c r="G46" s="181">
        <f t="shared" ca="1" si="1"/>
        <v>379</v>
      </c>
      <c r="H46" s="181">
        <f t="shared" ca="1" si="2"/>
        <v>366.11399999999998</v>
      </c>
      <c r="I46" s="182">
        <f t="shared" ca="1" si="5"/>
        <v>273.85000000000002</v>
      </c>
      <c r="J46" s="179">
        <f t="shared" ca="1" si="6"/>
        <v>87.4</v>
      </c>
      <c r="K46" s="179">
        <f t="shared" ca="1" si="7"/>
        <v>4.8600000000000003</v>
      </c>
      <c r="L46" s="179">
        <f t="shared" ca="1" si="8"/>
        <v>0</v>
      </c>
      <c r="M46" s="180">
        <f t="shared" ca="1" si="9"/>
        <v>366.11</v>
      </c>
      <c r="N46" s="178">
        <f t="shared" ca="1" si="10"/>
        <v>273.85299199694083</v>
      </c>
      <c r="O46" s="179">
        <f t="shared" ca="1" si="11"/>
        <v>87.400954904263742</v>
      </c>
      <c r="P46" s="179">
        <f t="shared" ca="1" si="12"/>
        <v>4.8600530987954436</v>
      </c>
      <c r="Q46" s="179">
        <f t="shared" ca="1" si="13"/>
        <v>0</v>
      </c>
      <c r="R46" s="180">
        <f t="shared" ca="1" si="14"/>
        <v>366.11400000000003</v>
      </c>
      <c r="W46" s="46"/>
      <c r="X46" s="46">
        <v>46</v>
      </c>
    </row>
    <row r="47" spans="1:24">
      <c r="A47" s="61" t="s">
        <v>89</v>
      </c>
      <c r="B47" s="173">
        <f t="shared" ca="1" si="3"/>
        <v>688.71594700000003</v>
      </c>
      <c r="C47" s="178">
        <f t="shared" ca="1" si="15"/>
        <v>512.27672525309299</v>
      </c>
      <c r="D47" s="179">
        <f t="shared" ca="1" si="15"/>
        <v>164.15771584957341</v>
      </c>
      <c r="E47" s="179">
        <f t="shared" ca="1" si="15"/>
        <v>9.3589708994554925</v>
      </c>
      <c r="F47" s="180">
        <f t="shared" ca="1" si="15"/>
        <v>2.9225349978782731</v>
      </c>
      <c r="G47" s="181">
        <f t="shared" ca="1" si="1"/>
        <v>377</v>
      </c>
      <c r="H47" s="181">
        <f t="shared" ca="1" si="2"/>
        <v>364.18200000000002</v>
      </c>
      <c r="I47" s="182">
        <f t="shared" ca="1" si="5"/>
        <v>272.41000000000003</v>
      </c>
      <c r="J47" s="179">
        <f t="shared" ca="1" si="6"/>
        <v>86.94</v>
      </c>
      <c r="K47" s="179">
        <f t="shared" ca="1" si="7"/>
        <v>4.83</v>
      </c>
      <c r="L47" s="179">
        <f t="shared" ca="1" si="8"/>
        <v>0</v>
      </c>
      <c r="M47" s="180">
        <f t="shared" ca="1" si="9"/>
        <v>364.18</v>
      </c>
      <c r="N47" s="178">
        <f t="shared" ca="1" si="10"/>
        <v>272.41149601845245</v>
      </c>
      <c r="O47" s="179">
        <f t="shared" ca="1" si="11"/>
        <v>86.94047745620297</v>
      </c>
      <c r="P47" s="179">
        <f t="shared" ca="1" si="12"/>
        <v>4.8300265253446097</v>
      </c>
      <c r="Q47" s="179">
        <f t="shared" ca="1" si="13"/>
        <v>0</v>
      </c>
      <c r="R47" s="180">
        <f t="shared" ca="1" si="14"/>
        <v>364.18200000000007</v>
      </c>
      <c r="W47" s="46"/>
      <c r="X47" s="46">
        <v>47</v>
      </c>
    </row>
    <row r="48" spans="1:24">
      <c r="A48" s="61" t="s">
        <v>90</v>
      </c>
      <c r="B48" s="173">
        <f t="shared" ca="1" si="3"/>
        <v>688.71594700000003</v>
      </c>
      <c r="C48" s="178">
        <f t="shared" ca="1" si="15"/>
        <v>512.27672525309299</v>
      </c>
      <c r="D48" s="179">
        <f t="shared" ca="1" si="15"/>
        <v>164.15771584957341</v>
      </c>
      <c r="E48" s="179">
        <f t="shared" ca="1" si="15"/>
        <v>9.3589708994554925</v>
      </c>
      <c r="F48" s="180">
        <f t="shared" ca="1" si="15"/>
        <v>2.9225349978782731</v>
      </c>
      <c r="G48" s="181">
        <f t="shared" ca="1" si="1"/>
        <v>377</v>
      </c>
      <c r="H48" s="181">
        <f t="shared" ca="1" si="2"/>
        <v>364.18200000000002</v>
      </c>
      <c r="I48" s="182">
        <f t="shared" ca="1" si="5"/>
        <v>272.41000000000003</v>
      </c>
      <c r="J48" s="179">
        <f t="shared" ca="1" si="6"/>
        <v>86.94</v>
      </c>
      <c r="K48" s="179">
        <f t="shared" ca="1" si="7"/>
        <v>4.83</v>
      </c>
      <c r="L48" s="179">
        <f t="shared" ca="1" si="8"/>
        <v>0</v>
      </c>
      <c r="M48" s="180">
        <f t="shared" ca="1" si="9"/>
        <v>364.18</v>
      </c>
      <c r="N48" s="178">
        <f t="shared" ca="1" si="10"/>
        <v>272.41149601845245</v>
      </c>
      <c r="O48" s="179">
        <f t="shared" ca="1" si="11"/>
        <v>86.94047745620297</v>
      </c>
      <c r="P48" s="179">
        <f t="shared" ca="1" si="12"/>
        <v>4.8300265253446097</v>
      </c>
      <c r="Q48" s="179">
        <f t="shared" ca="1" si="13"/>
        <v>0</v>
      </c>
      <c r="R48" s="180">
        <f t="shared" ca="1" si="14"/>
        <v>364.18200000000007</v>
      </c>
      <c r="W48" s="46"/>
      <c r="X48" s="46">
        <v>48</v>
      </c>
    </row>
    <row r="49" spans="1:24">
      <c r="A49" s="61" t="s">
        <v>91</v>
      </c>
      <c r="B49" s="173">
        <f t="shared" ca="1" si="3"/>
        <v>688.71594700000003</v>
      </c>
      <c r="C49" s="178">
        <f t="shared" ca="1" si="15"/>
        <v>512.27672525309299</v>
      </c>
      <c r="D49" s="179">
        <f t="shared" ca="1" si="15"/>
        <v>164.15771584957341</v>
      </c>
      <c r="E49" s="179">
        <f t="shared" ca="1" si="15"/>
        <v>9.3589708994554925</v>
      </c>
      <c r="F49" s="180">
        <f t="shared" ca="1" si="15"/>
        <v>2.9225349978782731</v>
      </c>
      <c r="G49" s="181">
        <f t="shared" ca="1" si="1"/>
        <v>379.89260000000002</v>
      </c>
      <c r="H49" s="181">
        <f t="shared" ca="1" si="2"/>
        <v>366.97625199999999</v>
      </c>
      <c r="I49" s="182">
        <f t="shared" ca="1" si="5"/>
        <v>272.42</v>
      </c>
      <c r="J49" s="179">
        <f t="shared" ca="1" si="6"/>
        <v>86.94</v>
      </c>
      <c r="K49" s="179">
        <f t="shared" ca="1" si="7"/>
        <v>4.83</v>
      </c>
      <c r="L49" s="179">
        <f t="shared" ca="1" si="8"/>
        <v>2.79</v>
      </c>
      <c r="M49" s="180">
        <f t="shared" ca="1" si="9"/>
        <v>366.98</v>
      </c>
      <c r="N49" s="178">
        <f t="shared" ca="1" si="10"/>
        <v>272.41721774985012</v>
      </c>
      <c r="O49" s="179">
        <f t="shared" ca="1" si="11"/>
        <v>86.939112073900475</v>
      </c>
      <c r="P49" s="179">
        <f t="shared" ca="1" si="12"/>
        <v>4.8299506707722486</v>
      </c>
      <c r="Q49" s="179">
        <f t="shared" ca="1" si="13"/>
        <v>2.7899715054771375</v>
      </c>
      <c r="R49" s="180">
        <f t="shared" ca="1" si="14"/>
        <v>366.97625199999993</v>
      </c>
      <c r="W49" s="46"/>
      <c r="X49" s="46">
        <v>49</v>
      </c>
    </row>
    <row r="50" spans="1:24">
      <c r="A50" s="61" t="s">
        <v>92</v>
      </c>
      <c r="B50" s="173">
        <f t="shared" ca="1" si="3"/>
        <v>688.71594700000003</v>
      </c>
      <c r="C50" s="178">
        <f t="shared" ca="1" si="15"/>
        <v>512.27672525309299</v>
      </c>
      <c r="D50" s="179">
        <f t="shared" ca="1" si="15"/>
        <v>164.15771584957341</v>
      </c>
      <c r="E50" s="179">
        <f t="shared" ca="1" si="15"/>
        <v>9.3589708994554925</v>
      </c>
      <c r="F50" s="180">
        <f t="shared" ca="1" si="15"/>
        <v>2.9225349978782731</v>
      </c>
      <c r="G50" s="181">
        <f t="shared" ca="1" si="1"/>
        <v>379.89260000000002</v>
      </c>
      <c r="H50" s="181">
        <f t="shared" ca="1" si="2"/>
        <v>366.97625199999999</v>
      </c>
      <c r="I50" s="182">
        <f t="shared" ca="1" si="5"/>
        <v>272.42</v>
      </c>
      <c r="J50" s="179">
        <f t="shared" ca="1" si="6"/>
        <v>86.94</v>
      </c>
      <c r="K50" s="179">
        <f t="shared" ca="1" si="7"/>
        <v>4.83</v>
      </c>
      <c r="L50" s="179">
        <f t="shared" ca="1" si="8"/>
        <v>2.79</v>
      </c>
      <c r="M50" s="180">
        <f t="shared" ca="1" si="9"/>
        <v>366.98</v>
      </c>
      <c r="N50" s="178">
        <f t="shared" ca="1" si="10"/>
        <v>272.41721774985012</v>
      </c>
      <c r="O50" s="179">
        <f t="shared" ca="1" si="11"/>
        <v>86.939112073900475</v>
      </c>
      <c r="P50" s="179">
        <f t="shared" ca="1" si="12"/>
        <v>4.8299506707722486</v>
      </c>
      <c r="Q50" s="179">
        <f t="shared" ca="1" si="13"/>
        <v>2.7899715054771375</v>
      </c>
      <c r="R50" s="180">
        <f t="shared" ca="1" si="14"/>
        <v>366.97625199999993</v>
      </c>
      <c r="W50" s="46"/>
      <c r="X50" s="46">
        <v>50</v>
      </c>
    </row>
    <row r="51" spans="1:24">
      <c r="A51" s="61" t="s">
        <v>93</v>
      </c>
      <c r="B51" s="173">
        <f t="shared" ca="1" si="3"/>
        <v>688.71594700000003</v>
      </c>
      <c r="C51" s="178">
        <f t="shared" ca="1" si="15"/>
        <v>512.27672525309299</v>
      </c>
      <c r="D51" s="179">
        <f t="shared" ca="1" si="15"/>
        <v>164.15771584957341</v>
      </c>
      <c r="E51" s="179">
        <f t="shared" ca="1" si="15"/>
        <v>9.3589708994554925</v>
      </c>
      <c r="F51" s="180">
        <f t="shared" ca="1" si="15"/>
        <v>2.9225349978782731</v>
      </c>
      <c r="G51" s="181">
        <f t="shared" ca="1" si="1"/>
        <v>379.89260000000002</v>
      </c>
      <c r="H51" s="181">
        <f t="shared" ca="1" si="2"/>
        <v>366.97625199999999</v>
      </c>
      <c r="I51" s="182">
        <f t="shared" ca="1" si="5"/>
        <v>272.42</v>
      </c>
      <c r="J51" s="179">
        <f t="shared" ca="1" si="6"/>
        <v>86.94</v>
      </c>
      <c r="K51" s="179">
        <f t="shared" ca="1" si="7"/>
        <v>4.83</v>
      </c>
      <c r="L51" s="179">
        <f t="shared" ca="1" si="8"/>
        <v>2.79</v>
      </c>
      <c r="M51" s="180">
        <f t="shared" ca="1" si="9"/>
        <v>366.98</v>
      </c>
      <c r="N51" s="178">
        <f t="shared" ca="1" si="10"/>
        <v>272.41721774985012</v>
      </c>
      <c r="O51" s="179">
        <f t="shared" ca="1" si="11"/>
        <v>86.939112073900475</v>
      </c>
      <c r="P51" s="179">
        <f t="shared" ca="1" si="12"/>
        <v>4.8299506707722486</v>
      </c>
      <c r="Q51" s="179">
        <f t="shared" ca="1" si="13"/>
        <v>2.7899715054771375</v>
      </c>
      <c r="R51" s="180">
        <f t="shared" ca="1" si="14"/>
        <v>366.97625199999993</v>
      </c>
      <c r="W51" s="46"/>
      <c r="X51" s="46">
        <v>51</v>
      </c>
    </row>
    <row r="52" spans="1:24">
      <c r="A52" s="61" t="s">
        <v>94</v>
      </c>
      <c r="B52" s="173">
        <f t="shared" ca="1" si="3"/>
        <v>688.71594700000003</v>
      </c>
      <c r="C52" s="178">
        <f t="shared" ca="1" si="15"/>
        <v>512.27672525309299</v>
      </c>
      <c r="D52" s="179">
        <f t="shared" ca="1" si="15"/>
        <v>164.15771584957341</v>
      </c>
      <c r="E52" s="179">
        <f t="shared" ca="1" si="15"/>
        <v>9.3589708994554925</v>
      </c>
      <c r="F52" s="180">
        <f t="shared" ca="1" si="15"/>
        <v>2.9225349978782731</v>
      </c>
      <c r="G52" s="181">
        <f t="shared" ca="1" si="1"/>
        <v>379.89260000000002</v>
      </c>
      <c r="H52" s="181">
        <f t="shared" ca="1" si="2"/>
        <v>366.97625199999999</v>
      </c>
      <c r="I52" s="182">
        <f t="shared" ca="1" si="5"/>
        <v>272.42</v>
      </c>
      <c r="J52" s="179">
        <f t="shared" ca="1" si="6"/>
        <v>86.94</v>
      </c>
      <c r="K52" s="179">
        <f t="shared" ca="1" si="7"/>
        <v>4.83</v>
      </c>
      <c r="L52" s="179">
        <f t="shared" ca="1" si="8"/>
        <v>2.79</v>
      </c>
      <c r="M52" s="180">
        <f t="shared" ca="1" si="9"/>
        <v>366.98</v>
      </c>
      <c r="N52" s="178">
        <f t="shared" ca="1" si="10"/>
        <v>272.41721774985012</v>
      </c>
      <c r="O52" s="179">
        <f t="shared" ca="1" si="11"/>
        <v>86.939112073900475</v>
      </c>
      <c r="P52" s="179">
        <f t="shared" ca="1" si="12"/>
        <v>4.8299506707722486</v>
      </c>
      <c r="Q52" s="179">
        <f t="shared" ca="1" si="13"/>
        <v>2.7899715054771375</v>
      </c>
      <c r="R52" s="180">
        <f t="shared" ca="1" si="14"/>
        <v>366.97625199999993</v>
      </c>
      <c r="W52" s="46"/>
      <c r="X52" s="46">
        <v>52</v>
      </c>
    </row>
    <row r="53" spans="1:24">
      <c r="A53" s="61" t="s">
        <v>95</v>
      </c>
      <c r="B53" s="173">
        <f t="shared" ca="1" si="3"/>
        <v>688.71594700000003</v>
      </c>
      <c r="C53" s="178">
        <f t="shared" ca="1" si="15"/>
        <v>512.27672525309299</v>
      </c>
      <c r="D53" s="179">
        <f t="shared" ca="1" si="15"/>
        <v>164.15771584957341</v>
      </c>
      <c r="E53" s="179">
        <f t="shared" ca="1" si="15"/>
        <v>9.3589708994554925</v>
      </c>
      <c r="F53" s="180">
        <f t="shared" ca="1" si="15"/>
        <v>2.9225349978782731</v>
      </c>
      <c r="G53" s="181">
        <f t="shared" ca="1" si="1"/>
        <v>379.89260000000002</v>
      </c>
      <c r="H53" s="181">
        <f t="shared" ca="1" si="2"/>
        <v>366.97625199999999</v>
      </c>
      <c r="I53" s="182">
        <f t="shared" ca="1" si="5"/>
        <v>272.42</v>
      </c>
      <c r="J53" s="179">
        <f t="shared" ca="1" si="6"/>
        <v>86.94</v>
      </c>
      <c r="K53" s="179">
        <f t="shared" ca="1" si="7"/>
        <v>4.83</v>
      </c>
      <c r="L53" s="179">
        <f t="shared" ca="1" si="8"/>
        <v>2.79</v>
      </c>
      <c r="M53" s="180">
        <f t="shared" ca="1" si="9"/>
        <v>366.98</v>
      </c>
      <c r="N53" s="178">
        <f t="shared" ca="1" si="10"/>
        <v>272.41721774985012</v>
      </c>
      <c r="O53" s="179">
        <f t="shared" ca="1" si="11"/>
        <v>86.939112073900475</v>
      </c>
      <c r="P53" s="179">
        <f t="shared" ca="1" si="12"/>
        <v>4.8299506707722486</v>
      </c>
      <c r="Q53" s="179">
        <f t="shared" ca="1" si="13"/>
        <v>2.7899715054771375</v>
      </c>
      <c r="R53" s="180">
        <f t="shared" ca="1" si="14"/>
        <v>366.97625199999993</v>
      </c>
      <c r="W53" s="46"/>
      <c r="X53" s="46">
        <v>53</v>
      </c>
    </row>
    <row r="54" spans="1:24">
      <c r="A54" s="61" t="s">
        <v>96</v>
      </c>
      <c r="B54" s="173">
        <f t="shared" ca="1" si="3"/>
        <v>688.71594700000003</v>
      </c>
      <c r="C54" s="178">
        <f t="shared" ca="1" si="15"/>
        <v>512.27672525309299</v>
      </c>
      <c r="D54" s="179">
        <f t="shared" ca="1" si="15"/>
        <v>164.15771584957341</v>
      </c>
      <c r="E54" s="179">
        <f t="shared" ca="1" si="15"/>
        <v>9.3589708994554925</v>
      </c>
      <c r="F54" s="180">
        <f t="shared" ca="1" si="15"/>
        <v>2.9225349978782731</v>
      </c>
      <c r="G54" s="181">
        <f t="shared" ca="1" si="1"/>
        <v>379.89260000000002</v>
      </c>
      <c r="H54" s="181">
        <f t="shared" ca="1" si="2"/>
        <v>366.97625199999999</v>
      </c>
      <c r="I54" s="182">
        <f t="shared" ca="1" si="5"/>
        <v>272.42</v>
      </c>
      <c r="J54" s="179">
        <f t="shared" ca="1" si="6"/>
        <v>86.94</v>
      </c>
      <c r="K54" s="179">
        <f t="shared" ca="1" si="7"/>
        <v>4.83</v>
      </c>
      <c r="L54" s="179">
        <f t="shared" ca="1" si="8"/>
        <v>2.79</v>
      </c>
      <c r="M54" s="180">
        <f t="shared" ca="1" si="9"/>
        <v>366.98</v>
      </c>
      <c r="N54" s="178">
        <f t="shared" ca="1" si="10"/>
        <v>272.41721774985012</v>
      </c>
      <c r="O54" s="179">
        <f t="shared" ca="1" si="11"/>
        <v>86.939112073900475</v>
      </c>
      <c r="P54" s="179">
        <f t="shared" ca="1" si="12"/>
        <v>4.8299506707722486</v>
      </c>
      <c r="Q54" s="179">
        <f t="shared" ca="1" si="13"/>
        <v>2.7899715054771375</v>
      </c>
      <c r="R54" s="180">
        <f t="shared" ca="1" si="14"/>
        <v>366.97625199999993</v>
      </c>
      <c r="W54" s="46"/>
      <c r="X54" s="46">
        <v>54</v>
      </c>
    </row>
    <row r="55" spans="1:24">
      <c r="A55" s="61" t="s">
        <v>97</v>
      </c>
      <c r="B55" s="173">
        <f t="shared" ca="1" si="3"/>
        <v>688.71594700000003</v>
      </c>
      <c r="C55" s="178">
        <f t="shared" ca="1" si="15"/>
        <v>512.27672525309299</v>
      </c>
      <c r="D55" s="179">
        <f t="shared" ca="1" si="15"/>
        <v>164.15771584957341</v>
      </c>
      <c r="E55" s="179">
        <f t="shared" ca="1" si="15"/>
        <v>9.3589708994554925</v>
      </c>
      <c r="F55" s="180">
        <f t="shared" ca="1" si="15"/>
        <v>2.9225349978782731</v>
      </c>
      <c r="G55" s="181">
        <f t="shared" ca="1" si="1"/>
        <v>380.19260000000003</v>
      </c>
      <c r="H55" s="181">
        <f t="shared" ca="1" si="2"/>
        <v>367.266052</v>
      </c>
      <c r="I55" s="182">
        <f t="shared" ca="1" si="5"/>
        <v>272.42</v>
      </c>
      <c r="J55" s="179">
        <f t="shared" ca="1" si="6"/>
        <v>86.94</v>
      </c>
      <c r="K55" s="179">
        <f t="shared" ca="1" si="7"/>
        <v>5.12</v>
      </c>
      <c r="L55" s="179">
        <f t="shared" ca="1" si="8"/>
        <v>2.79</v>
      </c>
      <c r="M55" s="180">
        <f t="shared" ca="1" si="9"/>
        <v>367.27000000000004</v>
      </c>
      <c r="N55" s="178">
        <f t="shared" ca="1" si="10"/>
        <v>272.4170715981158</v>
      </c>
      <c r="O55" s="179">
        <f t="shared" ca="1" si="11"/>
        <v>86.939065431099721</v>
      </c>
      <c r="P55" s="179">
        <f t="shared" ca="1" si="12"/>
        <v>5.1199449621259561</v>
      </c>
      <c r="Q55" s="179">
        <f t="shared" ca="1" si="13"/>
        <v>2.78997000865848</v>
      </c>
      <c r="R55" s="180">
        <f t="shared" ca="1" si="14"/>
        <v>367.26605199999995</v>
      </c>
      <c r="W55" s="46"/>
      <c r="X55" s="46">
        <v>55</v>
      </c>
    </row>
    <row r="56" spans="1:24">
      <c r="A56" s="61" t="s">
        <v>98</v>
      </c>
      <c r="B56" s="173">
        <f t="shared" ca="1" si="3"/>
        <v>688.71594700000003</v>
      </c>
      <c r="C56" s="178">
        <f t="shared" ca="1" si="15"/>
        <v>512.27672525309299</v>
      </c>
      <c r="D56" s="179">
        <f t="shared" ca="1" si="15"/>
        <v>164.15771584957341</v>
      </c>
      <c r="E56" s="179">
        <f t="shared" ca="1" si="15"/>
        <v>9.3589708994554925</v>
      </c>
      <c r="F56" s="180">
        <f t="shared" ca="1" si="15"/>
        <v>2.9225349978782731</v>
      </c>
      <c r="G56" s="181">
        <f t="shared" ca="1" si="1"/>
        <v>380.19260000000003</v>
      </c>
      <c r="H56" s="181">
        <f t="shared" ca="1" si="2"/>
        <v>367.266052</v>
      </c>
      <c r="I56" s="182">
        <f t="shared" ca="1" si="5"/>
        <v>272.42</v>
      </c>
      <c r="J56" s="179">
        <f t="shared" ca="1" si="6"/>
        <v>86.94</v>
      </c>
      <c r="K56" s="179">
        <f t="shared" ca="1" si="7"/>
        <v>5.12</v>
      </c>
      <c r="L56" s="179">
        <f t="shared" ca="1" si="8"/>
        <v>2.79</v>
      </c>
      <c r="M56" s="180">
        <f t="shared" ca="1" si="9"/>
        <v>367.27000000000004</v>
      </c>
      <c r="N56" s="178">
        <f t="shared" ca="1" si="10"/>
        <v>272.4170715981158</v>
      </c>
      <c r="O56" s="179">
        <f t="shared" ca="1" si="11"/>
        <v>86.939065431099721</v>
      </c>
      <c r="P56" s="179">
        <f t="shared" ca="1" si="12"/>
        <v>5.1199449621259561</v>
      </c>
      <c r="Q56" s="179">
        <f t="shared" ca="1" si="13"/>
        <v>2.78997000865848</v>
      </c>
      <c r="R56" s="180">
        <f t="shared" ca="1" si="14"/>
        <v>367.26605199999995</v>
      </c>
      <c r="W56" s="46"/>
      <c r="X56" s="46">
        <v>56</v>
      </c>
    </row>
    <row r="57" spans="1:24">
      <c r="A57" s="61" t="s">
        <v>99</v>
      </c>
      <c r="B57" s="173">
        <f t="shared" ca="1" si="3"/>
        <v>688.71594700000003</v>
      </c>
      <c r="C57" s="178">
        <f t="shared" ca="1" si="15"/>
        <v>512.27672525309299</v>
      </c>
      <c r="D57" s="179">
        <f t="shared" ca="1" si="15"/>
        <v>164.15771584957341</v>
      </c>
      <c r="E57" s="179">
        <f t="shared" ca="1" si="15"/>
        <v>9.3589708994554925</v>
      </c>
      <c r="F57" s="180">
        <f t="shared" ca="1" si="15"/>
        <v>2.9225349978782731</v>
      </c>
      <c r="G57" s="181">
        <f t="shared" ca="1" si="1"/>
        <v>436.29259999999999</v>
      </c>
      <c r="H57" s="181">
        <f t="shared" ca="1" si="2"/>
        <v>421.45865199999997</v>
      </c>
      <c r="I57" s="182">
        <f t="shared" ca="1" si="5"/>
        <v>326.61</v>
      </c>
      <c r="J57" s="179">
        <f t="shared" ca="1" si="6"/>
        <v>86.94</v>
      </c>
      <c r="K57" s="179">
        <f t="shared" ca="1" si="7"/>
        <v>5.12</v>
      </c>
      <c r="L57" s="179">
        <f t="shared" ca="1" si="8"/>
        <v>2.79</v>
      </c>
      <c r="M57" s="180">
        <f t="shared" ca="1" si="9"/>
        <v>421.46000000000004</v>
      </c>
      <c r="N57" s="178">
        <f t="shared" ca="1" si="10"/>
        <v>326.60895536876569</v>
      </c>
      <c r="O57" s="179">
        <f t="shared" ca="1" si="11"/>
        <v>86.939721930622113</v>
      </c>
      <c r="P57" s="179">
        <f t="shared" ca="1" si="12"/>
        <v>5.1199836241636207</v>
      </c>
      <c r="Q57" s="179">
        <f t="shared" ca="1" si="13"/>
        <v>2.7899910764485356</v>
      </c>
      <c r="R57" s="180">
        <f t="shared" ca="1" si="14"/>
        <v>421.45865199999997</v>
      </c>
      <c r="W57" s="46"/>
      <c r="X57" s="46">
        <v>57</v>
      </c>
    </row>
    <row r="58" spans="1:24">
      <c r="A58" s="61" t="s">
        <v>100</v>
      </c>
      <c r="B58" s="173">
        <f t="shared" ca="1" si="3"/>
        <v>688.71594700000003</v>
      </c>
      <c r="C58" s="178">
        <f t="shared" ca="1" si="15"/>
        <v>512.27672525309299</v>
      </c>
      <c r="D58" s="179">
        <f t="shared" ca="1" si="15"/>
        <v>164.15771584957341</v>
      </c>
      <c r="E58" s="179">
        <f t="shared" ca="1" si="15"/>
        <v>9.3589708994554925</v>
      </c>
      <c r="F58" s="180">
        <f t="shared" ca="1" si="15"/>
        <v>2.9225349978782731</v>
      </c>
      <c r="G58" s="181">
        <f t="shared" ca="1" si="1"/>
        <v>530.52018899999996</v>
      </c>
      <c r="H58" s="181">
        <f t="shared" ca="1" si="2"/>
        <v>512.48250299999995</v>
      </c>
      <c r="I58" s="182">
        <f t="shared" ca="1" si="5"/>
        <v>362.18</v>
      </c>
      <c r="J58" s="179">
        <f t="shared" ca="1" si="6"/>
        <v>143.16</v>
      </c>
      <c r="K58" s="179">
        <f t="shared" ca="1" si="7"/>
        <v>4.62</v>
      </c>
      <c r="L58" s="179">
        <f t="shared" ca="1" si="8"/>
        <v>2.52</v>
      </c>
      <c r="M58" s="180">
        <f t="shared" ca="1" si="9"/>
        <v>512.48</v>
      </c>
      <c r="N58" s="178">
        <f t="shared" ca="1" si="10"/>
        <v>362.18176892081641</v>
      </c>
      <c r="O58" s="179">
        <f t="shared" ca="1" si="11"/>
        <v>143.16069920675926</v>
      </c>
      <c r="P58" s="179">
        <f t="shared" ca="1" si="12"/>
        <v>4.6200225645098341</v>
      </c>
      <c r="Q58" s="179">
        <f t="shared" ca="1" si="13"/>
        <v>2.5200123079144547</v>
      </c>
      <c r="R58" s="180">
        <f t="shared" ca="1" si="14"/>
        <v>512.48250299999995</v>
      </c>
      <c r="W58" s="46"/>
      <c r="X58" s="46">
        <v>58</v>
      </c>
    </row>
    <row r="59" spans="1:24">
      <c r="A59" s="61" t="s">
        <v>101</v>
      </c>
      <c r="B59" s="173">
        <f t="shared" ca="1" si="3"/>
        <v>688.71594700000003</v>
      </c>
      <c r="C59" s="178">
        <f t="shared" ca="1" si="15"/>
        <v>512.27672525309299</v>
      </c>
      <c r="D59" s="179">
        <f t="shared" ca="1" si="15"/>
        <v>164.15771584957341</v>
      </c>
      <c r="E59" s="179">
        <f t="shared" ca="1" si="15"/>
        <v>9.3589708994554925</v>
      </c>
      <c r="F59" s="180">
        <f t="shared" ca="1" si="15"/>
        <v>2.9225349978782731</v>
      </c>
      <c r="G59" s="181">
        <f t="shared" ca="1" si="1"/>
        <v>675.52018899999996</v>
      </c>
      <c r="H59" s="181">
        <f t="shared" ca="1" si="2"/>
        <v>652.552503</v>
      </c>
      <c r="I59" s="182">
        <f t="shared" ca="1" si="5"/>
        <v>488.25</v>
      </c>
      <c r="J59" s="179">
        <f t="shared" ca="1" si="6"/>
        <v>156.49</v>
      </c>
      <c r="K59" s="179">
        <f t="shared" ca="1" si="7"/>
        <v>5.05</v>
      </c>
      <c r="L59" s="179">
        <f t="shared" ca="1" si="8"/>
        <v>2.75</v>
      </c>
      <c r="M59" s="180">
        <f t="shared" ca="1" si="9"/>
        <v>652.54</v>
      </c>
      <c r="N59" s="178">
        <f t="shared" ca="1" si="10"/>
        <v>488.25935511960955</v>
      </c>
      <c r="O59" s="179">
        <f t="shared" ca="1" si="11"/>
        <v>156.49299842840287</v>
      </c>
      <c r="P59" s="179">
        <f t="shared" ca="1" si="12"/>
        <v>5.0500967605817273</v>
      </c>
      <c r="Q59" s="179">
        <f t="shared" ca="1" si="13"/>
        <v>2.7500526914058909</v>
      </c>
      <c r="R59" s="180">
        <f t="shared" ca="1" si="14"/>
        <v>652.55250300000012</v>
      </c>
      <c r="W59" s="46"/>
      <c r="X59" s="46">
        <v>59</v>
      </c>
    </row>
    <row r="60" spans="1:24">
      <c r="A60" s="61" t="s">
        <v>102</v>
      </c>
      <c r="B60" s="173">
        <f t="shared" ca="1" si="3"/>
        <v>688.71594700000003</v>
      </c>
      <c r="C60" s="178">
        <f t="shared" ca="1" si="15"/>
        <v>512.27672525309299</v>
      </c>
      <c r="D60" s="179">
        <f t="shared" ca="1" si="15"/>
        <v>164.15771584957341</v>
      </c>
      <c r="E60" s="179">
        <f t="shared" ca="1" si="15"/>
        <v>9.3589708994554925</v>
      </c>
      <c r="F60" s="180">
        <f t="shared" ca="1" si="15"/>
        <v>2.9225349978782731</v>
      </c>
      <c r="G60" s="181">
        <f t="shared" ca="1" si="1"/>
        <v>684.65329999999994</v>
      </c>
      <c r="H60" s="181">
        <f t="shared" ca="1" si="2"/>
        <v>661.37508800000001</v>
      </c>
      <c r="I60" s="182">
        <f t="shared" ca="1" si="5"/>
        <v>494.86</v>
      </c>
      <c r="J60" s="179">
        <f t="shared" ca="1" si="6"/>
        <v>158.61000000000001</v>
      </c>
      <c r="K60" s="179">
        <f t="shared" ca="1" si="7"/>
        <v>5.12</v>
      </c>
      <c r="L60" s="179">
        <f t="shared" ca="1" si="8"/>
        <v>2.79</v>
      </c>
      <c r="M60" s="180">
        <f t="shared" ca="1" si="9"/>
        <v>661.38</v>
      </c>
      <c r="N60" s="178">
        <f t="shared" ca="1" si="10"/>
        <v>494.856324726602</v>
      </c>
      <c r="O60" s="179">
        <f t="shared" ca="1" si="11"/>
        <v>158.60882202013971</v>
      </c>
      <c r="P60" s="179">
        <f t="shared" ca="1" si="12"/>
        <v>5.1199619742961691</v>
      </c>
      <c r="Q60" s="179">
        <f t="shared" ca="1" si="13"/>
        <v>2.78997927896217</v>
      </c>
      <c r="R60" s="180">
        <f t="shared" ca="1" si="14"/>
        <v>661.37508800000012</v>
      </c>
      <c r="W60" s="46"/>
      <c r="X60" s="46">
        <v>60</v>
      </c>
    </row>
    <row r="61" spans="1:24">
      <c r="A61" s="61" t="s">
        <v>103</v>
      </c>
      <c r="B61" s="173">
        <f t="shared" ca="1" si="3"/>
        <v>688.71594700000003</v>
      </c>
      <c r="C61" s="178">
        <f t="shared" ca="1" si="15"/>
        <v>512.27672525309299</v>
      </c>
      <c r="D61" s="179">
        <f t="shared" ca="1" si="15"/>
        <v>164.15771584957341</v>
      </c>
      <c r="E61" s="179">
        <f t="shared" ca="1" si="15"/>
        <v>9.3589708994554925</v>
      </c>
      <c r="F61" s="180">
        <f t="shared" ca="1" si="15"/>
        <v>2.9225349978782731</v>
      </c>
      <c r="G61" s="181">
        <f t="shared" ca="1" si="1"/>
        <v>684.65329999999994</v>
      </c>
      <c r="H61" s="181">
        <f t="shared" ca="1" si="2"/>
        <v>661.37508800000001</v>
      </c>
      <c r="I61" s="182">
        <f t="shared" ca="1" si="5"/>
        <v>494.86</v>
      </c>
      <c r="J61" s="179">
        <f t="shared" ca="1" si="6"/>
        <v>158.61000000000001</v>
      </c>
      <c r="K61" s="179">
        <f t="shared" ca="1" si="7"/>
        <v>5.12</v>
      </c>
      <c r="L61" s="179">
        <f t="shared" ca="1" si="8"/>
        <v>2.79</v>
      </c>
      <c r="M61" s="180">
        <f t="shared" ca="1" si="9"/>
        <v>661.38</v>
      </c>
      <c r="N61" s="178">
        <f t="shared" ca="1" si="10"/>
        <v>494.856324726602</v>
      </c>
      <c r="O61" s="179">
        <f t="shared" ca="1" si="11"/>
        <v>158.60882202013971</v>
      </c>
      <c r="P61" s="179">
        <f t="shared" ca="1" si="12"/>
        <v>5.1199619742961691</v>
      </c>
      <c r="Q61" s="179">
        <f t="shared" ca="1" si="13"/>
        <v>2.78997927896217</v>
      </c>
      <c r="R61" s="180">
        <f t="shared" ca="1" si="14"/>
        <v>661.37508800000012</v>
      </c>
      <c r="W61" s="46"/>
      <c r="X61" s="46">
        <v>61</v>
      </c>
    </row>
    <row r="62" spans="1:24">
      <c r="A62" s="61" t="s">
        <v>104</v>
      </c>
      <c r="B62" s="173">
        <f t="shared" ca="1" si="3"/>
        <v>688.71594700000003</v>
      </c>
      <c r="C62" s="178">
        <f t="shared" ca="1" si="15"/>
        <v>512.27672525309299</v>
      </c>
      <c r="D62" s="179">
        <f t="shared" ca="1" si="15"/>
        <v>164.15771584957341</v>
      </c>
      <c r="E62" s="179">
        <f t="shared" ca="1" si="15"/>
        <v>9.3589708994554925</v>
      </c>
      <c r="F62" s="180">
        <f t="shared" ca="1" si="15"/>
        <v>2.9225349978782731</v>
      </c>
      <c r="G62" s="181">
        <f t="shared" ca="1" si="1"/>
        <v>684.65329999999994</v>
      </c>
      <c r="H62" s="181">
        <f t="shared" ca="1" si="2"/>
        <v>661.37508800000001</v>
      </c>
      <c r="I62" s="182">
        <f t="shared" ca="1" si="5"/>
        <v>494.86</v>
      </c>
      <c r="J62" s="179">
        <f t="shared" ca="1" si="6"/>
        <v>158.61000000000001</v>
      </c>
      <c r="K62" s="179">
        <f t="shared" ca="1" si="7"/>
        <v>5.12</v>
      </c>
      <c r="L62" s="179">
        <f t="shared" ca="1" si="8"/>
        <v>2.79</v>
      </c>
      <c r="M62" s="180">
        <f t="shared" ca="1" si="9"/>
        <v>661.38</v>
      </c>
      <c r="N62" s="178">
        <f t="shared" ca="1" si="10"/>
        <v>494.856324726602</v>
      </c>
      <c r="O62" s="179">
        <f t="shared" ca="1" si="11"/>
        <v>158.60882202013971</v>
      </c>
      <c r="P62" s="179">
        <f t="shared" ca="1" si="12"/>
        <v>5.1199619742961691</v>
      </c>
      <c r="Q62" s="179">
        <f t="shared" ca="1" si="13"/>
        <v>2.78997927896217</v>
      </c>
      <c r="R62" s="180">
        <f t="shared" ca="1" si="14"/>
        <v>661.37508800000012</v>
      </c>
      <c r="W62" s="46"/>
      <c r="X62" s="46">
        <v>62</v>
      </c>
    </row>
    <row r="63" spans="1:24">
      <c r="A63" s="61" t="s">
        <v>105</v>
      </c>
      <c r="B63" s="173">
        <f t="shared" ca="1" si="3"/>
        <v>688.71594700000003</v>
      </c>
      <c r="C63" s="178">
        <f t="shared" ca="1" si="15"/>
        <v>512.27672525309299</v>
      </c>
      <c r="D63" s="179">
        <f t="shared" ca="1" si="15"/>
        <v>164.15771584957341</v>
      </c>
      <c r="E63" s="179">
        <f t="shared" ca="1" si="15"/>
        <v>9.3589708994554925</v>
      </c>
      <c r="F63" s="180">
        <f t="shared" ca="1" si="15"/>
        <v>2.9225349978782731</v>
      </c>
      <c r="G63" s="181">
        <f t="shared" ca="1" si="1"/>
        <v>688.40329999999994</v>
      </c>
      <c r="H63" s="181">
        <f t="shared" ca="1" si="2"/>
        <v>664.99758799999995</v>
      </c>
      <c r="I63" s="182">
        <f t="shared" ca="1" si="5"/>
        <v>494.86</v>
      </c>
      <c r="J63" s="179">
        <f t="shared" ca="1" si="6"/>
        <v>158.61000000000001</v>
      </c>
      <c r="K63" s="179">
        <f t="shared" ca="1" si="7"/>
        <v>8.74</v>
      </c>
      <c r="L63" s="179">
        <f t="shared" ca="1" si="8"/>
        <v>2.79</v>
      </c>
      <c r="M63" s="180">
        <f t="shared" ca="1" si="9"/>
        <v>665</v>
      </c>
      <c r="N63" s="178">
        <f t="shared" ca="1" si="10"/>
        <v>494.85820510929324</v>
      </c>
      <c r="O63" s="179">
        <f t="shared" ca="1" si="11"/>
        <v>158.60942471079699</v>
      </c>
      <c r="P63" s="179">
        <f t="shared" ca="1" si="12"/>
        <v>8.7399682994285701</v>
      </c>
      <c r="Q63" s="179">
        <f t="shared" ca="1" si="13"/>
        <v>2.7899898804812029</v>
      </c>
      <c r="R63" s="180">
        <f t="shared" ca="1" si="14"/>
        <v>664.99758800000006</v>
      </c>
      <c r="W63" s="46"/>
      <c r="X63" s="46">
        <v>63</v>
      </c>
    </row>
    <row r="64" spans="1:24">
      <c r="A64" s="61" t="s">
        <v>106</v>
      </c>
      <c r="B64" s="173">
        <f t="shared" ca="1" si="3"/>
        <v>688.71594700000003</v>
      </c>
      <c r="C64" s="178">
        <f t="shared" ca="1" si="15"/>
        <v>512.27672525309299</v>
      </c>
      <c r="D64" s="179">
        <f t="shared" ca="1" si="15"/>
        <v>164.15771584957341</v>
      </c>
      <c r="E64" s="179">
        <f t="shared" ca="1" si="15"/>
        <v>9.3589708994554925</v>
      </c>
      <c r="F64" s="180">
        <f t="shared" ca="1" si="15"/>
        <v>2.9225349978782731</v>
      </c>
      <c r="G64" s="181">
        <f t="shared" ca="1" si="1"/>
        <v>688.40329999999994</v>
      </c>
      <c r="H64" s="181">
        <f t="shared" ca="1" si="2"/>
        <v>664.99758799999995</v>
      </c>
      <c r="I64" s="182">
        <f t="shared" ca="1" si="5"/>
        <v>494.86</v>
      </c>
      <c r="J64" s="179">
        <f t="shared" ca="1" si="6"/>
        <v>158.61000000000001</v>
      </c>
      <c r="K64" s="179">
        <f t="shared" ca="1" si="7"/>
        <v>8.74</v>
      </c>
      <c r="L64" s="179">
        <f t="shared" ca="1" si="8"/>
        <v>2.79</v>
      </c>
      <c r="M64" s="180">
        <f t="shared" ca="1" si="9"/>
        <v>665</v>
      </c>
      <c r="N64" s="178">
        <f t="shared" ca="1" si="10"/>
        <v>494.85820510929324</v>
      </c>
      <c r="O64" s="179">
        <f t="shared" ca="1" si="11"/>
        <v>158.60942471079699</v>
      </c>
      <c r="P64" s="179">
        <f t="shared" ca="1" si="12"/>
        <v>8.7399682994285701</v>
      </c>
      <c r="Q64" s="179">
        <f t="shared" ca="1" si="13"/>
        <v>2.7899898804812029</v>
      </c>
      <c r="R64" s="180">
        <f t="shared" ca="1" si="14"/>
        <v>664.99758800000006</v>
      </c>
      <c r="W64" s="46"/>
      <c r="X64" s="46">
        <v>64</v>
      </c>
    </row>
    <row r="65" spans="1:24">
      <c r="A65" s="61" t="s">
        <v>107</v>
      </c>
      <c r="B65" s="173">
        <f t="shared" ca="1" si="3"/>
        <v>356.91594700000002</v>
      </c>
      <c r="C65" s="178">
        <f t="shared" ca="1" si="15"/>
        <v>265.47916207865376</v>
      </c>
      <c r="D65" s="179">
        <f t="shared" ca="1" si="15"/>
        <v>85.072092297301481</v>
      </c>
      <c r="E65" s="179">
        <f t="shared" ca="1" si="15"/>
        <v>4.8501359320558892</v>
      </c>
      <c r="F65" s="180">
        <f t="shared" ca="1" si="15"/>
        <v>1.5145566919889639</v>
      </c>
      <c r="G65" s="181">
        <f t="shared" ca="1" si="1"/>
        <v>356.7559</v>
      </c>
      <c r="H65" s="181">
        <f t="shared" ca="1" si="2"/>
        <v>344.62619899999999</v>
      </c>
      <c r="I65" s="182">
        <f t="shared" ca="1" si="5"/>
        <v>256.45</v>
      </c>
      <c r="J65" s="179">
        <f t="shared" ca="1" si="6"/>
        <v>82.2</v>
      </c>
      <c r="K65" s="179">
        <f t="shared" ca="1" si="7"/>
        <v>4.53</v>
      </c>
      <c r="L65" s="179">
        <f t="shared" ca="1" si="8"/>
        <v>1.45</v>
      </c>
      <c r="M65" s="180">
        <f t="shared" ca="1" si="9"/>
        <v>344.62999999999994</v>
      </c>
      <c r="N65" s="178">
        <f t="shared" ca="1" si="10"/>
        <v>256.44717155659697</v>
      </c>
      <c r="O65" s="179">
        <f t="shared" ca="1" si="11"/>
        <v>82.199093398137151</v>
      </c>
      <c r="P65" s="179">
        <f t="shared" ca="1" si="12"/>
        <v>4.5299500376345652</v>
      </c>
      <c r="Q65" s="179">
        <f t="shared" ca="1" si="13"/>
        <v>1.449984007631373</v>
      </c>
      <c r="R65" s="180">
        <f t="shared" ca="1" si="14"/>
        <v>344.6261990000001</v>
      </c>
      <c r="W65" s="46"/>
      <c r="X65" s="46">
        <v>65</v>
      </c>
    </row>
    <row r="66" spans="1:24">
      <c r="A66" s="61" t="s">
        <v>108</v>
      </c>
      <c r="B66" s="173">
        <f t="shared" ca="1" si="3"/>
        <v>366.91594700000002</v>
      </c>
      <c r="C66" s="178">
        <f t="shared" ca="1" si="15"/>
        <v>272.91730442869715</v>
      </c>
      <c r="D66" s="179">
        <f t="shared" ca="1" si="15"/>
        <v>87.455625255477244</v>
      </c>
      <c r="E66" s="179">
        <f t="shared" ca="1" si="15"/>
        <v>4.9860260757388177</v>
      </c>
      <c r="F66" s="180">
        <f t="shared" ca="1" si="15"/>
        <v>1.5569912400868937</v>
      </c>
      <c r="G66" s="181">
        <f t="shared" ca="1" si="1"/>
        <v>366.74990000000003</v>
      </c>
      <c r="H66" s="181">
        <f t="shared" ca="1" si="2"/>
        <v>354.28040299999998</v>
      </c>
      <c r="I66" s="182">
        <f t="shared" ca="1" si="5"/>
        <v>263.64</v>
      </c>
      <c r="J66" s="179">
        <f t="shared" ca="1" si="6"/>
        <v>84.5</v>
      </c>
      <c r="K66" s="179">
        <f t="shared" ca="1" si="7"/>
        <v>4.66</v>
      </c>
      <c r="L66" s="179">
        <f t="shared" ca="1" si="8"/>
        <v>1.49</v>
      </c>
      <c r="M66" s="180">
        <f t="shared" ca="1" si="9"/>
        <v>354.29</v>
      </c>
      <c r="N66" s="178">
        <f t="shared" ca="1" si="10"/>
        <v>263.63285852527588</v>
      </c>
      <c r="O66" s="179">
        <f t="shared" ca="1" si="11"/>
        <v>84.497711065793553</v>
      </c>
      <c r="P66" s="179">
        <f t="shared" ca="1" si="12"/>
        <v>4.659873770018911</v>
      </c>
      <c r="Q66" s="179">
        <f t="shared" ca="1" si="13"/>
        <v>1.4899596389116259</v>
      </c>
      <c r="R66" s="180">
        <f t="shared" ca="1" si="14"/>
        <v>354.28040299999998</v>
      </c>
      <c r="W66" s="46"/>
      <c r="X66" s="46">
        <v>66</v>
      </c>
    </row>
    <row r="67" spans="1:24">
      <c r="A67" s="61" t="s">
        <v>109</v>
      </c>
      <c r="B67" s="173">
        <f t="shared" ca="1" si="3"/>
        <v>376.91594700000002</v>
      </c>
      <c r="C67" s="178">
        <f t="shared" ca="1" si="15"/>
        <v>280.35544677874054</v>
      </c>
      <c r="D67" s="179">
        <f t="shared" ca="1" si="15"/>
        <v>89.839158213653008</v>
      </c>
      <c r="E67" s="179">
        <f t="shared" ca="1" si="15"/>
        <v>5.121916219421748</v>
      </c>
      <c r="F67" s="180">
        <f t="shared" ca="1" si="15"/>
        <v>1.5994257881848235</v>
      </c>
      <c r="G67" s="181">
        <f t="shared" ref="G67:G98" ca="1" si="16">INDIRECT("ISGS_exbus!" &amp; $V$3 &amp; X67)</f>
        <v>376.75389999999999</v>
      </c>
      <c r="H67" s="181">
        <f t="shared" ref="H67:H98" ca="1" si="17">INDIRECT("ISGS_Delhi_pp!" &amp; $V$3 &amp; X67)</f>
        <v>363.94426700000002</v>
      </c>
      <c r="I67" s="182">
        <f t="shared" ca="1" si="5"/>
        <v>270.82</v>
      </c>
      <c r="J67" s="179">
        <f t="shared" ca="1" si="6"/>
        <v>86.8</v>
      </c>
      <c r="K67" s="179">
        <f t="shared" ca="1" si="7"/>
        <v>4.79</v>
      </c>
      <c r="L67" s="179">
        <f t="shared" ca="1" si="8"/>
        <v>1.53</v>
      </c>
      <c r="M67" s="180">
        <f t="shared" ca="1" si="9"/>
        <v>363.94</v>
      </c>
      <c r="N67" s="178">
        <f t="shared" ca="1" si="10"/>
        <v>270.82317521827775</v>
      </c>
      <c r="O67" s="179">
        <f t="shared" ca="1" si="11"/>
        <v>86.801017683134589</v>
      </c>
      <c r="P67" s="179">
        <f t="shared" ca="1" si="12"/>
        <v>4.7900561601637639</v>
      </c>
      <c r="Q67" s="179">
        <f t="shared" ca="1" si="13"/>
        <v>1.5300179384239161</v>
      </c>
      <c r="R67" s="180">
        <f t="shared" ca="1" si="14"/>
        <v>363.94426700000002</v>
      </c>
      <c r="W67" s="46"/>
      <c r="X67" s="46">
        <v>67</v>
      </c>
    </row>
    <row r="68" spans="1:24">
      <c r="A68" s="61" t="s">
        <v>110</v>
      </c>
      <c r="B68" s="173">
        <f t="shared" ref="B68:B98" ca="1" si="18">INDIRECT("Entt_ISGS!" &amp; $V$3 &amp; X68)</f>
        <v>396.91594700000002</v>
      </c>
      <c r="C68" s="178">
        <f t="shared" ref="C68:F98" ca="1" si="19">$B68*C$1/100</f>
        <v>295.23173147882721</v>
      </c>
      <c r="D68" s="179">
        <f t="shared" ca="1" si="19"/>
        <v>94.606224130004534</v>
      </c>
      <c r="E68" s="179">
        <f t="shared" ca="1" si="19"/>
        <v>5.3936965067876077</v>
      </c>
      <c r="F68" s="180">
        <f t="shared" ca="1" si="19"/>
        <v>1.6842948843806831</v>
      </c>
      <c r="G68" s="181">
        <f t="shared" ca="1" si="16"/>
        <v>392.11619999999999</v>
      </c>
      <c r="H68" s="181">
        <f t="shared" ca="1" si="17"/>
        <v>378.78424899999999</v>
      </c>
      <c r="I68" s="182">
        <f t="shared" ref="I68:I98" ca="1" si="20">INDIRECT("BRPL_EOD!" &amp; $V$3 &amp; X68)</f>
        <v>281.92</v>
      </c>
      <c r="J68" s="179">
        <f t="shared" ref="J68:J98" ca="1" si="21">INDIRECT("BYPL_EOD!" &amp; $V$3 &amp; X68)</f>
        <v>89.97</v>
      </c>
      <c r="K68" s="179">
        <f t="shared" ref="K68:K98" ca="1" si="22">INDIRECT("TPDDL_EOD!" &amp; $V$3 &amp; X68)</f>
        <v>5.22</v>
      </c>
      <c r="L68" s="179">
        <f t="shared" ref="L68:L98" ca="1" si="23">INDIRECT("NDMC_EOD!" &amp; $V$3 &amp; X68)</f>
        <v>1.67</v>
      </c>
      <c r="M68" s="180">
        <f t="shared" ref="M68:M98" ca="1" si="24">SUM(I68:L68)</f>
        <v>378.78000000000003</v>
      </c>
      <c r="N68" s="178">
        <f t="shared" ref="N68:N98" ca="1" si="25">INDIRECT("BRPL_ISGS_exbus!" &amp; $V$3 &amp; X68)</f>
        <v>281.92316246391044</v>
      </c>
      <c r="O68" s="179">
        <f t="shared" ref="O68:O98" ca="1" si="26">INDIRECT("BYPL_ISGS_exbus!" &amp; $V$3 &amp; X68)</f>
        <v>89.971009246871517</v>
      </c>
      <c r="P68" s="179">
        <f t="shared" ref="P68:P98" ca="1" si="27">INDIRECT("TPDDL_ISGS_exbus!" &amp; $V$3 &amp; X68)</f>
        <v>5.2200585558371602</v>
      </c>
      <c r="Q68" s="179">
        <f t="shared" ref="Q68:Q98" ca="1" si="28">INDIRECT("NDMC_ISGS_exbus!" &amp; $V$3 &amp; X68)</f>
        <v>1.670018733380854</v>
      </c>
      <c r="R68" s="180">
        <f t="shared" ref="R68:R98" ca="1" si="29">SUM(N68:Q68)</f>
        <v>378.78424899999999</v>
      </c>
      <c r="W68" s="46"/>
      <c r="X68" s="46">
        <v>68</v>
      </c>
    </row>
    <row r="69" spans="1:24">
      <c r="A69" s="61" t="s">
        <v>111</v>
      </c>
      <c r="B69" s="173">
        <f t="shared" ca="1" si="18"/>
        <v>411.91594700000002</v>
      </c>
      <c r="C69" s="178">
        <f t="shared" ca="1" si="19"/>
        <v>306.38894500389233</v>
      </c>
      <c r="D69" s="179">
        <f t="shared" ca="1" si="19"/>
        <v>98.181523567268201</v>
      </c>
      <c r="E69" s="179">
        <f t="shared" ca="1" si="19"/>
        <v>5.5975317223120022</v>
      </c>
      <c r="F69" s="180">
        <f t="shared" ca="1" si="19"/>
        <v>1.7479467065275776</v>
      </c>
      <c r="G69" s="181">
        <f t="shared" ca="1" si="16"/>
        <v>379.3322</v>
      </c>
      <c r="H69" s="181">
        <f t="shared" ca="1" si="17"/>
        <v>366.43490500000001</v>
      </c>
      <c r="I69" s="182">
        <f t="shared" ca="1" si="20"/>
        <v>272.41000000000003</v>
      </c>
      <c r="J69" s="179">
        <f t="shared" ca="1" si="21"/>
        <v>86.94</v>
      </c>
      <c r="K69" s="179">
        <f t="shared" ca="1" si="22"/>
        <v>5.41</v>
      </c>
      <c r="L69" s="179">
        <f t="shared" ca="1" si="23"/>
        <v>1.67</v>
      </c>
      <c r="M69" s="180">
        <f t="shared" ca="1" si="24"/>
        <v>366.43000000000006</v>
      </c>
      <c r="N69" s="178">
        <f t="shared" ca="1" si="25"/>
        <v>272.41364645648554</v>
      </c>
      <c r="O69" s="179">
        <f t="shared" ca="1" si="26"/>
        <v>86.941163771252334</v>
      </c>
      <c r="P69" s="179">
        <f t="shared" ca="1" si="27"/>
        <v>5.4100724177878439</v>
      </c>
      <c r="Q69" s="179">
        <f t="shared" ca="1" si="28"/>
        <v>1.6700223544742512</v>
      </c>
      <c r="R69" s="180">
        <f t="shared" ca="1" si="29"/>
        <v>366.43490499999996</v>
      </c>
      <c r="W69" s="46"/>
      <c r="X69" s="46">
        <v>69</v>
      </c>
    </row>
    <row r="70" spans="1:24">
      <c r="A70" s="61" t="s">
        <v>112</v>
      </c>
      <c r="B70" s="173">
        <f t="shared" ca="1" si="18"/>
        <v>426.91594700000002</v>
      </c>
      <c r="C70" s="178">
        <f t="shared" ca="1" si="19"/>
        <v>317.54615852895739</v>
      </c>
      <c r="D70" s="179">
        <f t="shared" ca="1" si="19"/>
        <v>101.75682300453184</v>
      </c>
      <c r="E70" s="179">
        <f t="shared" ca="1" si="19"/>
        <v>5.801366937836395</v>
      </c>
      <c r="F70" s="180">
        <f t="shared" ca="1" si="19"/>
        <v>1.8115985286744722</v>
      </c>
      <c r="G70" s="181">
        <f t="shared" ca="1" si="16"/>
        <v>379.5992</v>
      </c>
      <c r="H70" s="181">
        <f t="shared" ca="1" si="17"/>
        <v>366.69282700000002</v>
      </c>
      <c r="I70" s="182">
        <f t="shared" ca="1" si="20"/>
        <v>272.41000000000003</v>
      </c>
      <c r="J70" s="179">
        <f t="shared" ca="1" si="21"/>
        <v>86.94</v>
      </c>
      <c r="K70" s="179">
        <f t="shared" ca="1" si="22"/>
        <v>5.61</v>
      </c>
      <c r="L70" s="179">
        <f t="shared" ca="1" si="23"/>
        <v>1.73</v>
      </c>
      <c r="M70" s="180">
        <f t="shared" ca="1" si="24"/>
        <v>366.69000000000005</v>
      </c>
      <c r="N70" s="178">
        <f t="shared" ca="1" si="25"/>
        <v>272.41210014745428</v>
      </c>
      <c r="O70" s="179">
        <f t="shared" ca="1" si="26"/>
        <v>86.940670264746785</v>
      </c>
      <c r="P70" s="179">
        <f t="shared" ca="1" si="27"/>
        <v>5.6100432503477053</v>
      </c>
      <c r="Q70" s="179">
        <f t="shared" ca="1" si="28"/>
        <v>1.730013337451253</v>
      </c>
      <c r="R70" s="180">
        <f t="shared" ca="1" si="29"/>
        <v>366.69282699999997</v>
      </c>
      <c r="W70" s="46"/>
      <c r="X70" s="46">
        <v>70</v>
      </c>
    </row>
    <row r="71" spans="1:24">
      <c r="A71" s="61" t="s">
        <v>113</v>
      </c>
      <c r="B71" s="173">
        <f t="shared" ca="1" si="18"/>
        <v>461.91594700000002</v>
      </c>
      <c r="C71" s="178">
        <f t="shared" ca="1" si="19"/>
        <v>343.57965675410924</v>
      </c>
      <c r="D71" s="179">
        <f t="shared" ca="1" si="19"/>
        <v>110.09918835814702</v>
      </c>
      <c r="E71" s="179">
        <f t="shared" ca="1" si="19"/>
        <v>6.2769824407266492</v>
      </c>
      <c r="F71" s="180">
        <f t="shared" ca="1" si="19"/>
        <v>1.9601194470172263</v>
      </c>
      <c r="G71" s="181">
        <f t="shared" ca="1" si="16"/>
        <v>380.22219999999999</v>
      </c>
      <c r="H71" s="181">
        <f t="shared" ca="1" si="17"/>
        <v>367.294645</v>
      </c>
      <c r="I71" s="182">
        <f t="shared" ca="1" si="20"/>
        <v>272.41000000000003</v>
      </c>
      <c r="J71" s="179">
        <f t="shared" ca="1" si="21"/>
        <v>86.94</v>
      </c>
      <c r="K71" s="179">
        <f t="shared" ca="1" si="22"/>
        <v>6.07</v>
      </c>
      <c r="L71" s="179">
        <f t="shared" ca="1" si="23"/>
        <v>1.87</v>
      </c>
      <c r="M71" s="180">
        <f t="shared" ca="1" si="24"/>
        <v>367.29</v>
      </c>
      <c r="N71" s="178">
        <f t="shared" ca="1" si="25"/>
        <v>272.41344508276842</v>
      </c>
      <c r="O71" s="179">
        <f t="shared" ca="1" si="26"/>
        <v>86.941099502572897</v>
      </c>
      <c r="P71" s="179">
        <f t="shared" ca="1" si="27"/>
        <v>6.0700767653625203</v>
      </c>
      <c r="Q71" s="179">
        <f t="shared" ca="1" si="28"/>
        <v>1.8700236492961966</v>
      </c>
      <c r="R71" s="180">
        <f t="shared" ca="1" si="29"/>
        <v>367.294645</v>
      </c>
      <c r="W71" s="46"/>
      <c r="X71" s="46">
        <v>71</v>
      </c>
    </row>
    <row r="72" spans="1:24">
      <c r="A72" s="61" t="s">
        <v>114</v>
      </c>
      <c r="B72" s="173">
        <f t="shared" ca="1" si="18"/>
        <v>526.11594700000001</v>
      </c>
      <c r="C72" s="178">
        <f t="shared" ca="1" si="19"/>
        <v>391.33253064138773</v>
      </c>
      <c r="D72" s="179">
        <f t="shared" ca="1" si="19"/>
        <v>125.40146994963543</v>
      </c>
      <c r="E72" s="179">
        <f t="shared" ca="1" si="19"/>
        <v>7.1493971631710576</v>
      </c>
      <c r="F72" s="180">
        <f t="shared" ca="1" si="19"/>
        <v>2.2325492458059353</v>
      </c>
      <c r="G72" s="181">
        <f t="shared" ca="1" si="16"/>
        <v>381.36489999999998</v>
      </c>
      <c r="H72" s="181">
        <f t="shared" ca="1" si="17"/>
        <v>368.39849299999997</v>
      </c>
      <c r="I72" s="182">
        <f t="shared" ca="1" si="20"/>
        <v>272.42</v>
      </c>
      <c r="J72" s="179">
        <f t="shared" ca="1" si="21"/>
        <v>86.94</v>
      </c>
      <c r="K72" s="179">
        <f t="shared" ca="1" si="22"/>
        <v>6.92</v>
      </c>
      <c r="L72" s="179">
        <f t="shared" ca="1" si="23"/>
        <v>2.13</v>
      </c>
      <c r="M72" s="180">
        <f t="shared" ca="1" si="24"/>
        <v>368.41</v>
      </c>
      <c r="N72" s="178">
        <f t="shared" ca="1" si="25"/>
        <v>272.41149117304087</v>
      </c>
      <c r="O72" s="179">
        <f t="shared" ca="1" si="26"/>
        <v>86.937284496674891</v>
      </c>
      <c r="P72" s="179">
        <f t="shared" ca="1" si="27"/>
        <v>6.9197838591786311</v>
      </c>
      <c r="Q72" s="179">
        <f t="shared" ca="1" si="28"/>
        <v>2.1299334711055615</v>
      </c>
      <c r="R72" s="180">
        <f t="shared" ca="1" si="29"/>
        <v>368.39849299999997</v>
      </c>
      <c r="W72" s="46"/>
      <c r="X72" s="46">
        <v>72</v>
      </c>
    </row>
    <row r="73" spans="1:24">
      <c r="A73" s="61" t="s">
        <v>115</v>
      </c>
      <c r="B73" s="173">
        <f t="shared" ca="1" si="18"/>
        <v>576.11594700000001</v>
      </c>
      <c r="C73" s="178">
        <f t="shared" ca="1" si="19"/>
        <v>428.52324239160458</v>
      </c>
      <c r="D73" s="179">
        <f t="shared" ca="1" si="19"/>
        <v>137.31913474051424</v>
      </c>
      <c r="E73" s="179">
        <f t="shared" ca="1" si="19"/>
        <v>7.8288478815857054</v>
      </c>
      <c r="F73" s="180">
        <f t="shared" ca="1" si="19"/>
        <v>2.4447219862955838</v>
      </c>
      <c r="G73" s="181">
        <f t="shared" ca="1" si="16"/>
        <v>382.25490000000002</v>
      </c>
      <c r="H73" s="181">
        <f t="shared" ca="1" si="17"/>
        <v>369.25823300000002</v>
      </c>
      <c r="I73" s="182">
        <f t="shared" ca="1" si="20"/>
        <v>272.42</v>
      </c>
      <c r="J73" s="179">
        <f t="shared" ca="1" si="21"/>
        <v>86.94</v>
      </c>
      <c r="K73" s="179">
        <f t="shared" ca="1" si="22"/>
        <v>7.57</v>
      </c>
      <c r="L73" s="179">
        <f t="shared" ca="1" si="23"/>
        <v>2.34</v>
      </c>
      <c r="M73" s="180">
        <f t="shared" ca="1" si="24"/>
        <v>369.27</v>
      </c>
      <c r="N73" s="178">
        <f t="shared" ca="1" si="25"/>
        <v>272.41131918070795</v>
      </c>
      <c r="O73" s="179">
        <f t="shared" ca="1" si="26"/>
        <v>86.937229607116748</v>
      </c>
      <c r="P73" s="179">
        <f t="shared" ca="1" si="27"/>
        <v>7.5697587776152959</v>
      </c>
      <c r="Q73" s="179">
        <f t="shared" ca="1" si="28"/>
        <v>2.3399254345600782</v>
      </c>
      <c r="R73" s="180">
        <f t="shared" ca="1" si="29"/>
        <v>369.25823300000008</v>
      </c>
      <c r="W73" s="46"/>
      <c r="X73" s="46">
        <v>73</v>
      </c>
    </row>
    <row r="74" spans="1:24">
      <c r="A74" s="61" t="s">
        <v>116</v>
      </c>
      <c r="B74" s="173">
        <f t="shared" ca="1" si="18"/>
        <v>626.11594700000001</v>
      </c>
      <c r="C74" s="178">
        <f t="shared" ca="1" si="19"/>
        <v>465.71395414182143</v>
      </c>
      <c r="D74" s="179">
        <f t="shared" ca="1" si="19"/>
        <v>149.23679953139307</v>
      </c>
      <c r="E74" s="179">
        <f t="shared" ca="1" si="19"/>
        <v>8.5082986000003533</v>
      </c>
      <c r="F74" s="180">
        <f t="shared" ca="1" si="19"/>
        <v>2.6568947267852328</v>
      </c>
      <c r="G74" s="181">
        <f t="shared" ca="1" si="16"/>
        <v>383.14490000000001</v>
      </c>
      <c r="H74" s="181">
        <f t="shared" ca="1" si="17"/>
        <v>370.11797300000001</v>
      </c>
      <c r="I74" s="182">
        <f t="shared" ca="1" si="20"/>
        <v>272.42</v>
      </c>
      <c r="J74" s="179">
        <f t="shared" ca="1" si="21"/>
        <v>86.94</v>
      </c>
      <c r="K74" s="179">
        <f t="shared" ca="1" si="22"/>
        <v>8.23</v>
      </c>
      <c r="L74" s="179">
        <f t="shared" ca="1" si="23"/>
        <v>2.54</v>
      </c>
      <c r="M74" s="180">
        <f t="shared" ca="1" si="24"/>
        <v>370.13000000000005</v>
      </c>
      <c r="N74" s="178">
        <f t="shared" ca="1" si="25"/>
        <v>272.41114798762595</v>
      </c>
      <c r="O74" s="179">
        <f t="shared" ca="1" si="26"/>
        <v>86.937174972631226</v>
      </c>
      <c r="P74" s="179">
        <f t="shared" ca="1" si="27"/>
        <v>8.2297325744738323</v>
      </c>
      <c r="Q74" s="179">
        <f t="shared" ca="1" si="28"/>
        <v>2.5399174652689593</v>
      </c>
      <c r="R74" s="180">
        <f t="shared" ca="1" si="29"/>
        <v>370.11797299999995</v>
      </c>
      <c r="W74" s="46"/>
      <c r="X74" s="46">
        <v>74</v>
      </c>
    </row>
    <row r="75" spans="1:24">
      <c r="A75" s="61" t="s">
        <v>117</v>
      </c>
      <c r="B75" s="173">
        <f t="shared" ca="1" si="18"/>
        <v>688.11594700000001</v>
      </c>
      <c r="C75" s="178">
        <f t="shared" ca="1" si="19"/>
        <v>511.83043671209037</v>
      </c>
      <c r="D75" s="179">
        <f t="shared" ca="1" si="19"/>
        <v>164.01470387208283</v>
      </c>
      <c r="E75" s="179">
        <f t="shared" ca="1" si="19"/>
        <v>9.3508174908345172</v>
      </c>
      <c r="F75" s="180">
        <f t="shared" ca="1" si="19"/>
        <v>2.9199889249923969</v>
      </c>
      <c r="G75" s="181">
        <f t="shared" ca="1" si="16"/>
        <v>458.29629999999997</v>
      </c>
      <c r="H75" s="181">
        <f t="shared" ca="1" si="17"/>
        <v>442.714226</v>
      </c>
      <c r="I75" s="182">
        <f t="shared" ca="1" si="20"/>
        <v>272.41000000000003</v>
      </c>
      <c r="J75" s="179">
        <f t="shared" ca="1" si="21"/>
        <v>158.47</v>
      </c>
      <c r="K75" s="179">
        <f t="shared" ca="1" si="22"/>
        <v>9.0399999999999991</v>
      </c>
      <c r="L75" s="179">
        <f t="shared" ca="1" si="23"/>
        <v>2.79</v>
      </c>
      <c r="M75" s="180">
        <f t="shared" ca="1" si="24"/>
        <v>442.71000000000004</v>
      </c>
      <c r="N75" s="178">
        <f t="shared" ca="1" si="25"/>
        <v>272.4126003583836</v>
      </c>
      <c r="O75" s="179">
        <f t="shared" ca="1" si="26"/>
        <v>158.47151271536671</v>
      </c>
      <c r="P75" s="179">
        <f t="shared" ca="1" si="27"/>
        <v>9.0400862936007762</v>
      </c>
      <c r="Q75" s="179">
        <f t="shared" ca="1" si="28"/>
        <v>2.790026632648912</v>
      </c>
      <c r="R75" s="180">
        <f t="shared" ca="1" si="29"/>
        <v>442.714226</v>
      </c>
      <c r="W75" s="46"/>
      <c r="X75" s="46">
        <v>75</v>
      </c>
    </row>
    <row r="76" spans="1:24">
      <c r="A76" s="61" t="s">
        <v>118</v>
      </c>
      <c r="B76" s="173">
        <f t="shared" ca="1" si="18"/>
        <v>688.11594700000001</v>
      </c>
      <c r="C76" s="178">
        <f t="shared" ca="1" si="19"/>
        <v>511.83043671209037</v>
      </c>
      <c r="D76" s="179">
        <f t="shared" ca="1" si="19"/>
        <v>164.01470387208283</v>
      </c>
      <c r="E76" s="179">
        <f t="shared" ca="1" si="19"/>
        <v>9.3508174908345172</v>
      </c>
      <c r="F76" s="180">
        <f t="shared" ca="1" si="19"/>
        <v>2.9199889249923969</v>
      </c>
      <c r="G76" s="181">
        <f t="shared" ca="1" si="16"/>
        <v>458.29629999999997</v>
      </c>
      <c r="H76" s="181">
        <f t="shared" ca="1" si="17"/>
        <v>442.714226</v>
      </c>
      <c r="I76" s="182">
        <f t="shared" ca="1" si="20"/>
        <v>272.41000000000003</v>
      </c>
      <c r="J76" s="179">
        <f t="shared" ca="1" si="21"/>
        <v>158.47</v>
      </c>
      <c r="K76" s="179">
        <f t="shared" ca="1" si="22"/>
        <v>9.0399999999999991</v>
      </c>
      <c r="L76" s="179">
        <f t="shared" ca="1" si="23"/>
        <v>2.79</v>
      </c>
      <c r="M76" s="180">
        <f t="shared" ca="1" si="24"/>
        <v>442.71000000000004</v>
      </c>
      <c r="N76" s="178">
        <f t="shared" ca="1" si="25"/>
        <v>272.4126003583836</v>
      </c>
      <c r="O76" s="179">
        <f t="shared" ca="1" si="26"/>
        <v>158.47151271536671</v>
      </c>
      <c r="P76" s="179">
        <f t="shared" ca="1" si="27"/>
        <v>9.0400862936007762</v>
      </c>
      <c r="Q76" s="179">
        <f t="shared" ca="1" si="28"/>
        <v>2.790026632648912</v>
      </c>
      <c r="R76" s="180">
        <f t="shared" ca="1" si="29"/>
        <v>442.714226</v>
      </c>
      <c r="W76" s="46"/>
      <c r="X76" s="46">
        <v>76</v>
      </c>
    </row>
    <row r="77" spans="1:24">
      <c r="A77" s="61" t="s">
        <v>119</v>
      </c>
      <c r="B77" s="173">
        <f t="shared" ca="1" si="18"/>
        <v>688.11594700000001</v>
      </c>
      <c r="C77" s="178">
        <f t="shared" ca="1" si="19"/>
        <v>511.83043671209037</v>
      </c>
      <c r="D77" s="179">
        <f t="shared" ca="1" si="19"/>
        <v>164.01470387208283</v>
      </c>
      <c r="E77" s="179">
        <f t="shared" ca="1" si="19"/>
        <v>9.3508174908345172</v>
      </c>
      <c r="F77" s="180">
        <f t="shared" ca="1" si="19"/>
        <v>2.9199889249923969</v>
      </c>
      <c r="G77" s="181">
        <f t="shared" ca="1" si="16"/>
        <v>458.29629999999997</v>
      </c>
      <c r="H77" s="181">
        <f t="shared" ca="1" si="17"/>
        <v>442.714226</v>
      </c>
      <c r="I77" s="182">
        <f t="shared" ca="1" si="20"/>
        <v>272.41000000000003</v>
      </c>
      <c r="J77" s="179">
        <f t="shared" ca="1" si="21"/>
        <v>158.47</v>
      </c>
      <c r="K77" s="179">
        <f t="shared" ca="1" si="22"/>
        <v>9.0399999999999991</v>
      </c>
      <c r="L77" s="179">
        <f t="shared" ca="1" si="23"/>
        <v>2.79</v>
      </c>
      <c r="M77" s="180">
        <f t="shared" ca="1" si="24"/>
        <v>442.71000000000004</v>
      </c>
      <c r="N77" s="178">
        <f t="shared" ca="1" si="25"/>
        <v>272.4126003583836</v>
      </c>
      <c r="O77" s="179">
        <f t="shared" ca="1" si="26"/>
        <v>158.47151271536671</v>
      </c>
      <c r="P77" s="179">
        <f t="shared" ca="1" si="27"/>
        <v>9.0400862936007762</v>
      </c>
      <c r="Q77" s="179">
        <f t="shared" ca="1" si="28"/>
        <v>2.790026632648912</v>
      </c>
      <c r="R77" s="180">
        <f t="shared" ca="1" si="29"/>
        <v>442.714226</v>
      </c>
      <c r="W77" s="46"/>
      <c r="X77" s="46">
        <v>77</v>
      </c>
    </row>
    <row r="78" spans="1:24">
      <c r="A78" s="61" t="s">
        <v>120</v>
      </c>
      <c r="B78" s="173">
        <f t="shared" ca="1" si="18"/>
        <v>688.11594700000001</v>
      </c>
      <c r="C78" s="178">
        <f t="shared" ca="1" si="19"/>
        <v>511.83043671209037</v>
      </c>
      <c r="D78" s="179">
        <f t="shared" ca="1" si="19"/>
        <v>164.01470387208283</v>
      </c>
      <c r="E78" s="179">
        <f t="shared" ca="1" si="19"/>
        <v>9.3508174908345172</v>
      </c>
      <c r="F78" s="180">
        <f t="shared" ca="1" si="19"/>
        <v>2.9199889249923969</v>
      </c>
      <c r="G78" s="181">
        <f t="shared" ca="1" si="16"/>
        <v>458.29629999999997</v>
      </c>
      <c r="H78" s="181">
        <f t="shared" ca="1" si="17"/>
        <v>442.714226</v>
      </c>
      <c r="I78" s="182">
        <f t="shared" ca="1" si="20"/>
        <v>272.41000000000003</v>
      </c>
      <c r="J78" s="179">
        <f t="shared" ca="1" si="21"/>
        <v>158.47</v>
      </c>
      <c r="K78" s="179">
        <f t="shared" ca="1" si="22"/>
        <v>9.0399999999999991</v>
      </c>
      <c r="L78" s="179">
        <f t="shared" ca="1" si="23"/>
        <v>2.79</v>
      </c>
      <c r="M78" s="180">
        <f t="shared" ca="1" si="24"/>
        <v>442.71000000000004</v>
      </c>
      <c r="N78" s="178">
        <f t="shared" ca="1" si="25"/>
        <v>272.4126003583836</v>
      </c>
      <c r="O78" s="179">
        <f t="shared" ca="1" si="26"/>
        <v>158.47151271536671</v>
      </c>
      <c r="P78" s="179">
        <f t="shared" ca="1" si="27"/>
        <v>9.0400862936007762</v>
      </c>
      <c r="Q78" s="179">
        <f t="shared" ca="1" si="28"/>
        <v>2.790026632648912</v>
      </c>
      <c r="R78" s="180">
        <f t="shared" ca="1" si="29"/>
        <v>442.714226</v>
      </c>
      <c r="W78" s="46"/>
      <c r="X78" s="46">
        <v>78</v>
      </c>
    </row>
    <row r="79" spans="1:24">
      <c r="A79" s="61" t="s">
        <v>121</v>
      </c>
      <c r="B79" s="173">
        <f t="shared" ca="1" si="18"/>
        <v>688.11594700000001</v>
      </c>
      <c r="C79" s="178">
        <f t="shared" ca="1" si="19"/>
        <v>511.83043671209037</v>
      </c>
      <c r="D79" s="179">
        <f t="shared" ca="1" si="19"/>
        <v>164.01470387208283</v>
      </c>
      <c r="E79" s="179">
        <f t="shared" ca="1" si="19"/>
        <v>9.3508174908345172</v>
      </c>
      <c r="F79" s="180">
        <f t="shared" ca="1" si="19"/>
        <v>2.9199889249923969</v>
      </c>
      <c r="G79" s="181">
        <f t="shared" ca="1" si="16"/>
        <v>400.71365700000001</v>
      </c>
      <c r="H79" s="181">
        <f t="shared" ca="1" si="17"/>
        <v>387.08939299999997</v>
      </c>
      <c r="I79" s="182">
        <f t="shared" ca="1" si="20"/>
        <v>283.86</v>
      </c>
      <c r="J79" s="179">
        <f t="shared" ca="1" si="21"/>
        <v>90.98</v>
      </c>
      <c r="K79" s="179">
        <f t="shared" ca="1" si="22"/>
        <v>9.36</v>
      </c>
      <c r="L79" s="179">
        <f t="shared" ca="1" si="23"/>
        <v>2.89</v>
      </c>
      <c r="M79" s="180">
        <f t="shared" ca="1" si="24"/>
        <v>387.09000000000003</v>
      </c>
      <c r="N79" s="178">
        <f t="shared" ca="1" si="25"/>
        <v>283.85955487607532</v>
      </c>
      <c r="O79" s="179">
        <f t="shared" ca="1" si="26"/>
        <v>90.979857333281657</v>
      </c>
      <c r="P79" s="179">
        <f t="shared" ca="1" si="27"/>
        <v>9.3599853224831406</v>
      </c>
      <c r="Q79" s="179">
        <f t="shared" ca="1" si="28"/>
        <v>2.8899954681598592</v>
      </c>
      <c r="R79" s="180">
        <f t="shared" ca="1" si="29"/>
        <v>387.08939299999992</v>
      </c>
      <c r="W79" s="46"/>
      <c r="X79" s="46">
        <v>79</v>
      </c>
    </row>
    <row r="80" spans="1:24">
      <c r="A80" s="61" t="s">
        <v>122</v>
      </c>
      <c r="B80" s="173">
        <f t="shared" ca="1" si="18"/>
        <v>688.11594700000001</v>
      </c>
      <c r="C80" s="178">
        <f t="shared" ca="1" si="19"/>
        <v>511.83043671209037</v>
      </c>
      <c r="D80" s="179">
        <f t="shared" ca="1" si="19"/>
        <v>164.01470387208283</v>
      </c>
      <c r="E80" s="179">
        <f t="shared" ca="1" si="19"/>
        <v>9.3508174908345172</v>
      </c>
      <c r="F80" s="180">
        <f t="shared" ca="1" si="19"/>
        <v>2.9199889249923969</v>
      </c>
      <c r="G80" s="181">
        <f t="shared" ca="1" si="16"/>
        <v>382.24849999999998</v>
      </c>
      <c r="H80" s="181">
        <f t="shared" ca="1" si="17"/>
        <v>369.25205099999999</v>
      </c>
      <c r="I80" s="182">
        <f t="shared" ca="1" si="20"/>
        <v>272.41000000000003</v>
      </c>
      <c r="J80" s="179">
        <f t="shared" ca="1" si="21"/>
        <v>85.01</v>
      </c>
      <c r="K80" s="179">
        <f t="shared" ca="1" si="22"/>
        <v>9.0399999999999991</v>
      </c>
      <c r="L80" s="179">
        <f t="shared" ca="1" si="23"/>
        <v>2.79</v>
      </c>
      <c r="M80" s="180">
        <f t="shared" ca="1" si="24"/>
        <v>369.25000000000006</v>
      </c>
      <c r="N80" s="178">
        <f t="shared" ca="1" si="25"/>
        <v>272.41151310199052</v>
      </c>
      <c r="O80" s="179">
        <f t="shared" ca="1" si="26"/>
        <v>85.010472188246439</v>
      </c>
      <c r="P80" s="179">
        <f t="shared" ca="1" si="27"/>
        <v>9.04005021270142</v>
      </c>
      <c r="Q80" s="179">
        <f t="shared" ca="1" si="28"/>
        <v>2.7900154970616109</v>
      </c>
      <c r="R80" s="180">
        <f t="shared" ca="1" si="29"/>
        <v>369.25205100000005</v>
      </c>
      <c r="W80" s="46"/>
      <c r="X80" s="46">
        <v>80</v>
      </c>
    </row>
    <row r="81" spans="1:24">
      <c r="A81" s="61" t="s">
        <v>123</v>
      </c>
      <c r="B81" s="173">
        <f t="shared" ca="1" si="18"/>
        <v>688.11594700000001</v>
      </c>
      <c r="C81" s="178">
        <f t="shared" ca="1" si="19"/>
        <v>511.83043671209037</v>
      </c>
      <c r="D81" s="179">
        <f t="shared" ca="1" si="19"/>
        <v>164.01470387208283</v>
      </c>
      <c r="E81" s="179">
        <f t="shared" ca="1" si="19"/>
        <v>9.3508174908345172</v>
      </c>
      <c r="F81" s="180">
        <f t="shared" ca="1" si="19"/>
        <v>2.9199889249923969</v>
      </c>
      <c r="G81" s="181">
        <f t="shared" ca="1" si="16"/>
        <v>485.41279300000002</v>
      </c>
      <c r="H81" s="181">
        <f t="shared" ca="1" si="17"/>
        <v>468.90875799999998</v>
      </c>
      <c r="I81" s="182">
        <f t="shared" ca="1" si="20"/>
        <v>305.63</v>
      </c>
      <c r="J81" s="179">
        <f t="shared" ca="1" si="21"/>
        <v>151.94</v>
      </c>
      <c r="K81" s="179">
        <f t="shared" ca="1" si="22"/>
        <v>8.67</v>
      </c>
      <c r="L81" s="179">
        <f t="shared" ca="1" si="23"/>
        <v>2.68</v>
      </c>
      <c r="M81" s="180">
        <f t="shared" ca="1" si="24"/>
        <v>468.92</v>
      </c>
      <c r="N81" s="178">
        <f t="shared" ca="1" si="25"/>
        <v>305.62267275343339</v>
      </c>
      <c r="O81" s="179">
        <f t="shared" ca="1" si="26"/>
        <v>151.93635735417553</v>
      </c>
      <c r="P81" s="179">
        <f t="shared" ca="1" si="27"/>
        <v>8.6697921433506782</v>
      </c>
      <c r="Q81" s="179">
        <f t="shared" ca="1" si="28"/>
        <v>2.6799357490403479</v>
      </c>
      <c r="R81" s="180">
        <f t="shared" ca="1" si="29"/>
        <v>468.90875799999992</v>
      </c>
      <c r="W81" s="46"/>
      <c r="X81" s="46">
        <v>81</v>
      </c>
    </row>
    <row r="82" spans="1:24">
      <c r="A82" s="61" t="s">
        <v>124</v>
      </c>
      <c r="B82" s="173">
        <f t="shared" ca="1" si="18"/>
        <v>688.11594700000001</v>
      </c>
      <c r="C82" s="178">
        <f t="shared" ca="1" si="19"/>
        <v>511.83043671209037</v>
      </c>
      <c r="D82" s="179">
        <f t="shared" ca="1" si="19"/>
        <v>164.01470387208283</v>
      </c>
      <c r="E82" s="179">
        <f t="shared" ca="1" si="19"/>
        <v>9.3508174908345172</v>
      </c>
      <c r="F82" s="180">
        <f t="shared" ca="1" si="19"/>
        <v>2.9199889249923969</v>
      </c>
      <c r="G82" s="181">
        <f t="shared" ca="1" si="16"/>
        <v>556.29629999999997</v>
      </c>
      <c r="H82" s="181">
        <f t="shared" ca="1" si="17"/>
        <v>537.38222599999995</v>
      </c>
      <c r="I82" s="182">
        <f t="shared" ca="1" si="20"/>
        <v>367.08</v>
      </c>
      <c r="J82" s="179">
        <f t="shared" ca="1" si="21"/>
        <v>158.47</v>
      </c>
      <c r="K82" s="179">
        <f t="shared" ca="1" si="22"/>
        <v>9.0399999999999991</v>
      </c>
      <c r="L82" s="179">
        <f t="shared" ca="1" si="23"/>
        <v>2.79</v>
      </c>
      <c r="M82" s="180">
        <f t="shared" ca="1" si="24"/>
        <v>537.37999999999988</v>
      </c>
      <c r="N82" s="178">
        <f t="shared" ca="1" si="25"/>
        <v>367.08152056287918</v>
      </c>
      <c r="O82" s="179">
        <f t="shared" ca="1" si="26"/>
        <v>158.47065643347355</v>
      </c>
      <c r="P82" s="179">
        <f t="shared" ca="1" si="27"/>
        <v>9.0400374465741198</v>
      </c>
      <c r="Q82" s="179">
        <f t="shared" ca="1" si="28"/>
        <v>2.7900115570732074</v>
      </c>
      <c r="R82" s="180">
        <f t="shared" ca="1" si="29"/>
        <v>537.38222600000006</v>
      </c>
      <c r="W82" s="46"/>
      <c r="X82" s="46">
        <v>82</v>
      </c>
    </row>
    <row r="83" spans="1:24">
      <c r="A83" s="61" t="s">
        <v>125</v>
      </c>
      <c r="B83" s="173">
        <f t="shared" ca="1" si="18"/>
        <v>688.11594700000001</v>
      </c>
      <c r="C83" s="178">
        <f t="shared" ca="1" si="19"/>
        <v>511.83043671209037</v>
      </c>
      <c r="D83" s="179">
        <f t="shared" ca="1" si="19"/>
        <v>164.01470387208283</v>
      </c>
      <c r="E83" s="179">
        <f t="shared" ca="1" si="19"/>
        <v>9.3508174908345172</v>
      </c>
      <c r="F83" s="180">
        <f t="shared" ca="1" si="19"/>
        <v>2.9199889249923969</v>
      </c>
      <c r="G83" s="181">
        <f t="shared" ca="1" si="16"/>
        <v>606.29629999999997</v>
      </c>
      <c r="H83" s="181">
        <f t="shared" ca="1" si="17"/>
        <v>585.68222600000001</v>
      </c>
      <c r="I83" s="182">
        <f t="shared" ca="1" si="20"/>
        <v>415.38</v>
      </c>
      <c r="J83" s="179">
        <f t="shared" ca="1" si="21"/>
        <v>158.47</v>
      </c>
      <c r="K83" s="179">
        <f t="shared" ca="1" si="22"/>
        <v>9.0399999999999991</v>
      </c>
      <c r="L83" s="179">
        <f t="shared" ca="1" si="23"/>
        <v>2.79</v>
      </c>
      <c r="M83" s="180">
        <f t="shared" ca="1" si="24"/>
        <v>585.67999999999995</v>
      </c>
      <c r="N83" s="178">
        <f t="shared" ca="1" si="25"/>
        <v>415.38157873903845</v>
      </c>
      <c r="O83" s="179">
        <f t="shared" ca="1" si="26"/>
        <v>158.47060229855896</v>
      </c>
      <c r="P83" s="179">
        <f t="shared" ca="1" si="27"/>
        <v>9.0400343584209804</v>
      </c>
      <c r="Q83" s="179">
        <f t="shared" ca="1" si="28"/>
        <v>2.7900106039816968</v>
      </c>
      <c r="R83" s="180">
        <f t="shared" ca="1" si="29"/>
        <v>585.68222600000001</v>
      </c>
      <c r="W83" s="46"/>
      <c r="X83" s="46">
        <v>83</v>
      </c>
    </row>
    <row r="84" spans="1:24">
      <c r="A84" s="61" t="s">
        <v>126</v>
      </c>
      <c r="B84" s="173">
        <f t="shared" ca="1" si="18"/>
        <v>688.11594700000001</v>
      </c>
      <c r="C84" s="178">
        <f t="shared" ca="1" si="19"/>
        <v>511.83043671209037</v>
      </c>
      <c r="D84" s="179">
        <f t="shared" ca="1" si="19"/>
        <v>164.01470387208283</v>
      </c>
      <c r="E84" s="179">
        <f t="shared" ca="1" si="19"/>
        <v>9.3508174908345172</v>
      </c>
      <c r="F84" s="180">
        <f t="shared" ca="1" si="19"/>
        <v>2.9199889249923969</v>
      </c>
      <c r="G84" s="181">
        <f t="shared" ca="1" si="16"/>
        <v>656.29629999999997</v>
      </c>
      <c r="H84" s="181">
        <f t="shared" ca="1" si="17"/>
        <v>633.98222599999997</v>
      </c>
      <c r="I84" s="182">
        <f t="shared" ca="1" si="20"/>
        <v>463.68</v>
      </c>
      <c r="J84" s="179">
        <f t="shared" ca="1" si="21"/>
        <v>158.47</v>
      </c>
      <c r="K84" s="179">
        <f t="shared" ca="1" si="22"/>
        <v>9.0399999999999991</v>
      </c>
      <c r="L84" s="179">
        <f t="shared" ca="1" si="23"/>
        <v>2.79</v>
      </c>
      <c r="M84" s="180">
        <f t="shared" ca="1" si="24"/>
        <v>633.9799999999999</v>
      </c>
      <c r="N84" s="178">
        <f t="shared" ca="1" si="25"/>
        <v>463.68162805085342</v>
      </c>
      <c r="O84" s="179">
        <f t="shared" ca="1" si="26"/>
        <v>158.47055641222121</v>
      </c>
      <c r="P84" s="179">
        <f t="shared" ca="1" si="27"/>
        <v>9.0400317408120134</v>
      </c>
      <c r="Q84" s="179">
        <f t="shared" ca="1" si="28"/>
        <v>2.7900097961134422</v>
      </c>
      <c r="R84" s="180">
        <f t="shared" ca="1" si="29"/>
        <v>633.98222599999997</v>
      </c>
      <c r="W84" s="46"/>
      <c r="X84" s="46">
        <v>84</v>
      </c>
    </row>
    <row r="85" spans="1:24">
      <c r="A85" s="61" t="s">
        <v>127</v>
      </c>
      <c r="B85" s="173">
        <f t="shared" ca="1" si="18"/>
        <v>688.11594700000001</v>
      </c>
      <c r="C85" s="178">
        <f t="shared" ca="1" si="19"/>
        <v>511.83043671209037</v>
      </c>
      <c r="D85" s="179">
        <f t="shared" ca="1" si="19"/>
        <v>164.01470387208283</v>
      </c>
      <c r="E85" s="179">
        <f t="shared" ca="1" si="19"/>
        <v>9.3508174908345172</v>
      </c>
      <c r="F85" s="180">
        <f t="shared" ca="1" si="19"/>
        <v>2.9199889249923969</v>
      </c>
      <c r="G85" s="181">
        <f t="shared" ca="1" si="16"/>
        <v>688.11594700000001</v>
      </c>
      <c r="H85" s="181">
        <f t="shared" ca="1" si="17"/>
        <v>664.72000500000001</v>
      </c>
      <c r="I85" s="182">
        <f t="shared" ca="1" si="20"/>
        <v>494.42</v>
      </c>
      <c r="J85" s="179">
        <f t="shared" ca="1" si="21"/>
        <v>158.47</v>
      </c>
      <c r="K85" s="179">
        <f t="shared" ca="1" si="22"/>
        <v>9.0399999999999991</v>
      </c>
      <c r="L85" s="179">
        <f t="shared" ca="1" si="23"/>
        <v>2.79</v>
      </c>
      <c r="M85" s="180">
        <f t="shared" ca="1" si="24"/>
        <v>664.71999999999991</v>
      </c>
      <c r="N85" s="178">
        <f t="shared" ca="1" si="25"/>
        <v>494.42000371900957</v>
      </c>
      <c r="O85" s="179">
        <f t="shared" ca="1" si="26"/>
        <v>158.47000119200567</v>
      </c>
      <c r="P85" s="179">
        <f t="shared" ca="1" si="27"/>
        <v>9.040000067998557</v>
      </c>
      <c r="Q85" s="179">
        <f t="shared" ca="1" si="28"/>
        <v>2.7900000209862803</v>
      </c>
      <c r="R85" s="180">
        <f t="shared" ca="1" si="29"/>
        <v>664.72000500000013</v>
      </c>
      <c r="W85" s="46"/>
      <c r="X85" s="46">
        <v>85</v>
      </c>
    </row>
    <row r="86" spans="1:24">
      <c r="A86" s="61" t="s">
        <v>128</v>
      </c>
      <c r="B86" s="173">
        <f t="shared" ca="1" si="18"/>
        <v>688.11594700000001</v>
      </c>
      <c r="C86" s="178">
        <f t="shared" ca="1" si="19"/>
        <v>511.83043671209037</v>
      </c>
      <c r="D86" s="179">
        <f t="shared" ca="1" si="19"/>
        <v>164.01470387208283</v>
      </c>
      <c r="E86" s="179">
        <f t="shared" ca="1" si="19"/>
        <v>9.3508174908345172</v>
      </c>
      <c r="F86" s="180">
        <f t="shared" ca="1" si="19"/>
        <v>2.9199889249923969</v>
      </c>
      <c r="G86" s="181">
        <f t="shared" ca="1" si="16"/>
        <v>688.11594700000001</v>
      </c>
      <c r="H86" s="181">
        <f t="shared" ca="1" si="17"/>
        <v>664.72000500000001</v>
      </c>
      <c r="I86" s="182">
        <f t="shared" ca="1" si="20"/>
        <v>494.42</v>
      </c>
      <c r="J86" s="179">
        <f t="shared" ca="1" si="21"/>
        <v>158.47</v>
      </c>
      <c r="K86" s="179">
        <f t="shared" ca="1" si="22"/>
        <v>9.0399999999999991</v>
      </c>
      <c r="L86" s="179">
        <f t="shared" ca="1" si="23"/>
        <v>2.79</v>
      </c>
      <c r="M86" s="180">
        <f t="shared" ca="1" si="24"/>
        <v>664.71999999999991</v>
      </c>
      <c r="N86" s="178">
        <f t="shared" ca="1" si="25"/>
        <v>494.42000371900957</v>
      </c>
      <c r="O86" s="179">
        <f t="shared" ca="1" si="26"/>
        <v>158.47000119200567</v>
      </c>
      <c r="P86" s="179">
        <f t="shared" ca="1" si="27"/>
        <v>9.040000067998557</v>
      </c>
      <c r="Q86" s="179">
        <f t="shared" ca="1" si="28"/>
        <v>2.7900000209862803</v>
      </c>
      <c r="R86" s="180">
        <f t="shared" ca="1" si="29"/>
        <v>664.72000500000013</v>
      </c>
      <c r="W86" s="46"/>
      <c r="X86" s="46">
        <v>86</v>
      </c>
    </row>
    <row r="87" spans="1:24">
      <c r="A87" s="61" t="s">
        <v>129</v>
      </c>
      <c r="B87" s="173">
        <f t="shared" ca="1" si="18"/>
        <v>688.11594700000001</v>
      </c>
      <c r="C87" s="178">
        <f t="shared" ca="1" si="19"/>
        <v>511.83043671209037</v>
      </c>
      <c r="D87" s="179">
        <f t="shared" ca="1" si="19"/>
        <v>164.01470387208283</v>
      </c>
      <c r="E87" s="179">
        <f t="shared" ca="1" si="19"/>
        <v>9.3508174908345172</v>
      </c>
      <c r="F87" s="180">
        <f t="shared" ca="1" si="19"/>
        <v>2.9199889249923969</v>
      </c>
      <c r="G87" s="181">
        <f t="shared" ca="1" si="16"/>
        <v>688.11594700000001</v>
      </c>
      <c r="H87" s="181">
        <f t="shared" ca="1" si="17"/>
        <v>664.72000500000001</v>
      </c>
      <c r="I87" s="182">
        <f t="shared" ca="1" si="20"/>
        <v>494.42</v>
      </c>
      <c r="J87" s="179">
        <f t="shared" ca="1" si="21"/>
        <v>158.47</v>
      </c>
      <c r="K87" s="179">
        <f t="shared" ca="1" si="22"/>
        <v>9.0399999999999991</v>
      </c>
      <c r="L87" s="179">
        <f t="shared" ca="1" si="23"/>
        <v>2.79</v>
      </c>
      <c r="M87" s="180">
        <f t="shared" ca="1" si="24"/>
        <v>664.71999999999991</v>
      </c>
      <c r="N87" s="178">
        <f t="shared" ca="1" si="25"/>
        <v>494.42000371900957</v>
      </c>
      <c r="O87" s="179">
        <f t="shared" ca="1" si="26"/>
        <v>158.47000119200567</v>
      </c>
      <c r="P87" s="179">
        <f t="shared" ca="1" si="27"/>
        <v>9.040000067998557</v>
      </c>
      <c r="Q87" s="179">
        <f t="shared" ca="1" si="28"/>
        <v>2.7900000209862803</v>
      </c>
      <c r="R87" s="180">
        <f t="shared" ca="1" si="29"/>
        <v>664.72000500000013</v>
      </c>
      <c r="W87" s="46"/>
      <c r="X87" s="46">
        <v>87</v>
      </c>
    </row>
    <row r="88" spans="1:24">
      <c r="A88" s="61" t="s">
        <v>130</v>
      </c>
      <c r="B88" s="173">
        <f t="shared" ca="1" si="18"/>
        <v>688.11594700000001</v>
      </c>
      <c r="C88" s="178">
        <f t="shared" ca="1" si="19"/>
        <v>511.83043671209037</v>
      </c>
      <c r="D88" s="179">
        <f t="shared" ca="1" si="19"/>
        <v>164.01470387208283</v>
      </c>
      <c r="E88" s="179">
        <f t="shared" ca="1" si="19"/>
        <v>9.3508174908345172</v>
      </c>
      <c r="F88" s="180">
        <f t="shared" ca="1" si="19"/>
        <v>2.9199889249923969</v>
      </c>
      <c r="G88" s="181">
        <f t="shared" ca="1" si="16"/>
        <v>688.11594700000001</v>
      </c>
      <c r="H88" s="181">
        <f t="shared" ca="1" si="17"/>
        <v>664.72000500000001</v>
      </c>
      <c r="I88" s="182">
        <f t="shared" ca="1" si="20"/>
        <v>494.42</v>
      </c>
      <c r="J88" s="179">
        <f t="shared" ca="1" si="21"/>
        <v>158.47</v>
      </c>
      <c r="K88" s="179">
        <f t="shared" ca="1" si="22"/>
        <v>9.0399999999999991</v>
      </c>
      <c r="L88" s="179">
        <f t="shared" ca="1" si="23"/>
        <v>2.79</v>
      </c>
      <c r="M88" s="180">
        <f t="shared" ca="1" si="24"/>
        <v>664.71999999999991</v>
      </c>
      <c r="N88" s="178">
        <f t="shared" ca="1" si="25"/>
        <v>494.42000371900957</v>
      </c>
      <c r="O88" s="179">
        <f t="shared" ca="1" si="26"/>
        <v>158.47000119200567</v>
      </c>
      <c r="P88" s="179">
        <f t="shared" ca="1" si="27"/>
        <v>9.040000067998557</v>
      </c>
      <c r="Q88" s="179">
        <f t="shared" ca="1" si="28"/>
        <v>2.7900000209862803</v>
      </c>
      <c r="R88" s="180">
        <f t="shared" ca="1" si="29"/>
        <v>664.72000500000013</v>
      </c>
      <c r="W88" s="46"/>
      <c r="X88" s="46">
        <v>88</v>
      </c>
    </row>
    <row r="89" spans="1:24">
      <c r="A89" s="61" t="s">
        <v>131</v>
      </c>
      <c r="B89" s="173">
        <f t="shared" ca="1" si="18"/>
        <v>688.11594700000001</v>
      </c>
      <c r="C89" s="178">
        <f t="shared" ca="1" si="19"/>
        <v>511.83043671209037</v>
      </c>
      <c r="D89" s="179">
        <f t="shared" ca="1" si="19"/>
        <v>164.01470387208283</v>
      </c>
      <c r="E89" s="179">
        <f t="shared" ca="1" si="19"/>
        <v>9.3508174908345172</v>
      </c>
      <c r="F89" s="180">
        <f t="shared" ca="1" si="19"/>
        <v>2.9199889249923969</v>
      </c>
      <c r="G89" s="181">
        <f t="shared" ca="1" si="16"/>
        <v>688.11594700000001</v>
      </c>
      <c r="H89" s="181">
        <f t="shared" ca="1" si="17"/>
        <v>664.72000500000001</v>
      </c>
      <c r="I89" s="182">
        <f t="shared" ca="1" si="20"/>
        <v>494.42</v>
      </c>
      <c r="J89" s="179">
        <f t="shared" ca="1" si="21"/>
        <v>158.47</v>
      </c>
      <c r="K89" s="179">
        <f t="shared" ca="1" si="22"/>
        <v>9.0399999999999991</v>
      </c>
      <c r="L89" s="179">
        <f t="shared" ca="1" si="23"/>
        <v>2.79</v>
      </c>
      <c r="M89" s="180">
        <f t="shared" ca="1" si="24"/>
        <v>664.71999999999991</v>
      </c>
      <c r="N89" s="178">
        <f t="shared" ca="1" si="25"/>
        <v>494.42000371900957</v>
      </c>
      <c r="O89" s="179">
        <f t="shared" ca="1" si="26"/>
        <v>158.47000119200567</v>
      </c>
      <c r="P89" s="179">
        <f t="shared" ca="1" si="27"/>
        <v>9.040000067998557</v>
      </c>
      <c r="Q89" s="179">
        <f t="shared" ca="1" si="28"/>
        <v>2.7900000209862803</v>
      </c>
      <c r="R89" s="180">
        <f t="shared" ca="1" si="29"/>
        <v>664.72000500000013</v>
      </c>
      <c r="W89" s="46"/>
      <c r="X89" s="46">
        <v>89</v>
      </c>
    </row>
    <row r="90" spans="1:24">
      <c r="A90" s="61" t="s">
        <v>132</v>
      </c>
      <c r="B90" s="173">
        <f t="shared" ca="1" si="18"/>
        <v>688.11594700000001</v>
      </c>
      <c r="C90" s="178">
        <f t="shared" ca="1" si="19"/>
        <v>511.83043671209037</v>
      </c>
      <c r="D90" s="179">
        <f t="shared" ca="1" si="19"/>
        <v>164.01470387208283</v>
      </c>
      <c r="E90" s="179">
        <f t="shared" ca="1" si="19"/>
        <v>9.3508174908345172</v>
      </c>
      <c r="F90" s="180">
        <f t="shared" ca="1" si="19"/>
        <v>2.9199889249923969</v>
      </c>
      <c r="G90" s="181">
        <f t="shared" ca="1" si="16"/>
        <v>688.11594700000001</v>
      </c>
      <c r="H90" s="181">
        <f t="shared" ca="1" si="17"/>
        <v>664.72000500000001</v>
      </c>
      <c r="I90" s="182">
        <f t="shared" ca="1" si="20"/>
        <v>494.42</v>
      </c>
      <c r="J90" s="179">
        <f t="shared" ca="1" si="21"/>
        <v>158.47</v>
      </c>
      <c r="K90" s="179">
        <f t="shared" ca="1" si="22"/>
        <v>9.0399999999999991</v>
      </c>
      <c r="L90" s="179">
        <f t="shared" ca="1" si="23"/>
        <v>2.79</v>
      </c>
      <c r="M90" s="180">
        <f t="shared" ca="1" si="24"/>
        <v>664.71999999999991</v>
      </c>
      <c r="N90" s="178">
        <f t="shared" ca="1" si="25"/>
        <v>494.42000371900957</v>
      </c>
      <c r="O90" s="179">
        <f t="shared" ca="1" si="26"/>
        <v>158.47000119200567</v>
      </c>
      <c r="P90" s="179">
        <f t="shared" ca="1" si="27"/>
        <v>9.040000067998557</v>
      </c>
      <c r="Q90" s="179">
        <f t="shared" ca="1" si="28"/>
        <v>2.7900000209862803</v>
      </c>
      <c r="R90" s="180">
        <f t="shared" ca="1" si="29"/>
        <v>664.72000500000013</v>
      </c>
      <c r="W90" s="46"/>
      <c r="X90" s="46">
        <v>90</v>
      </c>
    </row>
    <row r="91" spans="1:24">
      <c r="A91" s="61" t="s">
        <v>133</v>
      </c>
      <c r="B91" s="173">
        <f t="shared" ca="1" si="18"/>
        <v>688.11594700000001</v>
      </c>
      <c r="C91" s="178">
        <f t="shared" ca="1" si="19"/>
        <v>511.83043671209037</v>
      </c>
      <c r="D91" s="179">
        <f t="shared" ca="1" si="19"/>
        <v>164.01470387208283</v>
      </c>
      <c r="E91" s="179">
        <f t="shared" ca="1" si="19"/>
        <v>9.3508174908345172</v>
      </c>
      <c r="F91" s="180">
        <f t="shared" ca="1" si="19"/>
        <v>2.9199889249923969</v>
      </c>
      <c r="G91" s="181">
        <f t="shared" ca="1" si="16"/>
        <v>688.11594700000001</v>
      </c>
      <c r="H91" s="181">
        <f t="shared" ca="1" si="17"/>
        <v>664.72000500000001</v>
      </c>
      <c r="I91" s="182">
        <f t="shared" ca="1" si="20"/>
        <v>494.42</v>
      </c>
      <c r="J91" s="179">
        <f t="shared" ca="1" si="21"/>
        <v>158.47</v>
      </c>
      <c r="K91" s="179">
        <f t="shared" ca="1" si="22"/>
        <v>9.0399999999999991</v>
      </c>
      <c r="L91" s="179">
        <f t="shared" ca="1" si="23"/>
        <v>2.79</v>
      </c>
      <c r="M91" s="180">
        <f t="shared" ca="1" si="24"/>
        <v>664.71999999999991</v>
      </c>
      <c r="N91" s="178">
        <f t="shared" ca="1" si="25"/>
        <v>494.42000371900957</v>
      </c>
      <c r="O91" s="179">
        <f t="shared" ca="1" si="26"/>
        <v>158.47000119200567</v>
      </c>
      <c r="P91" s="179">
        <f t="shared" ca="1" si="27"/>
        <v>9.040000067998557</v>
      </c>
      <c r="Q91" s="179">
        <f t="shared" ca="1" si="28"/>
        <v>2.7900000209862803</v>
      </c>
      <c r="R91" s="180">
        <f t="shared" ca="1" si="29"/>
        <v>664.72000500000013</v>
      </c>
      <c r="W91" s="46"/>
      <c r="X91" s="46">
        <v>91</v>
      </c>
    </row>
    <row r="92" spans="1:24">
      <c r="A92" s="61" t="s">
        <v>134</v>
      </c>
      <c r="B92" s="173">
        <f t="shared" ca="1" si="18"/>
        <v>688.11594700000001</v>
      </c>
      <c r="C92" s="178">
        <f t="shared" ca="1" si="19"/>
        <v>511.83043671209037</v>
      </c>
      <c r="D92" s="179">
        <f t="shared" ca="1" si="19"/>
        <v>164.01470387208283</v>
      </c>
      <c r="E92" s="179">
        <f t="shared" ca="1" si="19"/>
        <v>9.3508174908345172</v>
      </c>
      <c r="F92" s="180">
        <f t="shared" ca="1" si="19"/>
        <v>2.9199889249923969</v>
      </c>
      <c r="G92" s="181">
        <f t="shared" ca="1" si="16"/>
        <v>688.11594700000001</v>
      </c>
      <c r="H92" s="181">
        <f t="shared" ca="1" si="17"/>
        <v>664.72000500000001</v>
      </c>
      <c r="I92" s="182">
        <f t="shared" ca="1" si="20"/>
        <v>494.42</v>
      </c>
      <c r="J92" s="179">
        <f t="shared" ca="1" si="21"/>
        <v>158.47</v>
      </c>
      <c r="K92" s="179">
        <f t="shared" ca="1" si="22"/>
        <v>9.0399999999999991</v>
      </c>
      <c r="L92" s="179">
        <f t="shared" ca="1" si="23"/>
        <v>2.79</v>
      </c>
      <c r="M92" s="180">
        <f t="shared" ca="1" si="24"/>
        <v>664.71999999999991</v>
      </c>
      <c r="N92" s="178">
        <f t="shared" ca="1" si="25"/>
        <v>494.42000371900957</v>
      </c>
      <c r="O92" s="179">
        <f t="shared" ca="1" si="26"/>
        <v>158.47000119200567</v>
      </c>
      <c r="P92" s="179">
        <f t="shared" ca="1" si="27"/>
        <v>9.040000067998557</v>
      </c>
      <c r="Q92" s="179">
        <f t="shared" ca="1" si="28"/>
        <v>2.7900000209862803</v>
      </c>
      <c r="R92" s="180">
        <f t="shared" ca="1" si="29"/>
        <v>664.72000500000013</v>
      </c>
      <c r="W92" s="46"/>
      <c r="X92" s="46">
        <v>92</v>
      </c>
    </row>
    <row r="93" spans="1:24">
      <c r="A93" s="61" t="s">
        <v>135</v>
      </c>
      <c r="B93" s="173">
        <f t="shared" ca="1" si="18"/>
        <v>688.11594700000001</v>
      </c>
      <c r="C93" s="178">
        <f t="shared" ca="1" si="19"/>
        <v>511.83043671209037</v>
      </c>
      <c r="D93" s="179">
        <f t="shared" ca="1" si="19"/>
        <v>164.01470387208283</v>
      </c>
      <c r="E93" s="179">
        <f t="shared" ca="1" si="19"/>
        <v>9.3508174908345172</v>
      </c>
      <c r="F93" s="180">
        <f t="shared" ca="1" si="19"/>
        <v>2.9199889249923969</v>
      </c>
      <c r="G93" s="181">
        <f t="shared" ca="1" si="16"/>
        <v>688.11594700000001</v>
      </c>
      <c r="H93" s="181">
        <f t="shared" ca="1" si="17"/>
        <v>664.72000500000001</v>
      </c>
      <c r="I93" s="182">
        <f t="shared" ca="1" si="20"/>
        <v>494.42</v>
      </c>
      <c r="J93" s="179">
        <f t="shared" ca="1" si="21"/>
        <v>158.47</v>
      </c>
      <c r="K93" s="179">
        <f t="shared" ca="1" si="22"/>
        <v>9.0399999999999991</v>
      </c>
      <c r="L93" s="179">
        <f t="shared" ca="1" si="23"/>
        <v>2.79</v>
      </c>
      <c r="M93" s="180">
        <f t="shared" ca="1" si="24"/>
        <v>664.71999999999991</v>
      </c>
      <c r="N93" s="178">
        <f t="shared" ca="1" si="25"/>
        <v>494.42000371900957</v>
      </c>
      <c r="O93" s="179">
        <f t="shared" ca="1" si="26"/>
        <v>158.47000119200567</v>
      </c>
      <c r="P93" s="179">
        <f t="shared" ca="1" si="27"/>
        <v>9.040000067998557</v>
      </c>
      <c r="Q93" s="179">
        <f t="shared" ca="1" si="28"/>
        <v>2.7900000209862803</v>
      </c>
      <c r="R93" s="180">
        <f t="shared" ca="1" si="29"/>
        <v>664.72000500000013</v>
      </c>
      <c r="W93" s="46"/>
      <c r="X93" s="46">
        <v>93</v>
      </c>
    </row>
    <row r="94" spans="1:24">
      <c r="A94" s="61" t="s">
        <v>136</v>
      </c>
      <c r="B94" s="173">
        <f t="shared" ca="1" si="18"/>
        <v>688.11594700000001</v>
      </c>
      <c r="C94" s="178">
        <f t="shared" ca="1" si="19"/>
        <v>511.83043671209037</v>
      </c>
      <c r="D94" s="179">
        <f t="shared" ca="1" si="19"/>
        <v>164.01470387208283</v>
      </c>
      <c r="E94" s="179">
        <f t="shared" ca="1" si="19"/>
        <v>9.3508174908345172</v>
      </c>
      <c r="F94" s="180">
        <f t="shared" ca="1" si="19"/>
        <v>2.9199889249923969</v>
      </c>
      <c r="G94" s="181">
        <f t="shared" ca="1" si="16"/>
        <v>688.11594700000001</v>
      </c>
      <c r="H94" s="181">
        <f t="shared" ca="1" si="17"/>
        <v>664.72000500000001</v>
      </c>
      <c r="I94" s="182">
        <f t="shared" ca="1" si="20"/>
        <v>494.42</v>
      </c>
      <c r="J94" s="179">
        <f t="shared" ca="1" si="21"/>
        <v>158.47</v>
      </c>
      <c r="K94" s="179">
        <f t="shared" ca="1" si="22"/>
        <v>9.0399999999999991</v>
      </c>
      <c r="L94" s="179">
        <f t="shared" ca="1" si="23"/>
        <v>2.79</v>
      </c>
      <c r="M94" s="180">
        <f t="shared" ca="1" si="24"/>
        <v>664.71999999999991</v>
      </c>
      <c r="N94" s="178">
        <f t="shared" ca="1" si="25"/>
        <v>494.42000371900957</v>
      </c>
      <c r="O94" s="179">
        <f t="shared" ca="1" si="26"/>
        <v>158.47000119200567</v>
      </c>
      <c r="P94" s="179">
        <f t="shared" ca="1" si="27"/>
        <v>9.040000067998557</v>
      </c>
      <c r="Q94" s="179">
        <f t="shared" ca="1" si="28"/>
        <v>2.7900000209862803</v>
      </c>
      <c r="R94" s="180">
        <f t="shared" ca="1" si="29"/>
        <v>664.72000500000013</v>
      </c>
      <c r="W94" s="46"/>
      <c r="X94" s="46">
        <v>94</v>
      </c>
    </row>
    <row r="95" spans="1:24">
      <c r="A95" s="61" t="s">
        <v>137</v>
      </c>
      <c r="B95" s="173">
        <f t="shared" ca="1" si="18"/>
        <v>688.11594700000001</v>
      </c>
      <c r="C95" s="178">
        <f t="shared" ca="1" si="19"/>
        <v>511.83043671209037</v>
      </c>
      <c r="D95" s="179">
        <f t="shared" ca="1" si="19"/>
        <v>164.01470387208283</v>
      </c>
      <c r="E95" s="179">
        <f t="shared" ca="1" si="19"/>
        <v>9.3508174908345172</v>
      </c>
      <c r="F95" s="180">
        <f t="shared" ca="1" si="19"/>
        <v>2.9199889249923969</v>
      </c>
      <c r="G95" s="181">
        <f t="shared" ca="1" si="16"/>
        <v>688.11594700000001</v>
      </c>
      <c r="H95" s="181">
        <f t="shared" ca="1" si="17"/>
        <v>664.72000500000001</v>
      </c>
      <c r="I95" s="182">
        <f t="shared" ca="1" si="20"/>
        <v>494.42</v>
      </c>
      <c r="J95" s="179">
        <f t="shared" ca="1" si="21"/>
        <v>158.47</v>
      </c>
      <c r="K95" s="179">
        <f t="shared" ca="1" si="22"/>
        <v>9.0399999999999991</v>
      </c>
      <c r="L95" s="179">
        <f t="shared" ca="1" si="23"/>
        <v>2.79</v>
      </c>
      <c r="M95" s="180">
        <f t="shared" ca="1" si="24"/>
        <v>664.71999999999991</v>
      </c>
      <c r="N95" s="178">
        <f t="shared" ca="1" si="25"/>
        <v>494.42000371900957</v>
      </c>
      <c r="O95" s="179">
        <f t="shared" ca="1" si="26"/>
        <v>158.47000119200567</v>
      </c>
      <c r="P95" s="179">
        <f t="shared" ca="1" si="27"/>
        <v>9.040000067998557</v>
      </c>
      <c r="Q95" s="179">
        <f t="shared" ca="1" si="28"/>
        <v>2.7900000209862803</v>
      </c>
      <c r="R95" s="180">
        <f t="shared" ca="1" si="29"/>
        <v>664.72000500000013</v>
      </c>
      <c r="W95" s="46"/>
      <c r="X95" s="46">
        <v>95</v>
      </c>
    </row>
    <row r="96" spans="1:24">
      <c r="A96" s="61" t="s">
        <v>138</v>
      </c>
      <c r="B96" s="173">
        <f t="shared" ca="1" si="18"/>
        <v>688.11594700000001</v>
      </c>
      <c r="C96" s="178">
        <f t="shared" ca="1" si="19"/>
        <v>511.83043671209037</v>
      </c>
      <c r="D96" s="179">
        <f t="shared" ca="1" si="19"/>
        <v>164.01470387208283</v>
      </c>
      <c r="E96" s="179">
        <f t="shared" ca="1" si="19"/>
        <v>9.3508174908345172</v>
      </c>
      <c r="F96" s="180">
        <f t="shared" ca="1" si="19"/>
        <v>2.9199889249923969</v>
      </c>
      <c r="G96" s="181">
        <f t="shared" ca="1" si="16"/>
        <v>688.11594700000001</v>
      </c>
      <c r="H96" s="181">
        <f t="shared" ca="1" si="17"/>
        <v>664.72000500000001</v>
      </c>
      <c r="I96" s="182">
        <f t="shared" ca="1" si="20"/>
        <v>494.42</v>
      </c>
      <c r="J96" s="179">
        <f t="shared" ca="1" si="21"/>
        <v>158.47</v>
      </c>
      <c r="K96" s="179">
        <f t="shared" ca="1" si="22"/>
        <v>9.0399999999999991</v>
      </c>
      <c r="L96" s="179">
        <f t="shared" ca="1" si="23"/>
        <v>2.79</v>
      </c>
      <c r="M96" s="180">
        <f t="shared" ca="1" si="24"/>
        <v>664.71999999999991</v>
      </c>
      <c r="N96" s="178">
        <f t="shared" ca="1" si="25"/>
        <v>494.42000371900957</v>
      </c>
      <c r="O96" s="179">
        <f t="shared" ca="1" si="26"/>
        <v>158.47000119200567</v>
      </c>
      <c r="P96" s="179">
        <f t="shared" ca="1" si="27"/>
        <v>9.040000067998557</v>
      </c>
      <c r="Q96" s="179">
        <f t="shared" ca="1" si="28"/>
        <v>2.7900000209862803</v>
      </c>
      <c r="R96" s="180">
        <f t="shared" ca="1" si="29"/>
        <v>664.72000500000013</v>
      </c>
      <c r="W96" s="46"/>
      <c r="X96" s="46">
        <v>96</v>
      </c>
    </row>
    <row r="97" spans="1:24">
      <c r="A97" s="61" t="s">
        <v>139</v>
      </c>
      <c r="B97" s="173">
        <f t="shared" ca="1" si="18"/>
        <v>688.11594700000001</v>
      </c>
      <c r="C97" s="178">
        <f t="shared" ca="1" si="19"/>
        <v>511.83043671209037</v>
      </c>
      <c r="D97" s="179">
        <f t="shared" ca="1" si="19"/>
        <v>164.01470387208283</v>
      </c>
      <c r="E97" s="179">
        <f t="shared" ca="1" si="19"/>
        <v>9.3508174908345172</v>
      </c>
      <c r="F97" s="180">
        <f t="shared" ca="1" si="19"/>
        <v>2.9199889249923969</v>
      </c>
      <c r="G97" s="181">
        <f t="shared" ca="1" si="16"/>
        <v>688.11594700000001</v>
      </c>
      <c r="H97" s="181">
        <f t="shared" ca="1" si="17"/>
        <v>664.72000500000001</v>
      </c>
      <c r="I97" s="182">
        <f t="shared" ca="1" si="20"/>
        <v>494.42</v>
      </c>
      <c r="J97" s="179">
        <f t="shared" ca="1" si="21"/>
        <v>158.47</v>
      </c>
      <c r="K97" s="179">
        <f t="shared" ca="1" si="22"/>
        <v>9.0399999999999991</v>
      </c>
      <c r="L97" s="179">
        <f t="shared" ca="1" si="23"/>
        <v>2.79</v>
      </c>
      <c r="M97" s="180">
        <f t="shared" ca="1" si="24"/>
        <v>664.71999999999991</v>
      </c>
      <c r="N97" s="178">
        <f t="shared" ca="1" si="25"/>
        <v>494.42000371900957</v>
      </c>
      <c r="O97" s="179">
        <f t="shared" ca="1" si="26"/>
        <v>158.47000119200567</v>
      </c>
      <c r="P97" s="179">
        <f t="shared" ca="1" si="27"/>
        <v>9.040000067998557</v>
      </c>
      <c r="Q97" s="179">
        <f t="shared" ca="1" si="28"/>
        <v>2.7900000209862803</v>
      </c>
      <c r="R97" s="180">
        <f t="shared" ca="1" si="29"/>
        <v>664.72000500000013</v>
      </c>
      <c r="W97" s="46"/>
      <c r="X97" s="46">
        <v>97</v>
      </c>
    </row>
    <row r="98" spans="1:24" ht="15.75" thickBot="1">
      <c r="A98" s="169" t="s">
        <v>140</v>
      </c>
      <c r="B98" s="173">
        <f t="shared" ca="1" si="18"/>
        <v>688.11594700000001</v>
      </c>
      <c r="C98" s="183">
        <f t="shared" ca="1" si="19"/>
        <v>511.83043671209037</v>
      </c>
      <c r="D98" s="184">
        <f t="shared" ca="1" si="19"/>
        <v>164.01470387208283</v>
      </c>
      <c r="E98" s="184">
        <f t="shared" ca="1" si="19"/>
        <v>9.3508174908345172</v>
      </c>
      <c r="F98" s="185">
        <f t="shared" ca="1" si="19"/>
        <v>2.9199889249923969</v>
      </c>
      <c r="G98" s="186">
        <f t="shared" ca="1" si="16"/>
        <v>688.11594700000001</v>
      </c>
      <c r="H98" s="186">
        <f t="shared" ca="1" si="17"/>
        <v>664.72000500000001</v>
      </c>
      <c r="I98" s="187">
        <f t="shared" ca="1" si="20"/>
        <v>494.42</v>
      </c>
      <c r="J98" s="184">
        <f t="shared" ca="1" si="21"/>
        <v>158.47</v>
      </c>
      <c r="K98" s="184">
        <f t="shared" ca="1" si="22"/>
        <v>9.0399999999999991</v>
      </c>
      <c r="L98" s="184">
        <f t="shared" ca="1" si="23"/>
        <v>2.79</v>
      </c>
      <c r="M98" s="185">
        <f t="shared" ca="1" si="24"/>
        <v>664.71999999999991</v>
      </c>
      <c r="N98" s="183">
        <f t="shared" ca="1" si="25"/>
        <v>494.42000371900957</v>
      </c>
      <c r="O98" s="184">
        <f t="shared" ca="1" si="26"/>
        <v>158.47000119200567</v>
      </c>
      <c r="P98" s="184">
        <f t="shared" ca="1" si="27"/>
        <v>9.040000067998557</v>
      </c>
      <c r="Q98" s="184">
        <f t="shared" ca="1" si="28"/>
        <v>2.7900000209862803</v>
      </c>
      <c r="R98" s="185">
        <f t="shared" ca="1" si="29"/>
        <v>664.72000500000013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15.812832727999981</v>
      </c>
      <c r="C99" s="56">
        <f t="shared" ref="C99:R99" ca="1" si="30">SUM(C3:C98)/4000</f>
        <v>11.761810078828862</v>
      </c>
      <c r="D99" s="54">
        <f t="shared" ca="1" si="30"/>
        <v>3.7690407969308386</v>
      </c>
      <c r="E99" s="54">
        <f t="shared" ca="1" si="30"/>
        <v>0.21488081114420501</v>
      </c>
      <c r="F99" s="55">
        <f t="shared" ca="1" si="30"/>
        <v>6.7101041096083364E-2</v>
      </c>
      <c r="G99" s="59">
        <f t="shared" ca="1" si="30"/>
        <v>11.916309496499997</v>
      </c>
      <c r="H99" s="59">
        <f t="shared" ca="1" si="30"/>
        <v>11.51115497575001</v>
      </c>
      <c r="I99" s="170">
        <f t="shared" ca="1" si="30"/>
        <v>8.3672674999999952</v>
      </c>
      <c r="J99" s="54">
        <f t="shared" ca="1" si="30"/>
        <v>2.9298424999999937</v>
      </c>
      <c r="K99" s="54">
        <f t="shared" ca="1" si="30"/>
        <v>0.16047499999999998</v>
      </c>
      <c r="L99" s="54">
        <f t="shared" ca="1" si="30"/>
        <v>5.356499999999996E-2</v>
      </c>
      <c r="M99" s="55">
        <f t="shared" ca="1" si="30"/>
        <v>11.511150000000002</v>
      </c>
      <c r="N99" s="56">
        <f t="shared" ca="1" si="30"/>
        <v>8.3672704627704189</v>
      </c>
      <c r="O99" s="54">
        <f t="shared" ca="1" si="30"/>
        <v>2.929844518025889</v>
      </c>
      <c r="P99" s="54">
        <f t="shared" ca="1" si="30"/>
        <v>0.16047501396333219</v>
      </c>
      <c r="Q99" s="54">
        <f t="shared" ca="1" si="30"/>
        <v>5.3564980990356573E-2</v>
      </c>
      <c r="R99" s="55">
        <f t="shared" ca="1" si="30"/>
        <v>11.51115497575001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>
  <dimension ref="A1:DM99"/>
  <sheetViews>
    <sheetView workbookViewId="0">
      <selection activeCell="M23" sqref="M23"/>
    </sheetView>
  </sheetViews>
  <sheetFormatPr defaultRowHeight="15"/>
  <cols>
    <col min="1" max="1" width="11.28515625" customWidth="1"/>
  </cols>
  <sheetData>
    <row r="1" spans="1:117"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453</v>
      </c>
      <c r="L1" t="s">
        <v>18</v>
      </c>
      <c r="M1" t="s">
        <v>27</v>
      </c>
      <c r="N1" t="s">
        <v>28</v>
      </c>
      <c r="O1" t="s">
        <v>29</v>
      </c>
      <c r="P1" t="s">
        <v>454</v>
      </c>
      <c r="Q1" t="s">
        <v>455</v>
      </c>
      <c r="R1" t="s">
        <v>456</v>
      </c>
      <c r="S1" t="s">
        <v>457</v>
      </c>
      <c r="T1" t="s">
        <v>41</v>
      </c>
      <c r="U1" t="s">
        <v>31</v>
      </c>
      <c r="V1" t="s">
        <v>458</v>
      </c>
      <c r="W1" t="s">
        <v>459</v>
      </c>
      <c r="X1" t="s">
        <v>460</v>
      </c>
      <c r="Y1" t="s">
        <v>461</v>
      </c>
    </row>
    <row r="2" spans="1:117">
      <c r="A2" t="s">
        <v>44</v>
      </c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Y2" t="s">
        <v>13</v>
      </c>
      <c r="DM2" t="s">
        <v>142</v>
      </c>
    </row>
    <row r="3" spans="1:117">
      <c r="A3" t="s">
        <v>45</v>
      </c>
      <c r="B3" s="24">
        <f>BRPL_EOD!B3-BRPL_ISGS_exbus!B3</f>
        <v>0</v>
      </c>
      <c r="C3" s="24">
        <f>BRPL_EOD!C3-BRPL_ISGS_exbus!C3</f>
        <v>0</v>
      </c>
      <c r="D3" s="24">
        <f>BRPL_EOD!D3-BRPL_ISGS_exbus!D3</f>
        <v>0</v>
      </c>
      <c r="E3" s="24">
        <f>BRPL_EOD!E3-BRPL_ISGS_exbus!E3</f>
        <v>0</v>
      </c>
      <c r="F3" s="24">
        <f>BRPL_EOD!F3-BRPL_ISGS_exbus!F3</f>
        <v>0</v>
      </c>
      <c r="G3" s="24">
        <f>BRPL_EOD!G3-BRPL_ISGS_exbus!G3</f>
        <v>3.3802375434528464E-3</v>
      </c>
      <c r="H3" s="24">
        <f>BRPL_EOD!H3-BRPL_ISGS_exbus!H3</f>
        <v>0</v>
      </c>
      <c r="I3" s="24">
        <f>BRPL_EOD!I3-BRPL_ISGS_exbus!I3</f>
        <v>0</v>
      </c>
      <c r="J3" s="24">
        <f>BRPL_EOD!J3-BRPL_ISGS_exbus!J3</f>
        <v>-3.3339390946451886E-3</v>
      </c>
      <c r="K3" s="24">
        <f>BRPL_EOD!K3-BRPL_ISGS_exbus!K3</f>
        <v>-3.7190095554251457E-6</v>
      </c>
      <c r="L3" s="24">
        <f>BRPL_EOD!L3-BRPL_ISGS_exbus!L3</f>
        <v>5.5512460486895066E-4</v>
      </c>
      <c r="M3" s="24">
        <f>BRPL_EOD!M3-BRPL_ISGS_exbus!M3</f>
        <v>2.6998555887445264E-3</v>
      </c>
      <c r="N3" s="24">
        <f>BRPL_EOD!N3-BRPL_ISGS_exbus!N3</f>
        <v>-4.8851972698571444E-3</v>
      </c>
      <c r="O3" s="24">
        <f>BRPL_EOD!O3-BRPL_ISGS_exbus!O3</f>
        <v>-2.2128650705610653E-4</v>
      </c>
      <c r="P3" s="24">
        <f>BRPL_EOD!P3-BRPL_ISGS_exbus!P3</f>
        <v>8.23561686758012E-5</v>
      </c>
      <c r="Q3" s="24">
        <f>BRPL_EOD!Q3-BRPL_ISGS_exbus!Q3</f>
        <v>8.8574185936707295E-4</v>
      </c>
      <c r="R3" s="24">
        <f>BRPL_EOD!R3-BRPL_ISGS_exbus!R3</f>
        <v>4.0308899104211093E-3</v>
      </c>
      <c r="S3" s="24">
        <f>BRPL_EOD!S3-BRPL_ISGS_exbus!S3</f>
        <v>5.4868602554467572E-3</v>
      </c>
      <c r="T3" s="24">
        <f>BRPL_EOD!T3-BRPL_ISGS_exbus!T3</f>
        <v>-2.35395973154362E-3</v>
      </c>
      <c r="U3" s="24">
        <f>BRPL_EOD!U3-BRPL_ISGS_exbus!U3</f>
        <v>3.7080328275607144E-4</v>
      </c>
      <c r="V3" s="24">
        <f>BRPL_EOD!V3-BRPL_ISGS_exbus!V3</f>
        <v>-1.2306620209070473E-3</v>
      </c>
      <c r="W3" s="24">
        <f>BRPL_EOD!W3-BRPL_ISGS_exbus!W3</f>
        <v>-1.5198130841120872E-3</v>
      </c>
      <c r="X3" s="24">
        <f>BRPL_EOD!X3-BRPL_ISGS_exbus!X3</f>
        <v>9.6624319418481264E-4</v>
      </c>
      <c r="Y3" s="24">
        <f>BRPL_EOD!Y3-BRPL_ISGS_exbus!Y3</f>
        <v>0</v>
      </c>
    </row>
    <row r="4" spans="1:117">
      <c r="A4" t="s">
        <v>46</v>
      </c>
      <c r="B4" s="24">
        <f>BRPL_EOD!B4-BRPL_ISGS_exbus!B4</f>
        <v>0</v>
      </c>
      <c r="C4" s="24">
        <f>BRPL_EOD!C4-BRPL_ISGS_exbus!C4</f>
        <v>0</v>
      </c>
      <c r="D4" s="24">
        <f>BRPL_EOD!D4-BRPL_ISGS_exbus!D4</f>
        <v>0</v>
      </c>
      <c r="E4" s="24">
        <f>BRPL_EOD!E4-BRPL_ISGS_exbus!E4</f>
        <v>0</v>
      </c>
      <c r="F4" s="24">
        <f>BRPL_EOD!F4-BRPL_ISGS_exbus!F4</f>
        <v>0</v>
      </c>
      <c r="G4" s="24">
        <f>BRPL_EOD!G4-BRPL_ISGS_exbus!G4</f>
        <v>0</v>
      </c>
      <c r="H4" s="24">
        <f>BRPL_EOD!H4-BRPL_ISGS_exbus!H4</f>
        <v>0</v>
      </c>
      <c r="I4" s="24">
        <f>BRPL_EOD!I4-BRPL_ISGS_exbus!I4</f>
        <v>0</v>
      </c>
      <c r="J4" s="24">
        <f>BRPL_EOD!J4-BRPL_ISGS_exbus!J4</f>
        <v>-1.1749999999999261E-3</v>
      </c>
      <c r="K4" s="24">
        <f>BRPL_EOD!K4-BRPL_ISGS_exbus!K4</f>
        <v>-3.7190095554251457E-6</v>
      </c>
      <c r="L4" s="24">
        <f>BRPL_EOD!L4-BRPL_ISGS_exbus!L4</f>
        <v>5.5512460486895066E-4</v>
      </c>
      <c r="M4" s="24">
        <f>BRPL_EOD!M4-BRPL_ISGS_exbus!M4</f>
        <v>2.6998555887445264E-3</v>
      </c>
      <c r="N4" s="24">
        <f>BRPL_EOD!N4-BRPL_ISGS_exbus!N4</f>
        <v>-4.8851972698571444E-3</v>
      </c>
      <c r="O4" s="24">
        <f>BRPL_EOD!O4-BRPL_ISGS_exbus!O4</f>
        <v>-2.2128650705610653E-4</v>
      </c>
      <c r="P4" s="24">
        <f>BRPL_EOD!P4-BRPL_ISGS_exbus!P4</f>
        <v>8.23561686758012E-5</v>
      </c>
      <c r="Q4" s="24">
        <f>BRPL_EOD!Q4-BRPL_ISGS_exbus!Q4</f>
        <v>8.8574185936707295E-4</v>
      </c>
      <c r="R4" s="24">
        <f>BRPL_EOD!R4-BRPL_ISGS_exbus!R4</f>
        <v>4.0308899104211093E-3</v>
      </c>
      <c r="S4" s="24">
        <f>BRPL_EOD!S4-BRPL_ISGS_exbus!S4</f>
        <v>5.4868602554467572E-3</v>
      </c>
      <c r="T4" s="24">
        <f>BRPL_EOD!T4-BRPL_ISGS_exbus!T4</f>
        <v>-2.35395973154362E-3</v>
      </c>
      <c r="U4" s="24">
        <f>BRPL_EOD!U4-BRPL_ISGS_exbus!U4</f>
        <v>3.7080328275607144E-4</v>
      </c>
      <c r="V4" s="24">
        <f>BRPL_EOD!V4-BRPL_ISGS_exbus!V4</f>
        <v>-1.2306620209070473E-3</v>
      </c>
      <c r="W4" s="24">
        <f>BRPL_EOD!W4-BRPL_ISGS_exbus!W4</f>
        <v>-1.5198130841120872E-3</v>
      </c>
      <c r="X4" s="24">
        <f>BRPL_EOD!X4-BRPL_ISGS_exbus!X4</f>
        <v>9.6624319418481264E-4</v>
      </c>
      <c r="Y4" s="24">
        <f>BRPL_EOD!Y4-BRPL_ISGS_exbus!Y4</f>
        <v>0</v>
      </c>
    </row>
    <row r="5" spans="1:117">
      <c r="A5" t="s">
        <v>47</v>
      </c>
      <c r="B5" s="24">
        <f>BRPL_EOD!B5-BRPL_ISGS_exbus!B5</f>
        <v>0</v>
      </c>
      <c r="C5" s="24">
        <f>BRPL_EOD!C5-BRPL_ISGS_exbus!C5</f>
        <v>0</v>
      </c>
      <c r="D5" s="24">
        <f>BRPL_EOD!D5-BRPL_ISGS_exbus!D5</f>
        <v>0</v>
      </c>
      <c r="E5" s="24">
        <f>BRPL_EOD!E5-BRPL_ISGS_exbus!E5</f>
        <v>0</v>
      </c>
      <c r="F5" s="24">
        <f>BRPL_EOD!F5-BRPL_ISGS_exbus!F5</f>
        <v>0</v>
      </c>
      <c r="G5" s="24">
        <f>BRPL_EOD!G5-BRPL_ISGS_exbus!G5</f>
        <v>0</v>
      </c>
      <c r="H5" s="24">
        <f>BRPL_EOD!H5-BRPL_ISGS_exbus!H5</f>
        <v>0</v>
      </c>
      <c r="I5" s="24">
        <f>BRPL_EOD!I5-BRPL_ISGS_exbus!I5</f>
        <v>0</v>
      </c>
      <c r="J5" s="24">
        <f>BRPL_EOD!J5-BRPL_ISGS_exbus!J5</f>
        <v>0</v>
      </c>
      <c r="K5" s="24">
        <f>BRPL_EOD!K5-BRPL_ISGS_exbus!K5</f>
        <v>-3.7190095554251457E-6</v>
      </c>
      <c r="L5" s="24">
        <f>BRPL_EOD!L5-BRPL_ISGS_exbus!L5</f>
        <v>5.5512460486895066E-4</v>
      </c>
      <c r="M5" s="24">
        <f>BRPL_EOD!M5-BRPL_ISGS_exbus!M5</f>
        <v>2.6998555887445264E-3</v>
      </c>
      <c r="N5" s="24">
        <f>BRPL_EOD!N5-BRPL_ISGS_exbus!N5</f>
        <v>-4.8851972698571444E-3</v>
      </c>
      <c r="O5" s="24">
        <f>BRPL_EOD!O5-BRPL_ISGS_exbus!O5</f>
        <v>-2.2128650705610653E-4</v>
      </c>
      <c r="P5" s="24">
        <f>BRPL_EOD!P5-BRPL_ISGS_exbus!P5</f>
        <v>8.23561686758012E-5</v>
      </c>
      <c r="Q5" s="24">
        <f>BRPL_EOD!Q5-BRPL_ISGS_exbus!Q5</f>
        <v>8.8574185936707295E-4</v>
      </c>
      <c r="R5" s="24">
        <f>BRPL_EOD!R5-BRPL_ISGS_exbus!R5</f>
        <v>4.0308899104211093E-3</v>
      </c>
      <c r="S5" s="24">
        <f>BRPL_EOD!S5-BRPL_ISGS_exbus!S5</f>
        <v>5.4868602554467572E-3</v>
      </c>
      <c r="T5" s="24">
        <f>BRPL_EOD!T5-BRPL_ISGS_exbus!T5</f>
        <v>-2.35395973154362E-3</v>
      </c>
      <c r="U5" s="24">
        <f>BRPL_EOD!U5-BRPL_ISGS_exbus!U5</f>
        <v>3.7080328275607144E-4</v>
      </c>
      <c r="V5" s="24">
        <f>BRPL_EOD!V5-BRPL_ISGS_exbus!V5</f>
        <v>-1.2306620209070473E-3</v>
      </c>
      <c r="W5" s="24">
        <f>BRPL_EOD!W5-BRPL_ISGS_exbus!W5</f>
        <v>-1.5198130841120872E-3</v>
      </c>
      <c r="X5" s="24">
        <f>BRPL_EOD!X5-BRPL_ISGS_exbus!X5</f>
        <v>9.6624319418481264E-4</v>
      </c>
      <c r="Y5" s="24">
        <f>BRPL_EOD!Y5-BRPL_ISGS_exbus!Y5</f>
        <v>0</v>
      </c>
    </row>
    <row r="6" spans="1:117">
      <c r="A6" t="s">
        <v>48</v>
      </c>
      <c r="B6" s="24">
        <f>BRPL_EOD!B6-BRPL_ISGS_exbus!B6</f>
        <v>0</v>
      </c>
      <c r="C6" s="24">
        <f>BRPL_EOD!C6-BRPL_ISGS_exbus!C6</f>
        <v>0</v>
      </c>
      <c r="D6" s="24">
        <f>BRPL_EOD!D6-BRPL_ISGS_exbus!D6</f>
        <v>0</v>
      </c>
      <c r="E6" s="24">
        <f>BRPL_EOD!E6-BRPL_ISGS_exbus!E6</f>
        <v>0</v>
      </c>
      <c r="F6" s="24">
        <f>BRPL_EOD!F6-BRPL_ISGS_exbus!F6</f>
        <v>0</v>
      </c>
      <c r="G6" s="24">
        <f>BRPL_EOD!G6-BRPL_ISGS_exbus!G6</f>
        <v>0</v>
      </c>
      <c r="H6" s="24">
        <f>BRPL_EOD!H6-BRPL_ISGS_exbus!H6</f>
        <v>0</v>
      </c>
      <c r="I6" s="24">
        <f>BRPL_EOD!I6-BRPL_ISGS_exbus!I6</f>
        <v>0</v>
      </c>
      <c r="J6" s="24">
        <f>BRPL_EOD!J6-BRPL_ISGS_exbus!J6</f>
        <v>0</v>
      </c>
      <c r="K6" s="24">
        <f>BRPL_EOD!K6-BRPL_ISGS_exbus!K6</f>
        <v>-3.7190095554251457E-6</v>
      </c>
      <c r="L6" s="24">
        <f>BRPL_EOD!L6-BRPL_ISGS_exbus!L6</f>
        <v>5.5512460486895066E-4</v>
      </c>
      <c r="M6" s="24">
        <f>BRPL_EOD!M6-BRPL_ISGS_exbus!M6</f>
        <v>2.6998555887445264E-3</v>
      </c>
      <c r="N6" s="24">
        <f>BRPL_EOD!N6-BRPL_ISGS_exbus!N6</f>
        <v>-4.8851972698571444E-3</v>
      </c>
      <c r="O6" s="24">
        <f>BRPL_EOD!O6-BRPL_ISGS_exbus!O6</f>
        <v>-2.2128650705610653E-4</v>
      </c>
      <c r="P6" s="24">
        <f>BRPL_EOD!P6-BRPL_ISGS_exbus!P6</f>
        <v>8.23561686758012E-5</v>
      </c>
      <c r="Q6" s="24">
        <f>BRPL_EOD!Q6-BRPL_ISGS_exbus!Q6</f>
        <v>8.8574185936707295E-4</v>
      </c>
      <c r="R6" s="24">
        <f>BRPL_EOD!R6-BRPL_ISGS_exbus!R6</f>
        <v>4.0308899104211093E-3</v>
      </c>
      <c r="S6" s="24">
        <f>BRPL_EOD!S6-BRPL_ISGS_exbus!S6</f>
        <v>5.4868602554467572E-3</v>
      </c>
      <c r="T6" s="24">
        <f>BRPL_EOD!T6-BRPL_ISGS_exbus!T6</f>
        <v>-2.35395973154362E-3</v>
      </c>
      <c r="U6" s="24">
        <f>BRPL_EOD!U6-BRPL_ISGS_exbus!U6</f>
        <v>3.7080328275607144E-4</v>
      </c>
      <c r="V6" s="24">
        <f>BRPL_EOD!V6-BRPL_ISGS_exbus!V6</f>
        <v>-1.2306620209070473E-3</v>
      </c>
      <c r="W6" s="24">
        <f>BRPL_EOD!W6-BRPL_ISGS_exbus!W6</f>
        <v>-1.5198130841120872E-3</v>
      </c>
      <c r="X6" s="24">
        <f>BRPL_EOD!X6-BRPL_ISGS_exbus!X6</f>
        <v>9.6624319418481264E-4</v>
      </c>
      <c r="Y6" s="24">
        <f>BRPL_EOD!Y6-BRPL_ISGS_exbus!Y6</f>
        <v>0</v>
      </c>
    </row>
    <row r="7" spans="1:117">
      <c r="A7" t="s">
        <v>49</v>
      </c>
      <c r="B7" s="24">
        <f>BRPL_EOD!B7-BRPL_ISGS_exbus!B7</f>
        <v>0</v>
      </c>
      <c r="C7" s="24">
        <f>BRPL_EOD!C7-BRPL_ISGS_exbus!C7</f>
        <v>0</v>
      </c>
      <c r="D7" s="24">
        <f>BRPL_EOD!D7-BRPL_ISGS_exbus!D7</f>
        <v>0</v>
      </c>
      <c r="E7" s="24">
        <f>BRPL_EOD!E7-BRPL_ISGS_exbus!E7</f>
        <v>0</v>
      </c>
      <c r="F7" s="24">
        <f>BRPL_EOD!F7-BRPL_ISGS_exbus!F7</f>
        <v>0</v>
      </c>
      <c r="G7" s="24">
        <f>BRPL_EOD!G7-BRPL_ISGS_exbus!G7</f>
        <v>0</v>
      </c>
      <c r="H7" s="24">
        <f>BRPL_EOD!H7-BRPL_ISGS_exbus!H7</f>
        <v>0</v>
      </c>
      <c r="I7" s="24">
        <f>BRPL_EOD!I7-BRPL_ISGS_exbus!I7</f>
        <v>0</v>
      </c>
      <c r="J7" s="24">
        <f>BRPL_EOD!J7-BRPL_ISGS_exbus!J7</f>
        <v>0</v>
      </c>
      <c r="K7" s="24">
        <f>BRPL_EOD!K7-BRPL_ISGS_exbus!K7</f>
        <v>-3.7190095554251457E-6</v>
      </c>
      <c r="L7" s="24">
        <f>BRPL_EOD!L7-BRPL_ISGS_exbus!L7</f>
        <v>5.5512460486895066E-4</v>
      </c>
      <c r="M7" s="24">
        <f>BRPL_EOD!M7-BRPL_ISGS_exbus!M7</f>
        <v>2.6998555887445264E-3</v>
      </c>
      <c r="N7" s="24">
        <f>BRPL_EOD!N7-BRPL_ISGS_exbus!N7</f>
        <v>-4.8851972698571444E-3</v>
      </c>
      <c r="O7" s="24">
        <f>BRPL_EOD!O7-BRPL_ISGS_exbus!O7</f>
        <v>-2.2128650705610653E-4</v>
      </c>
      <c r="P7" s="24">
        <f>BRPL_EOD!P7-BRPL_ISGS_exbus!P7</f>
        <v>8.23561686758012E-5</v>
      </c>
      <c r="Q7" s="24">
        <f>BRPL_EOD!Q7-BRPL_ISGS_exbus!Q7</f>
        <v>8.8574185936707295E-4</v>
      </c>
      <c r="R7" s="24">
        <f>BRPL_EOD!R7-BRPL_ISGS_exbus!R7</f>
        <v>4.0308899104211093E-3</v>
      </c>
      <c r="S7" s="24">
        <f>BRPL_EOD!S7-BRPL_ISGS_exbus!S7</f>
        <v>5.4868602554467572E-3</v>
      </c>
      <c r="T7" s="24">
        <f>BRPL_EOD!T7-BRPL_ISGS_exbus!T7</f>
        <v>-2.35395973154362E-3</v>
      </c>
      <c r="U7" s="24">
        <f>BRPL_EOD!U7-BRPL_ISGS_exbus!U7</f>
        <v>3.7080328275607144E-4</v>
      </c>
      <c r="V7" s="24">
        <f>BRPL_EOD!V7-BRPL_ISGS_exbus!V7</f>
        <v>-1.2306620209070473E-3</v>
      </c>
      <c r="W7" s="24">
        <f>BRPL_EOD!W7-BRPL_ISGS_exbus!W7</f>
        <v>-1.5198130841120872E-3</v>
      </c>
      <c r="X7" s="24">
        <f>BRPL_EOD!X7-BRPL_ISGS_exbus!X7</f>
        <v>9.6624319418481264E-4</v>
      </c>
      <c r="Y7" s="24">
        <f>BRPL_EOD!Y7-BRPL_ISGS_exbus!Y7</f>
        <v>0</v>
      </c>
    </row>
    <row r="8" spans="1:117">
      <c r="A8" t="s">
        <v>50</v>
      </c>
      <c r="B8" s="24">
        <f>BRPL_EOD!B8-BRPL_ISGS_exbus!B8</f>
        <v>0</v>
      </c>
      <c r="C8" s="24">
        <f>BRPL_EOD!C8-BRPL_ISGS_exbus!C8</f>
        <v>0</v>
      </c>
      <c r="D8" s="24">
        <f>BRPL_EOD!D8-BRPL_ISGS_exbus!D8</f>
        <v>0</v>
      </c>
      <c r="E8" s="24">
        <f>BRPL_EOD!E8-BRPL_ISGS_exbus!E8</f>
        <v>0</v>
      </c>
      <c r="F8" s="24">
        <f>BRPL_EOD!F8-BRPL_ISGS_exbus!F8</f>
        <v>0</v>
      </c>
      <c r="G8" s="24">
        <f>BRPL_EOD!G8-BRPL_ISGS_exbus!G8</f>
        <v>0</v>
      </c>
      <c r="H8" s="24">
        <f>BRPL_EOD!H8-BRPL_ISGS_exbus!H8</f>
        <v>0</v>
      </c>
      <c r="I8" s="24">
        <f>BRPL_EOD!I8-BRPL_ISGS_exbus!I8</f>
        <v>0</v>
      </c>
      <c r="J8" s="24">
        <f>BRPL_EOD!J8-BRPL_ISGS_exbus!J8</f>
        <v>0</v>
      </c>
      <c r="K8" s="24">
        <f>BRPL_EOD!K8-BRPL_ISGS_exbus!K8</f>
        <v>-3.7190095554251457E-6</v>
      </c>
      <c r="L8" s="24">
        <f>BRPL_EOD!L8-BRPL_ISGS_exbus!L8</f>
        <v>5.5512460486895066E-4</v>
      </c>
      <c r="M8" s="24">
        <f>BRPL_EOD!M8-BRPL_ISGS_exbus!M8</f>
        <v>2.6998555887445264E-3</v>
      </c>
      <c r="N8" s="24">
        <f>BRPL_EOD!N8-BRPL_ISGS_exbus!N8</f>
        <v>-4.8851972698571444E-3</v>
      </c>
      <c r="O8" s="24">
        <f>BRPL_EOD!O8-BRPL_ISGS_exbus!O8</f>
        <v>-2.2128650705610653E-4</v>
      </c>
      <c r="P8" s="24">
        <f>BRPL_EOD!P8-BRPL_ISGS_exbus!P8</f>
        <v>8.23561686758012E-5</v>
      </c>
      <c r="Q8" s="24">
        <f>BRPL_EOD!Q8-BRPL_ISGS_exbus!Q8</f>
        <v>8.8574185936707295E-4</v>
      </c>
      <c r="R8" s="24">
        <f>BRPL_EOD!R8-BRPL_ISGS_exbus!R8</f>
        <v>4.0308899104211093E-3</v>
      </c>
      <c r="S8" s="24">
        <f>BRPL_EOD!S8-BRPL_ISGS_exbus!S8</f>
        <v>5.4868602554467572E-3</v>
      </c>
      <c r="T8" s="24">
        <f>BRPL_EOD!T8-BRPL_ISGS_exbus!T8</f>
        <v>-2.35395973154362E-3</v>
      </c>
      <c r="U8" s="24">
        <f>BRPL_EOD!U8-BRPL_ISGS_exbus!U8</f>
        <v>3.7080328275607144E-4</v>
      </c>
      <c r="V8" s="24">
        <f>BRPL_EOD!V8-BRPL_ISGS_exbus!V8</f>
        <v>-1.2306620209070473E-3</v>
      </c>
      <c r="W8" s="24">
        <f>BRPL_EOD!W8-BRPL_ISGS_exbus!W8</f>
        <v>-1.5198130841120872E-3</v>
      </c>
      <c r="X8" s="24">
        <f>BRPL_EOD!X8-BRPL_ISGS_exbus!X8</f>
        <v>9.6624319418481264E-4</v>
      </c>
      <c r="Y8" s="24">
        <f>BRPL_EOD!Y8-BRPL_ISGS_exbus!Y8</f>
        <v>0</v>
      </c>
    </row>
    <row r="9" spans="1:117">
      <c r="A9" t="s">
        <v>51</v>
      </c>
      <c r="B9" s="24">
        <f>BRPL_EOD!B9-BRPL_ISGS_exbus!B9</f>
        <v>0</v>
      </c>
      <c r="C9" s="24">
        <f>BRPL_EOD!C9-BRPL_ISGS_exbus!C9</f>
        <v>0</v>
      </c>
      <c r="D9" s="24">
        <f>BRPL_EOD!D9-BRPL_ISGS_exbus!D9</f>
        <v>0</v>
      </c>
      <c r="E9" s="24">
        <f>BRPL_EOD!E9-BRPL_ISGS_exbus!E9</f>
        <v>0</v>
      </c>
      <c r="F9" s="24">
        <f>BRPL_EOD!F9-BRPL_ISGS_exbus!F9</f>
        <v>0</v>
      </c>
      <c r="G9" s="24">
        <f>BRPL_EOD!G9-BRPL_ISGS_exbus!G9</f>
        <v>0</v>
      </c>
      <c r="H9" s="24">
        <f>BRPL_EOD!H9-BRPL_ISGS_exbus!H9</f>
        <v>0</v>
      </c>
      <c r="I9" s="24">
        <f>BRPL_EOD!I9-BRPL_ISGS_exbus!I9</f>
        <v>0</v>
      </c>
      <c r="J9" s="24">
        <f>BRPL_EOD!J9-BRPL_ISGS_exbus!J9</f>
        <v>0</v>
      </c>
      <c r="K9" s="24">
        <f>BRPL_EOD!K9-BRPL_ISGS_exbus!K9</f>
        <v>-5.9141513631288944E-3</v>
      </c>
      <c r="L9" s="24">
        <f>BRPL_EOD!L9-BRPL_ISGS_exbus!L9</f>
        <v>1.3777869658415653E-4</v>
      </c>
      <c r="M9" s="24">
        <f>BRPL_EOD!M9-BRPL_ISGS_exbus!M9</f>
        <v>2.6998555887445264E-3</v>
      </c>
      <c r="N9" s="24">
        <f>BRPL_EOD!N9-BRPL_ISGS_exbus!N9</f>
        <v>-4.8851972698571444E-3</v>
      </c>
      <c r="O9" s="24">
        <f>BRPL_EOD!O9-BRPL_ISGS_exbus!O9</f>
        <v>-2.2128650705610653E-4</v>
      </c>
      <c r="P9" s="24">
        <f>BRPL_EOD!P9-BRPL_ISGS_exbus!P9</f>
        <v>8.23561686758012E-5</v>
      </c>
      <c r="Q9" s="24">
        <f>BRPL_EOD!Q9-BRPL_ISGS_exbus!Q9</f>
        <v>8.8574185936707295E-4</v>
      </c>
      <c r="R9" s="24">
        <f>BRPL_EOD!R9-BRPL_ISGS_exbus!R9</f>
        <v>4.0308899104211093E-3</v>
      </c>
      <c r="S9" s="24">
        <f>BRPL_EOD!S9-BRPL_ISGS_exbus!S9</f>
        <v>5.4868602554467572E-3</v>
      </c>
      <c r="T9" s="24">
        <f>BRPL_EOD!T9-BRPL_ISGS_exbus!T9</f>
        <v>-2.35395973154362E-3</v>
      </c>
      <c r="U9" s="24">
        <f>BRPL_EOD!U9-BRPL_ISGS_exbus!U9</f>
        <v>3.7080328275607144E-4</v>
      </c>
      <c r="V9" s="24">
        <f>BRPL_EOD!V9-BRPL_ISGS_exbus!V9</f>
        <v>-1.2306620209070473E-3</v>
      </c>
      <c r="W9" s="24">
        <f>BRPL_EOD!W9-BRPL_ISGS_exbus!W9</f>
        <v>-1.5198130841120872E-3</v>
      </c>
      <c r="X9" s="24">
        <f>BRPL_EOD!X9-BRPL_ISGS_exbus!X9</f>
        <v>9.6624319418481264E-4</v>
      </c>
      <c r="Y9" s="24">
        <f>BRPL_EOD!Y9-BRPL_ISGS_exbus!Y9</f>
        <v>0</v>
      </c>
    </row>
    <row r="10" spans="1:117">
      <c r="A10" t="s">
        <v>52</v>
      </c>
      <c r="B10" s="24">
        <f>BRPL_EOD!B10-BRPL_ISGS_exbus!B10</f>
        <v>0</v>
      </c>
      <c r="C10" s="24">
        <f>BRPL_EOD!C10-BRPL_ISGS_exbus!C10</f>
        <v>0</v>
      </c>
      <c r="D10" s="24">
        <f>BRPL_EOD!D10-BRPL_ISGS_exbus!D10</f>
        <v>0</v>
      </c>
      <c r="E10" s="24">
        <f>BRPL_EOD!E10-BRPL_ISGS_exbus!E10</f>
        <v>0</v>
      </c>
      <c r="F10" s="24">
        <f>BRPL_EOD!F10-BRPL_ISGS_exbus!F10</f>
        <v>0</v>
      </c>
      <c r="G10" s="24">
        <f>BRPL_EOD!G10-BRPL_ISGS_exbus!G10</f>
        <v>0</v>
      </c>
      <c r="H10" s="24">
        <f>BRPL_EOD!H10-BRPL_ISGS_exbus!H10</f>
        <v>0</v>
      </c>
      <c r="I10" s="24">
        <f>BRPL_EOD!I10-BRPL_ISGS_exbus!I10</f>
        <v>0</v>
      </c>
      <c r="J10" s="24">
        <f>BRPL_EOD!J10-BRPL_ISGS_exbus!J10</f>
        <v>0</v>
      </c>
      <c r="K10" s="24">
        <f>BRPL_EOD!K10-BRPL_ISGS_exbus!K10</f>
        <v>-1.6318636272671938E-4</v>
      </c>
      <c r="L10" s="24">
        <f>BRPL_EOD!L10-BRPL_ISGS_exbus!L10</f>
        <v>1.3777869658415653E-4</v>
      </c>
      <c r="M10" s="24">
        <f>BRPL_EOD!M10-BRPL_ISGS_exbus!M10</f>
        <v>2.6998555887445264E-3</v>
      </c>
      <c r="N10" s="24">
        <f>BRPL_EOD!N10-BRPL_ISGS_exbus!N10</f>
        <v>-4.8851972698571444E-3</v>
      </c>
      <c r="O10" s="24">
        <f>BRPL_EOD!O10-BRPL_ISGS_exbus!O10</f>
        <v>-2.2128650705610653E-4</v>
      </c>
      <c r="P10" s="24">
        <f>BRPL_EOD!P10-BRPL_ISGS_exbus!P10</f>
        <v>8.23561686758012E-5</v>
      </c>
      <c r="Q10" s="24">
        <f>BRPL_EOD!Q10-BRPL_ISGS_exbus!Q10</f>
        <v>8.8574185936707295E-4</v>
      </c>
      <c r="R10" s="24">
        <f>BRPL_EOD!R10-BRPL_ISGS_exbus!R10</f>
        <v>4.0308899104211093E-3</v>
      </c>
      <c r="S10" s="24">
        <f>BRPL_EOD!S10-BRPL_ISGS_exbus!S10</f>
        <v>5.4868602554467572E-3</v>
      </c>
      <c r="T10" s="24">
        <f>BRPL_EOD!T10-BRPL_ISGS_exbus!T10</f>
        <v>-2.35395973154362E-3</v>
      </c>
      <c r="U10" s="24">
        <f>BRPL_EOD!U10-BRPL_ISGS_exbus!U10</f>
        <v>3.7080328275607144E-4</v>
      </c>
      <c r="V10" s="24">
        <f>BRPL_EOD!V10-BRPL_ISGS_exbus!V10</f>
        <v>-1.2306620209070473E-3</v>
      </c>
      <c r="W10" s="24">
        <f>BRPL_EOD!W10-BRPL_ISGS_exbus!W10</f>
        <v>-1.5198130841120872E-3</v>
      </c>
      <c r="X10" s="24">
        <f>BRPL_EOD!X10-BRPL_ISGS_exbus!X10</f>
        <v>9.6624319418481264E-4</v>
      </c>
      <c r="Y10" s="24">
        <f>BRPL_EOD!Y10-BRPL_ISGS_exbus!Y10</f>
        <v>0</v>
      </c>
    </row>
    <row r="11" spans="1:117">
      <c r="A11" t="s">
        <v>53</v>
      </c>
      <c r="B11" s="24">
        <f>BRPL_EOD!B11-BRPL_ISGS_exbus!B11</f>
        <v>0</v>
      </c>
      <c r="C11" s="24">
        <f>BRPL_EOD!C11-BRPL_ISGS_exbus!C11</f>
        <v>0</v>
      </c>
      <c r="D11" s="24">
        <f>BRPL_EOD!D11-BRPL_ISGS_exbus!D11</f>
        <v>0</v>
      </c>
      <c r="E11" s="24">
        <f>BRPL_EOD!E11-BRPL_ISGS_exbus!E11</f>
        <v>0</v>
      </c>
      <c r="F11" s="24">
        <f>BRPL_EOD!F11-BRPL_ISGS_exbus!F11</f>
        <v>0</v>
      </c>
      <c r="G11" s="24">
        <f>BRPL_EOD!G11-BRPL_ISGS_exbus!G11</f>
        <v>0</v>
      </c>
      <c r="H11" s="24">
        <f>BRPL_EOD!H11-BRPL_ISGS_exbus!H11</f>
        <v>0</v>
      </c>
      <c r="I11" s="24">
        <f>BRPL_EOD!I11-BRPL_ISGS_exbus!I11</f>
        <v>0</v>
      </c>
      <c r="J11" s="24">
        <f>BRPL_EOD!J11-BRPL_ISGS_exbus!J11</f>
        <v>0</v>
      </c>
      <c r="K11" s="24">
        <f>BRPL_EOD!K11-BRPL_ISGS_exbus!K11</f>
        <v>-1.6060905915082913E-4</v>
      </c>
      <c r="L11" s="24">
        <f>BRPL_EOD!L11-BRPL_ISGS_exbus!L11</f>
        <v>1.3777869658415653E-4</v>
      </c>
      <c r="M11" s="24">
        <f>BRPL_EOD!M11-BRPL_ISGS_exbus!M11</f>
        <v>2.6998555887445264E-3</v>
      </c>
      <c r="N11" s="24">
        <f>BRPL_EOD!N11-BRPL_ISGS_exbus!N11</f>
        <v>-4.8851972698571444E-3</v>
      </c>
      <c r="O11" s="24">
        <f>BRPL_EOD!O11-BRPL_ISGS_exbus!O11</f>
        <v>-2.2128650705610653E-4</v>
      </c>
      <c r="P11" s="24">
        <f>BRPL_EOD!P11-BRPL_ISGS_exbus!P11</f>
        <v>8.23561686758012E-5</v>
      </c>
      <c r="Q11" s="24">
        <f>BRPL_EOD!Q11-BRPL_ISGS_exbus!Q11</f>
        <v>8.8574185936707295E-4</v>
      </c>
      <c r="R11" s="24">
        <f>BRPL_EOD!R11-BRPL_ISGS_exbus!R11</f>
        <v>3.8999728901458752E-3</v>
      </c>
      <c r="S11" s="24">
        <f>BRPL_EOD!S11-BRPL_ISGS_exbus!S11</f>
        <v>5.4014530428236895E-3</v>
      </c>
      <c r="T11" s="24">
        <f>BRPL_EOD!T11-BRPL_ISGS_exbus!T11</f>
        <v>-2.35395973154362E-3</v>
      </c>
      <c r="U11" s="24">
        <f>BRPL_EOD!U11-BRPL_ISGS_exbus!U11</f>
        <v>3.7080328275607144E-4</v>
      </c>
      <c r="V11" s="24">
        <f>BRPL_EOD!V11-BRPL_ISGS_exbus!V11</f>
        <v>-1.2306620209070473E-3</v>
      </c>
      <c r="W11" s="24">
        <f>BRPL_EOD!W11-BRPL_ISGS_exbus!W11</f>
        <v>-1.5198130841120872E-3</v>
      </c>
      <c r="X11" s="24">
        <f>BRPL_EOD!X11-BRPL_ISGS_exbus!X11</f>
        <v>9.6624319418481264E-4</v>
      </c>
      <c r="Y11" s="24">
        <f>BRPL_EOD!Y11-BRPL_ISGS_exbus!Y11</f>
        <v>0</v>
      </c>
    </row>
    <row r="12" spans="1:117">
      <c r="A12" t="s">
        <v>54</v>
      </c>
      <c r="B12" s="24">
        <f>BRPL_EOD!B12-BRPL_ISGS_exbus!B12</f>
        <v>0</v>
      </c>
      <c r="C12" s="24">
        <f>BRPL_EOD!C12-BRPL_ISGS_exbus!C12</f>
        <v>0</v>
      </c>
      <c r="D12" s="24">
        <f>BRPL_EOD!D12-BRPL_ISGS_exbus!D12</f>
        <v>0</v>
      </c>
      <c r="E12" s="24">
        <f>BRPL_EOD!E12-BRPL_ISGS_exbus!E12</f>
        <v>0</v>
      </c>
      <c r="F12" s="24">
        <f>BRPL_EOD!F12-BRPL_ISGS_exbus!F12</f>
        <v>0</v>
      </c>
      <c r="G12" s="24">
        <f>BRPL_EOD!G12-BRPL_ISGS_exbus!G12</f>
        <v>0</v>
      </c>
      <c r="H12" s="24">
        <f>BRPL_EOD!H12-BRPL_ISGS_exbus!H12</f>
        <v>0</v>
      </c>
      <c r="I12" s="24">
        <f>BRPL_EOD!I12-BRPL_ISGS_exbus!I12</f>
        <v>0</v>
      </c>
      <c r="J12" s="24">
        <f>BRPL_EOD!J12-BRPL_ISGS_exbus!J12</f>
        <v>0</v>
      </c>
      <c r="K12" s="24">
        <f>BRPL_EOD!K12-BRPL_ISGS_exbus!K12</f>
        <v>-2.9595905963901714E-3</v>
      </c>
      <c r="L12" s="24">
        <f>BRPL_EOD!L12-BRPL_ISGS_exbus!L12</f>
        <v>1.3777869658415653E-4</v>
      </c>
      <c r="M12" s="24">
        <f>BRPL_EOD!M12-BRPL_ISGS_exbus!M12</f>
        <v>2.6998555887445264E-3</v>
      </c>
      <c r="N12" s="24">
        <f>BRPL_EOD!N12-BRPL_ISGS_exbus!N12</f>
        <v>-4.8851972698571444E-3</v>
      </c>
      <c r="O12" s="24">
        <f>BRPL_EOD!O12-BRPL_ISGS_exbus!O12</f>
        <v>-2.2128650705610653E-4</v>
      </c>
      <c r="P12" s="24">
        <f>BRPL_EOD!P12-BRPL_ISGS_exbus!P12</f>
        <v>8.23561686758012E-5</v>
      </c>
      <c r="Q12" s="24">
        <f>BRPL_EOD!Q12-BRPL_ISGS_exbus!Q12</f>
        <v>8.8574185936707295E-4</v>
      </c>
      <c r="R12" s="24">
        <f>BRPL_EOD!R12-BRPL_ISGS_exbus!R12</f>
        <v>3.8999728901458752E-3</v>
      </c>
      <c r="S12" s="24">
        <f>BRPL_EOD!S12-BRPL_ISGS_exbus!S12</f>
        <v>5.4014530428236895E-3</v>
      </c>
      <c r="T12" s="24">
        <f>BRPL_EOD!T12-BRPL_ISGS_exbus!T12</f>
        <v>-2.35395973154362E-3</v>
      </c>
      <c r="U12" s="24">
        <f>BRPL_EOD!U12-BRPL_ISGS_exbus!U12</f>
        <v>3.7080328275607144E-4</v>
      </c>
      <c r="V12" s="24">
        <f>BRPL_EOD!V12-BRPL_ISGS_exbus!V12</f>
        <v>-1.2306620209070473E-3</v>
      </c>
      <c r="W12" s="24">
        <f>BRPL_EOD!W12-BRPL_ISGS_exbus!W12</f>
        <v>-1.5198130841120872E-3</v>
      </c>
      <c r="X12" s="24">
        <f>BRPL_EOD!X12-BRPL_ISGS_exbus!X12</f>
        <v>9.6624319418481264E-4</v>
      </c>
      <c r="Y12" s="24">
        <f>BRPL_EOD!Y12-BRPL_ISGS_exbus!Y12</f>
        <v>0</v>
      </c>
    </row>
    <row r="13" spans="1:117">
      <c r="A13" t="s">
        <v>55</v>
      </c>
      <c r="B13" s="24">
        <f>BRPL_EOD!B13-BRPL_ISGS_exbus!B13</f>
        <v>0</v>
      </c>
      <c r="C13" s="24">
        <f>BRPL_EOD!C13-BRPL_ISGS_exbus!C13</f>
        <v>0</v>
      </c>
      <c r="D13" s="24">
        <f>BRPL_EOD!D13-BRPL_ISGS_exbus!D13</f>
        <v>0</v>
      </c>
      <c r="E13" s="24">
        <f>BRPL_EOD!E13-BRPL_ISGS_exbus!E13</f>
        <v>0</v>
      </c>
      <c r="F13" s="24">
        <f>BRPL_EOD!F13-BRPL_ISGS_exbus!F13</f>
        <v>0</v>
      </c>
      <c r="G13" s="24">
        <f>BRPL_EOD!G13-BRPL_ISGS_exbus!G13</f>
        <v>0</v>
      </c>
      <c r="H13" s="24">
        <f>BRPL_EOD!H13-BRPL_ISGS_exbus!H13</f>
        <v>0</v>
      </c>
      <c r="I13" s="24">
        <f>BRPL_EOD!I13-BRPL_ISGS_exbus!I13</f>
        <v>0</v>
      </c>
      <c r="J13" s="24">
        <f>BRPL_EOD!J13-BRPL_ISGS_exbus!J13</f>
        <v>0</v>
      </c>
      <c r="K13" s="24">
        <f>BRPL_EOD!K13-BRPL_ISGS_exbus!K13</f>
        <v>-1.5601454714442298E-4</v>
      </c>
      <c r="L13" s="24">
        <f>BRPL_EOD!L13-BRPL_ISGS_exbus!L13</f>
        <v>1.3777869658415653E-4</v>
      </c>
      <c r="M13" s="24">
        <f>BRPL_EOD!M13-BRPL_ISGS_exbus!M13</f>
        <v>2.6998555887445264E-3</v>
      </c>
      <c r="N13" s="24">
        <f>BRPL_EOD!N13-BRPL_ISGS_exbus!N13</f>
        <v>-4.8851972698571444E-3</v>
      </c>
      <c r="O13" s="24">
        <f>BRPL_EOD!O13-BRPL_ISGS_exbus!O13</f>
        <v>-2.2128650705610653E-4</v>
      </c>
      <c r="P13" s="24">
        <f>BRPL_EOD!P13-BRPL_ISGS_exbus!P13</f>
        <v>8.23561686758012E-5</v>
      </c>
      <c r="Q13" s="24">
        <f>BRPL_EOD!Q13-BRPL_ISGS_exbus!Q13</f>
        <v>8.8574185936707295E-4</v>
      </c>
      <c r="R13" s="24">
        <f>BRPL_EOD!R13-BRPL_ISGS_exbus!R13</f>
        <v>3.8999728901458752E-3</v>
      </c>
      <c r="S13" s="24">
        <f>BRPL_EOD!S13-BRPL_ISGS_exbus!S13</f>
        <v>5.4014530428236895E-3</v>
      </c>
      <c r="T13" s="24">
        <f>BRPL_EOD!T13-BRPL_ISGS_exbus!T13</f>
        <v>-2.35395973154362E-3</v>
      </c>
      <c r="U13" s="24">
        <f>BRPL_EOD!U13-BRPL_ISGS_exbus!U13</f>
        <v>3.7080328275607144E-4</v>
      </c>
      <c r="V13" s="24">
        <f>BRPL_EOD!V13-BRPL_ISGS_exbus!V13</f>
        <v>-1.2306620209070473E-3</v>
      </c>
      <c r="W13" s="24">
        <f>BRPL_EOD!W13-BRPL_ISGS_exbus!W13</f>
        <v>-1.5198130841120872E-3</v>
      </c>
      <c r="X13" s="24">
        <f>BRPL_EOD!X13-BRPL_ISGS_exbus!X13</f>
        <v>9.6624319418481264E-4</v>
      </c>
      <c r="Y13" s="24">
        <f>BRPL_EOD!Y13-BRPL_ISGS_exbus!Y13</f>
        <v>0</v>
      </c>
    </row>
    <row r="14" spans="1:117">
      <c r="A14" t="s">
        <v>56</v>
      </c>
      <c r="B14" s="24">
        <f>BRPL_EOD!B14-BRPL_ISGS_exbus!B14</f>
        <v>0</v>
      </c>
      <c r="C14" s="24">
        <f>BRPL_EOD!C14-BRPL_ISGS_exbus!C14</f>
        <v>0</v>
      </c>
      <c r="D14" s="24">
        <f>BRPL_EOD!D14-BRPL_ISGS_exbus!D14</f>
        <v>0</v>
      </c>
      <c r="E14" s="24">
        <f>BRPL_EOD!E14-BRPL_ISGS_exbus!E14</f>
        <v>0</v>
      </c>
      <c r="F14" s="24">
        <f>BRPL_EOD!F14-BRPL_ISGS_exbus!F14</f>
        <v>0</v>
      </c>
      <c r="G14" s="24">
        <f>BRPL_EOD!G14-BRPL_ISGS_exbus!G14</f>
        <v>0</v>
      </c>
      <c r="H14" s="24">
        <f>BRPL_EOD!H14-BRPL_ISGS_exbus!H14</f>
        <v>0</v>
      </c>
      <c r="I14" s="24">
        <f>BRPL_EOD!I14-BRPL_ISGS_exbus!I14</f>
        <v>0</v>
      </c>
      <c r="J14" s="24">
        <f>BRPL_EOD!J14-BRPL_ISGS_exbus!J14</f>
        <v>0</v>
      </c>
      <c r="K14" s="24">
        <f>BRPL_EOD!K14-BRPL_ISGS_exbus!K14</f>
        <v>-1.5330199620393614E-3</v>
      </c>
      <c r="L14" s="24">
        <f>BRPL_EOD!L14-BRPL_ISGS_exbus!L14</f>
        <v>1.3777869658415653E-4</v>
      </c>
      <c r="M14" s="24">
        <f>BRPL_EOD!M14-BRPL_ISGS_exbus!M14</f>
        <v>2.6998555887445264E-3</v>
      </c>
      <c r="N14" s="24">
        <f>BRPL_EOD!N14-BRPL_ISGS_exbus!N14</f>
        <v>-4.8851972698571444E-3</v>
      </c>
      <c r="O14" s="24">
        <f>BRPL_EOD!O14-BRPL_ISGS_exbus!O14</f>
        <v>-2.2128650705610653E-4</v>
      </c>
      <c r="P14" s="24">
        <f>BRPL_EOD!P14-BRPL_ISGS_exbus!P14</f>
        <v>8.23561686758012E-5</v>
      </c>
      <c r="Q14" s="24">
        <f>BRPL_EOD!Q14-BRPL_ISGS_exbus!Q14</f>
        <v>8.8574185936707295E-4</v>
      </c>
      <c r="R14" s="24">
        <f>BRPL_EOD!R14-BRPL_ISGS_exbus!R14</f>
        <v>3.8999728901458752E-3</v>
      </c>
      <c r="S14" s="24">
        <f>BRPL_EOD!S14-BRPL_ISGS_exbus!S14</f>
        <v>5.4014530428236895E-3</v>
      </c>
      <c r="T14" s="24">
        <f>BRPL_EOD!T14-BRPL_ISGS_exbus!T14</f>
        <v>-2.35395973154362E-3</v>
      </c>
      <c r="U14" s="24">
        <f>BRPL_EOD!U14-BRPL_ISGS_exbus!U14</f>
        <v>3.7080328275607144E-4</v>
      </c>
      <c r="V14" s="24">
        <f>BRPL_EOD!V14-BRPL_ISGS_exbus!V14</f>
        <v>-1.2306620209070473E-3</v>
      </c>
      <c r="W14" s="24">
        <f>BRPL_EOD!W14-BRPL_ISGS_exbus!W14</f>
        <v>-1.5198130841120872E-3</v>
      </c>
      <c r="X14" s="24">
        <f>BRPL_EOD!X14-BRPL_ISGS_exbus!X14</f>
        <v>9.6624319418481264E-4</v>
      </c>
      <c r="Y14" s="24">
        <f>BRPL_EOD!Y14-BRPL_ISGS_exbus!Y14</f>
        <v>0</v>
      </c>
    </row>
    <row r="15" spans="1:117">
      <c r="A15" t="s">
        <v>57</v>
      </c>
      <c r="B15" s="24">
        <f>BRPL_EOD!B15-BRPL_ISGS_exbus!B15</f>
        <v>0</v>
      </c>
      <c r="C15" s="24">
        <f>BRPL_EOD!C15-BRPL_ISGS_exbus!C15</f>
        <v>0</v>
      </c>
      <c r="D15" s="24">
        <f>BRPL_EOD!D15-BRPL_ISGS_exbus!D15</f>
        <v>0</v>
      </c>
      <c r="E15" s="24">
        <f>BRPL_EOD!E15-BRPL_ISGS_exbus!E15</f>
        <v>0</v>
      </c>
      <c r="F15" s="24">
        <f>BRPL_EOD!F15-BRPL_ISGS_exbus!F15</f>
        <v>0</v>
      </c>
      <c r="G15" s="24">
        <f>BRPL_EOD!G15-BRPL_ISGS_exbus!G15</f>
        <v>0</v>
      </c>
      <c r="H15" s="24">
        <f>BRPL_EOD!H15-BRPL_ISGS_exbus!H15</f>
        <v>0</v>
      </c>
      <c r="I15" s="24">
        <f>BRPL_EOD!I15-BRPL_ISGS_exbus!I15</f>
        <v>0</v>
      </c>
      <c r="J15" s="24">
        <f>BRPL_EOD!J15-BRPL_ISGS_exbus!J15</f>
        <v>0</v>
      </c>
      <c r="K15" s="24">
        <f>BRPL_EOD!K15-BRPL_ISGS_exbus!K15</f>
        <v>-4.8914532402477562E-3</v>
      </c>
      <c r="L15" s="24">
        <f>BRPL_EOD!L15-BRPL_ISGS_exbus!L15</f>
        <v>1.3777869658415653E-4</v>
      </c>
      <c r="M15" s="24">
        <f>BRPL_EOD!M15-BRPL_ISGS_exbus!M15</f>
        <v>2.6998555887445264E-3</v>
      </c>
      <c r="N15" s="24">
        <f>BRPL_EOD!N15-BRPL_ISGS_exbus!N15</f>
        <v>-4.8851972698571444E-3</v>
      </c>
      <c r="O15" s="24">
        <f>BRPL_EOD!O15-BRPL_ISGS_exbus!O15</f>
        <v>-2.2128650705610653E-4</v>
      </c>
      <c r="P15" s="24">
        <f>BRPL_EOD!P15-BRPL_ISGS_exbus!P15</f>
        <v>8.23561686758012E-5</v>
      </c>
      <c r="Q15" s="24">
        <f>BRPL_EOD!Q15-BRPL_ISGS_exbus!Q15</f>
        <v>8.8574185936707295E-4</v>
      </c>
      <c r="R15" s="24">
        <f>BRPL_EOD!R15-BRPL_ISGS_exbus!R15</f>
        <v>3.8999728901458752E-3</v>
      </c>
      <c r="S15" s="24">
        <f>BRPL_EOD!S15-BRPL_ISGS_exbus!S15</f>
        <v>5.4014530428236895E-3</v>
      </c>
      <c r="T15" s="24">
        <f>BRPL_EOD!T15-BRPL_ISGS_exbus!T15</f>
        <v>-2.35395973154362E-3</v>
      </c>
      <c r="U15" s="24">
        <f>BRPL_EOD!U15-BRPL_ISGS_exbus!U15</f>
        <v>3.7080328275607144E-4</v>
      </c>
      <c r="V15" s="24">
        <f>BRPL_EOD!V15-BRPL_ISGS_exbus!V15</f>
        <v>-1.2306620209070473E-3</v>
      </c>
      <c r="W15" s="24">
        <f>BRPL_EOD!W15-BRPL_ISGS_exbus!W15</f>
        <v>-1.5198130841120872E-3</v>
      </c>
      <c r="X15" s="24">
        <f>BRPL_EOD!X15-BRPL_ISGS_exbus!X15</f>
        <v>9.6624319418481264E-4</v>
      </c>
      <c r="Y15" s="24">
        <f>BRPL_EOD!Y15-BRPL_ISGS_exbus!Y15</f>
        <v>0</v>
      </c>
    </row>
    <row r="16" spans="1:117">
      <c r="A16" t="s">
        <v>58</v>
      </c>
      <c r="B16" s="24">
        <f>BRPL_EOD!B16-BRPL_ISGS_exbus!B16</f>
        <v>0</v>
      </c>
      <c r="C16" s="24">
        <f>BRPL_EOD!C16-BRPL_ISGS_exbus!C16</f>
        <v>0</v>
      </c>
      <c r="D16" s="24">
        <f>BRPL_EOD!D16-BRPL_ISGS_exbus!D16</f>
        <v>0</v>
      </c>
      <c r="E16" s="24">
        <f>BRPL_EOD!E16-BRPL_ISGS_exbus!E16</f>
        <v>0</v>
      </c>
      <c r="F16" s="24">
        <f>BRPL_EOD!F16-BRPL_ISGS_exbus!F16</f>
        <v>0</v>
      </c>
      <c r="G16" s="24">
        <f>BRPL_EOD!G16-BRPL_ISGS_exbus!G16</f>
        <v>0</v>
      </c>
      <c r="H16" s="24">
        <f>BRPL_EOD!H16-BRPL_ISGS_exbus!H16</f>
        <v>0</v>
      </c>
      <c r="I16" s="24">
        <f>BRPL_EOD!I16-BRPL_ISGS_exbus!I16</f>
        <v>0</v>
      </c>
      <c r="J16" s="24">
        <f>BRPL_EOD!J16-BRPL_ISGS_exbus!J16</f>
        <v>0</v>
      </c>
      <c r="K16" s="24">
        <f>BRPL_EOD!K16-BRPL_ISGS_exbus!K16</f>
        <v>-2.4917594298585755E-3</v>
      </c>
      <c r="L16" s="24">
        <f>BRPL_EOD!L16-BRPL_ISGS_exbus!L16</f>
        <v>2.7472227606750721E-4</v>
      </c>
      <c r="M16" s="24">
        <f>BRPL_EOD!M16-BRPL_ISGS_exbus!M16</f>
        <v>2.6998555887445264E-3</v>
      </c>
      <c r="N16" s="24">
        <f>BRPL_EOD!N16-BRPL_ISGS_exbus!N16</f>
        <v>-4.8851972698571444E-3</v>
      </c>
      <c r="O16" s="24">
        <f>BRPL_EOD!O16-BRPL_ISGS_exbus!O16</f>
        <v>-2.2128650705610653E-4</v>
      </c>
      <c r="P16" s="24">
        <f>BRPL_EOD!P16-BRPL_ISGS_exbus!P16</f>
        <v>8.23561686758012E-5</v>
      </c>
      <c r="Q16" s="24">
        <f>BRPL_EOD!Q16-BRPL_ISGS_exbus!Q16</f>
        <v>8.8574185936707295E-4</v>
      </c>
      <c r="R16" s="24">
        <f>BRPL_EOD!R16-BRPL_ISGS_exbus!R16</f>
        <v>3.8999728901458752E-3</v>
      </c>
      <c r="S16" s="24">
        <f>BRPL_EOD!S16-BRPL_ISGS_exbus!S16</f>
        <v>5.4014530428236895E-3</v>
      </c>
      <c r="T16" s="24">
        <f>BRPL_EOD!T16-BRPL_ISGS_exbus!T16</f>
        <v>-2.35395973154362E-3</v>
      </c>
      <c r="U16" s="24">
        <f>BRPL_EOD!U16-BRPL_ISGS_exbus!U16</f>
        <v>3.7080328275607144E-4</v>
      </c>
      <c r="V16" s="24">
        <f>BRPL_EOD!V16-BRPL_ISGS_exbus!V16</f>
        <v>-1.2306620209070473E-3</v>
      </c>
      <c r="W16" s="24">
        <f>BRPL_EOD!W16-BRPL_ISGS_exbus!W16</f>
        <v>-1.5198130841120872E-3</v>
      </c>
      <c r="X16" s="24">
        <f>BRPL_EOD!X16-BRPL_ISGS_exbus!X16</f>
        <v>9.6624319418481264E-4</v>
      </c>
      <c r="Y16" s="24">
        <f>BRPL_EOD!Y16-BRPL_ISGS_exbus!Y16</f>
        <v>0</v>
      </c>
    </row>
    <row r="17" spans="1:25">
      <c r="A17" t="s">
        <v>59</v>
      </c>
      <c r="B17" s="24">
        <f>BRPL_EOD!B17-BRPL_ISGS_exbus!B17</f>
        <v>0</v>
      </c>
      <c r="C17" s="24">
        <f>BRPL_EOD!C17-BRPL_ISGS_exbus!C17</f>
        <v>0</v>
      </c>
      <c r="D17" s="24">
        <f>BRPL_EOD!D17-BRPL_ISGS_exbus!D17</f>
        <v>0</v>
      </c>
      <c r="E17" s="24">
        <f>BRPL_EOD!E17-BRPL_ISGS_exbus!E17</f>
        <v>0</v>
      </c>
      <c r="F17" s="24">
        <f>BRPL_EOD!F17-BRPL_ISGS_exbus!F17</f>
        <v>0</v>
      </c>
      <c r="G17" s="24">
        <f>BRPL_EOD!G17-BRPL_ISGS_exbus!G17</f>
        <v>0</v>
      </c>
      <c r="H17" s="24">
        <f>BRPL_EOD!H17-BRPL_ISGS_exbus!H17</f>
        <v>0</v>
      </c>
      <c r="I17" s="24">
        <f>BRPL_EOD!I17-BRPL_ISGS_exbus!I17</f>
        <v>0</v>
      </c>
      <c r="J17" s="24">
        <f>BRPL_EOD!J17-BRPL_ISGS_exbus!J17</f>
        <v>0</v>
      </c>
      <c r="K17" s="24">
        <f>BRPL_EOD!K17-BRPL_ISGS_exbus!K17</f>
        <v>-2.4917594298585755E-3</v>
      </c>
      <c r="L17" s="24">
        <f>BRPL_EOD!L17-BRPL_ISGS_exbus!L17</f>
        <v>1.0891253667466572E-4</v>
      </c>
      <c r="M17" s="24">
        <f>BRPL_EOD!M17-BRPL_ISGS_exbus!M17</f>
        <v>2.6998555887445264E-3</v>
      </c>
      <c r="N17" s="24">
        <f>BRPL_EOD!N17-BRPL_ISGS_exbus!N17</f>
        <v>-4.8851972698571444E-3</v>
      </c>
      <c r="O17" s="24">
        <f>BRPL_EOD!O17-BRPL_ISGS_exbus!O17</f>
        <v>-2.2128650705610653E-4</v>
      </c>
      <c r="P17" s="24">
        <f>BRPL_EOD!P17-BRPL_ISGS_exbus!P17</f>
        <v>8.23561686758012E-5</v>
      </c>
      <c r="Q17" s="24">
        <f>BRPL_EOD!Q17-BRPL_ISGS_exbus!Q17</f>
        <v>-3.8198574821857179E-3</v>
      </c>
      <c r="R17" s="24">
        <f>BRPL_EOD!R17-BRPL_ISGS_exbus!R17</f>
        <v>1.3084615384606479E-3</v>
      </c>
      <c r="S17" s="24">
        <f>BRPL_EOD!S17-BRPL_ISGS_exbus!S17</f>
        <v>6.5732285311970173E-4</v>
      </c>
      <c r="T17" s="24">
        <f>BRPL_EOD!T17-BRPL_ISGS_exbus!T17</f>
        <v>1.3505617021276617E-3</v>
      </c>
      <c r="U17" s="24">
        <f>BRPL_EOD!U17-BRPL_ISGS_exbus!U17</f>
        <v>3.7080328275607144E-4</v>
      </c>
      <c r="V17" s="24">
        <f>BRPL_EOD!V17-BRPL_ISGS_exbus!V17</f>
        <v>-1.2306620209070473E-3</v>
      </c>
      <c r="W17" s="24">
        <f>BRPL_EOD!W17-BRPL_ISGS_exbus!W17</f>
        <v>-1.5198130841120872E-3</v>
      </c>
      <c r="X17" s="24">
        <f>BRPL_EOD!X17-BRPL_ISGS_exbus!X17</f>
        <v>9.6624319418481264E-4</v>
      </c>
      <c r="Y17" s="24">
        <f>BRPL_EOD!Y17-BRPL_ISGS_exbus!Y17</f>
        <v>0</v>
      </c>
    </row>
    <row r="18" spans="1:25">
      <c r="A18" t="s">
        <v>60</v>
      </c>
      <c r="B18" s="24">
        <f>BRPL_EOD!B18-BRPL_ISGS_exbus!B18</f>
        <v>0</v>
      </c>
      <c r="C18" s="24">
        <f>BRPL_EOD!C18-BRPL_ISGS_exbus!C18</f>
        <v>0</v>
      </c>
      <c r="D18" s="24">
        <f>BRPL_EOD!D18-BRPL_ISGS_exbus!D18</f>
        <v>0</v>
      </c>
      <c r="E18" s="24">
        <f>BRPL_EOD!E18-BRPL_ISGS_exbus!E18</f>
        <v>0</v>
      </c>
      <c r="F18" s="24">
        <f>BRPL_EOD!F18-BRPL_ISGS_exbus!F18</f>
        <v>0</v>
      </c>
      <c r="G18" s="24">
        <f>BRPL_EOD!G18-BRPL_ISGS_exbus!G18</f>
        <v>0</v>
      </c>
      <c r="H18" s="24">
        <f>BRPL_EOD!H18-BRPL_ISGS_exbus!H18</f>
        <v>0</v>
      </c>
      <c r="I18" s="24">
        <f>BRPL_EOD!I18-BRPL_ISGS_exbus!I18</f>
        <v>0</v>
      </c>
      <c r="J18" s="24">
        <f>BRPL_EOD!J18-BRPL_ISGS_exbus!J18</f>
        <v>0</v>
      </c>
      <c r="K18" s="24">
        <f>BRPL_EOD!K18-BRPL_ISGS_exbus!K18</f>
        <v>-2.4917594298585755E-3</v>
      </c>
      <c r="L18" s="24">
        <f>BRPL_EOD!L18-BRPL_ISGS_exbus!L18</f>
        <v>1.4880780064974175E-4</v>
      </c>
      <c r="M18" s="24">
        <f>BRPL_EOD!M18-BRPL_ISGS_exbus!M18</f>
        <v>2.6998555887445264E-3</v>
      </c>
      <c r="N18" s="24">
        <f>BRPL_EOD!N18-BRPL_ISGS_exbus!N18</f>
        <v>-4.8851972698571444E-3</v>
      </c>
      <c r="O18" s="24">
        <f>BRPL_EOD!O18-BRPL_ISGS_exbus!O18</f>
        <v>-2.2128650705610653E-4</v>
      </c>
      <c r="P18" s="24">
        <f>BRPL_EOD!P18-BRPL_ISGS_exbus!P18</f>
        <v>8.23561686758012E-5</v>
      </c>
      <c r="Q18" s="24">
        <f>BRPL_EOD!Q18-BRPL_ISGS_exbus!Q18</f>
        <v>-3.8198574821857179E-3</v>
      </c>
      <c r="R18" s="24">
        <f>BRPL_EOD!R18-BRPL_ISGS_exbus!R18</f>
        <v>1.3084615384606479E-3</v>
      </c>
      <c r="S18" s="24">
        <f>BRPL_EOD!S18-BRPL_ISGS_exbus!S18</f>
        <v>6.5732285311970173E-4</v>
      </c>
      <c r="T18" s="24">
        <f>BRPL_EOD!T18-BRPL_ISGS_exbus!T18</f>
        <v>1.3505617021276617E-3</v>
      </c>
      <c r="U18" s="24">
        <f>BRPL_EOD!U18-BRPL_ISGS_exbus!U18</f>
        <v>3.7080328275607144E-4</v>
      </c>
      <c r="V18" s="24">
        <f>BRPL_EOD!V18-BRPL_ISGS_exbus!V18</f>
        <v>8.0512406947796933E-4</v>
      </c>
      <c r="W18" s="24">
        <f>BRPL_EOD!W18-BRPL_ISGS_exbus!W18</f>
        <v>-1.5198130841120872E-3</v>
      </c>
      <c r="X18" s="24">
        <f>BRPL_EOD!X18-BRPL_ISGS_exbus!X18</f>
        <v>9.6624319418481264E-4</v>
      </c>
      <c r="Y18" s="24">
        <f>BRPL_EOD!Y18-BRPL_ISGS_exbus!Y18</f>
        <v>0</v>
      </c>
    </row>
    <row r="19" spans="1:25">
      <c r="A19" t="s">
        <v>61</v>
      </c>
      <c r="B19" s="24">
        <f>BRPL_EOD!B19-BRPL_ISGS_exbus!B19</f>
        <v>0</v>
      </c>
      <c r="C19" s="24">
        <f>BRPL_EOD!C19-BRPL_ISGS_exbus!C19</f>
        <v>0</v>
      </c>
      <c r="D19" s="24">
        <f>BRPL_EOD!D19-BRPL_ISGS_exbus!D19</f>
        <v>0</v>
      </c>
      <c r="E19" s="24">
        <f>BRPL_EOD!E19-BRPL_ISGS_exbus!E19</f>
        <v>0</v>
      </c>
      <c r="F19" s="24">
        <f>BRPL_EOD!F19-BRPL_ISGS_exbus!F19</f>
        <v>0</v>
      </c>
      <c r="G19" s="24">
        <f>BRPL_EOD!G19-BRPL_ISGS_exbus!G19</f>
        <v>0</v>
      </c>
      <c r="H19" s="24">
        <f>BRPL_EOD!H19-BRPL_ISGS_exbus!H19</f>
        <v>0</v>
      </c>
      <c r="I19" s="24">
        <f>BRPL_EOD!I19-BRPL_ISGS_exbus!I19</f>
        <v>0</v>
      </c>
      <c r="J19" s="24">
        <f>BRPL_EOD!J19-BRPL_ISGS_exbus!J19</f>
        <v>0</v>
      </c>
      <c r="K19" s="24">
        <f>BRPL_EOD!K19-BRPL_ISGS_exbus!K19</f>
        <v>-2.4917594298585755E-3</v>
      </c>
      <c r="L19" s="24">
        <f>BRPL_EOD!L19-BRPL_ISGS_exbus!L19</f>
        <v>1.8820169909528062E-4</v>
      </c>
      <c r="M19" s="24">
        <f>BRPL_EOD!M19-BRPL_ISGS_exbus!M19</f>
        <v>2.6998555887445264E-3</v>
      </c>
      <c r="N19" s="24">
        <f>BRPL_EOD!N19-BRPL_ISGS_exbus!N19</f>
        <v>-4.8851972698571444E-3</v>
      </c>
      <c r="O19" s="24">
        <f>BRPL_EOD!O19-BRPL_ISGS_exbus!O19</f>
        <v>-2.2128650705610653E-4</v>
      </c>
      <c r="P19" s="24">
        <f>BRPL_EOD!P19-BRPL_ISGS_exbus!P19</f>
        <v>8.23561686758012E-5</v>
      </c>
      <c r="Q19" s="24">
        <f>BRPL_EOD!Q19-BRPL_ISGS_exbus!Q19</f>
        <v>-3.8198574821857179E-3</v>
      </c>
      <c r="R19" s="24">
        <f>BRPL_EOD!R19-BRPL_ISGS_exbus!R19</f>
        <v>1.3084615384606479E-3</v>
      </c>
      <c r="S19" s="24">
        <f>BRPL_EOD!S19-BRPL_ISGS_exbus!S19</f>
        <v>6.5732285311970173E-4</v>
      </c>
      <c r="T19" s="24">
        <f>BRPL_EOD!T19-BRPL_ISGS_exbus!T19</f>
        <v>1.3505617021276617E-3</v>
      </c>
      <c r="U19" s="24">
        <f>BRPL_EOD!U19-BRPL_ISGS_exbus!U19</f>
        <v>3.7080328275607144E-4</v>
      </c>
      <c r="V19" s="24">
        <f>BRPL_EOD!V19-BRPL_ISGS_exbus!V19</f>
        <v>8.0512406947796933E-4</v>
      </c>
      <c r="W19" s="24">
        <f>BRPL_EOD!W19-BRPL_ISGS_exbus!W19</f>
        <v>-1.5198130841120872E-3</v>
      </c>
      <c r="X19" s="24">
        <f>BRPL_EOD!X19-BRPL_ISGS_exbus!X19</f>
        <v>9.6624319418481264E-4</v>
      </c>
      <c r="Y19" s="24">
        <f>BRPL_EOD!Y19-BRPL_ISGS_exbus!Y19</f>
        <v>0</v>
      </c>
    </row>
    <row r="20" spans="1:25">
      <c r="A20" t="s">
        <v>62</v>
      </c>
      <c r="B20" s="24">
        <f>BRPL_EOD!B20-BRPL_ISGS_exbus!B20</f>
        <v>0</v>
      </c>
      <c r="C20" s="24">
        <f>BRPL_EOD!C20-BRPL_ISGS_exbus!C20</f>
        <v>0</v>
      </c>
      <c r="D20" s="24">
        <f>BRPL_EOD!D20-BRPL_ISGS_exbus!D20</f>
        <v>0</v>
      </c>
      <c r="E20" s="24">
        <f>BRPL_EOD!E20-BRPL_ISGS_exbus!E20</f>
        <v>0</v>
      </c>
      <c r="F20" s="24">
        <f>BRPL_EOD!F20-BRPL_ISGS_exbus!F20</f>
        <v>0</v>
      </c>
      <c r="G20" s="24">
        <f>BRPL_EOD!G20-BRPL_ISGS_exbus!G20</f>
        <v>0</v>
      </c>
      <c r="H20" s="24">
        <f>BRPL_EOD!H20-BRPL_ISGS_exbus!H20</f>
        <v>0</v>
      </c>
      <c r="I20" s="24">
        <f>BRPL_EOD!I20-BRPL_ISGS_exbus!I20</f>
        <v>0</v>
      </c>
      <c r="J20" s="24">
        <f>BRPL_EOD!J20-BRPL_ISGS_exbus!J20</f>
        <v>0</v>
      </c>
      <c r="K20" s="24">
        <f>BRPL_EOD!K20-BRPL_ISGS_exbus!K20</f>
        <v>-2.4917594298585755E-3</v>
      </c>
      <c r="L20" s="24">
        <f>BRPL_EOD!L20-BRPL_ISGS_exbus!L20</f>
        <v>1.8820169909528062E-4</v>
      </c>
      <c r="M20" s="24">
        <f>BRPL_EOD!M20-BRPL_ISGS_exbus!M20</f>
        <v>2.6998555887445264E-3</v>
      </c>
      <c r="N20" s="24">
        <f>BRPL_EOD!N20-BRPL_ISGS_exbus!N20</f>
        <v>-4.8851972698571444E-3</v>
      </c>
      <c r="O20" s="24">
        <f>BRPL_EOD!O20-BRPL_ISGS_exbus!O20</f>
        <v>-2.2128650705610653E-4</v>
      </c>
      <c r="P20" s="24">
        <f>BRPL_EOD!P20-BRPL_ISGS_exbus!P20</f>
        <v>8.23561686758012E-5</v>
      </c>
      <c r="Q20" s="24">
        <f>BRPL_EOD!Q20-BRPL_ISGS_exbus!Q20</f>
        <v>-3.8198574821857179E-3</v>
      </c>
      <c r="R20" s="24">
        <f>BRPL_EOD!R20-BRPL_ISGS_exbus!R20</f>
        <v>1.3084615384606479E-3</v>
      </c>
      <c r="S20" s="24">
        <f>BRPL_EOD!S20-BRPL_ISGS_exbus!S20</f>
        <v>6.5732285311970173E-4</v>
      </c>
      <c r="T20" s="24">
        <f>BRPL_EOD!T20-BRPL_ISGS_exbus!T20</f>
        <v>1.3505617021276617E-3</v>
      </c>
      <c r="U20" s="24">
        <f>BRPL_EOD!U20-BRPL_ISGS_exbus!U20</f>
        <v>3.7080328275607144E-4</v>
      </c>
      <c r="V20" s="24">
        <f>BRPL_EOD!V20-BRPL_ISGS_exbus!V20</f>
        <v>8.0512406947796933E-4</v>
      </c>
      <c r="W20" s="24">
        <f>BRPL_EOD!W20-BRPL_ISGS_exbus!W20</f>
        <v>-1.5198130841120872E-3</v>
      </c>
      <c r="X20" s="24">
        <f>BRPL_EOD!X20-BRPL_ISGS_exbus!X20</f>
        <v>9.6624319418481264E-4</v>
      </c>
      <c r="Y20" s="24">
        <f>BRPL_EOD!Y20-BRPL_ISGS_exbus!Y20</f>
        <v>0</v>
      </c>
    </row>
    <row r="21" spans="1:25">
      <c r="A21" t="s">
        <v>63</v>
      </c>
      <c r="B21" s="24">
        <f>BRPL_EOD!B21-BRPL_ISGS_exbus!B21</f>
        <v>0</v>
      </c>
      <c r="C21" s="24">
        <f>BRPL_EOD!C21-BRPL_ISGS_exbus!C21</f>
        <v>0</v>
      </c>
      <c r="D21" s="24">
        <f>BRPL_EOD!D21-BRPL_ISGS_exbus!D21</f>
        <v>0</v>
      </c>
      <c r="E21" s="24">
        <f>BRPL_EOD!E21-BRPL_ISGS_exbus!E21</f>
        <v>0</v>
      </c>
      <c r="F21" s="24">
        <f>BRPL_EOD!F21-BRPL_ISGS_exbus!F21</f>
        <v>0</v>
      </c>
      <c r="G21" s="24">
        <f>BRPL_EOD!G21-BRPL_ISGS_exbus!G21</f>
        <v>0</v>
      </c>
      <c r="H21" s="24">
        <f>BRPL_EOD!H21-BRPL_ISGS_exbus!H21</f>
        <v>0</v>
      </c>
      <c r="I21" s="24">
        <f>BRPL_EOD!I21-BRPL_ISGS_exbus!I21</f>
        <v>0</v>
      </c>
      <c r="J21" s="24">
        <f>BRPL_EOD!J21-BRPL_ISGS_exbus!J21</f>
        <v>0</v>
      </c>
      <c r="K21" s="24">
        <f>BRPL_EOD!K21-BRPL_ISGS_exbus!K21</f>
        <v>-1.3324518462241031E-3</v>
      </c>
      <c r="L21" s="24">
        <f>BRPL_EOD!L21-BRPL_ISGS_exbus!L21</f>
        <v>2.5562273276946712E-4</v>
      </c>
      <c r="M21" s="24">
        <f>BRPL_EOD!M21-BRPL_ISGS_exbus!M21</f>
        <v>2.6998555887445264E-3</v>
      </c>
      <c r="N21" s="24">
        <f>BRPL_EOD!N21-BRPL_ISGS_exbus!N21</f>
        <v>-4.8851972698571444E-3</v>
      </c>
      <c r="O21" s="24">
        <f>BRPL_EOD!O21-BRPL_ISGS_exbus!O21</f>
        <v>-2.2128650705610653E-4</v>
      </c>
      <c r="P21" s="24">
        <f>BRPL_EOD!P21-BRPL_ISGS_exbus!P21</f>
        <v>8.23561686758012E-5</v>
      </c>
      <c r="Q21" s="24">
        <f>BRPL_EOD!Q21-BRPL_ISGS_exbus!Q21</f>
        <v>-3.8198574821857179E-3</v>
      </c>
      <c r="R21" s="24">
        <f>BRPL_EOD!R21-BRPL_ISGS_exbus!R21</f>
        <v>1.3084615384606479E-3</v>
      </c>
      <c r="S21" s="24">
        <f>BRPL_EOD!S21-BRPL_ISGS_exbus!S21</f>
        <v>6.5732285311970173E-4</v>
      </c>
      <c r="T21" s="24">
        <f>BRPL_EOD!T21-BRPL_ISGS_exbus!T21</f>
        <v>1.3505617021276617E-3</v>
      </c>
      <c r="U21" s="24">
        <f>BRPL_EOD!U21-BRPL_ISGS_exbus!U21</f>
        <v>3.7080328275607144E-4</v>
      </c>
      <c r="V21" s="24">
        <f>BRPL_EOD!V21-BRPL_ISGS_exbus!V21</f>
        <v>8.0512406947796933E-4</v>
      </c>
      <c r="W21" s="24">
        <f>BRPL_EOD!W21-BRPL_ISGS_exbus!W21</f>
        <v>-1.005695981355359E-4</v>
      </c>
      <c r="X21" s="24">
        <f>BRPL_EOD!X21-BRPL_ISGS_exbus!X21</f>
        <v>-3.1788411344990664E-4</v>
      </c>
      <c r="Y21" s="24">
        <f>BRPL_EOD!Y21-BRPL_ISGS_exbus!Y21</f>
        <v>0</v>
      </c>
    </row>
    <row r="22" spans="1:25">
      <c r="A22" t="s">
        <v>64</v>
      </c>
      <c r="B22" s="24">
        <f>BRPL_EOD!B22-BRPL_ISGS_exbus!B22</f>
        <v>0</v>
      </c>
      <c r="C22" s="24">
        <f>BRPL_EOD!C22-BRPL_ISGS_exbus!C22</f>
        <v>0</v>
      </c>
      <c r="D22" s="24">
        <f>BRPL_EOD!D22-BRPL_ISGS_exbus!D22</f>
        <v>0</v>
      </c>
      <c r="E22" s="24">
        <f>BRPL_EOD!E22-BRPL_ISGS_exbus!E22</f>
        <v>0</v>
      </c>
      <c r="F22" s="24">
        <f>BRPL_EOD!F22-BRPL_ISGS_exbus!F22</f>
        <v>0</v>
      </c>
      <c r="G22" s="24">
        <f>BRPL_EOD!G22-BRPL_ISGS_exbus!G22</f>
        <v>0</v>
      </c>
      <c r="H22" s="24">
        <f>BRPL_EOD!H22-BRPL_ISGS_exbus!H22</f>
        <v>0</v>
      </c>
      <c r="I22" s="24">
        <f>BRPL_EOD!I22-BRPL_ISGS_exbus!I22</f>
        <v>0</v>
      </c>
      <c r="J22" s="24">
        <f>BRPL_EOD!J22-BRPL_ISGS_exbus!J22</f>
        <v>0</v>
      </c>
      <c r="K22" s="24">
        <f>BRPL_EOD!K22-BRPL_ISGS_exbus!K22</f>
        <v>-2.8482905141800074E-3</v>
      </c>
      <c r="L22" s="24">
        <f>BRPL_EOD!L22-BRPL_ISGS_exbus!L22</f>
        <v>2.5562273276946712E-4</v>
      </c>
      <c r="M22" s="24">
        <f>BRPL_EOD!M22-BRPL_ISGS_exbus!M22</f>
        <v>2.6998555887445264E-3</v>
      </c>
      <c r="N22" s="24">
        <f>BRPL_EOD!N22-BRPL_ISGS_exbus!N22</f>
        <v>-4.8851972698571444E-3</v>
      </c>
      <c r="O22" s="24">
        <f>BRPL_EOD!O22-BRPL_ISGS_exbus!O22</f>
        <v>-2.2128650705610653E-4</v>
      </c>
      <c r="P22" s="24">
        <f>BRPL_EOD!P22-BRPL_ISGS_exbus!P22</f>
        <v>8.23561686758012E-5</v>
      </c>
      <c r="Q22" s="24">
        <f>BRPL_EOD!Q22-BRPL_ISGS_exbus!Q22</f>
        <v>-3.8198574821857179E-3</v>
      </c>
      <c r="R22" s="24">
        <f>BRPL_EOD!R22-BRPL_ISGS_exbus!R22</f>
        <v>1.3084615384606479E-3</v>
      </c>
      <c r="S22" s="24">
        <f>BRPL_EOD!S22-BRPL_ISGS_exbus!S22</f>
        <v>6.5732285311970173E-4</v>
      </c>
      <c r="T22" s="24">
        <f>BRPL_EOD!T22-BRPL_ISGS_exbus!T22</f>
        <v>1.3505617021276617E-3</v>
      </c>
      <c r="U22" s="24">
        <f>BRPL_EOD!U22-BRPL_ISGS_exbus!U22</f>
        <v>3.7080328275607144E-4</v>
      </c>
      <c r="V22" s="24">
        <f>BRPL_EOD!V22-BRPL_ISGS_exbus!V22</f>
        <v>8.0512406947796933E-4</v>
      </c>
      <c r="W22" s="24">
        <f>BRPL_EOD!W22-BRPL_ISGS_exbus!W22</f>
        <v>-1.005695981355359E-4</v>
      </c>
      <c r="X22" s="24">
        <f>BRPL_EOD!X22-BRPL_ISGS_exbus!X22</f>
        <v>-3.1788411344990664E-4</v>
      </c>
      <c r="Y22" s="24">
        <f>BRPL_EOD!Y22-BRPL_ISGS_exbus!Y22</f>
        <v>0</v>
      </c>
    </row>
    <row r="23" spans="1:25">
      <c r="A23" t="s">
        <v>65</v>
      </c>
      <c r="B23" s="24">
        <f>BRPL_EOD!B23-BRPL_ISGS_exbus!B23</f>
        <v>0</v>
      </c>
      <c r="C23" s="24">
        <f>BRPL_EOD!C23-BRPL_ISGS_exbus!C23</f>
        <v>0</v>
      </c>
      <c r="D23" s="24">
        <f>BRPL_EOD!D23-BRPL_ISGS_exbus!D23</f>
        <v>0</v>
      </c>
      <c r="E23" s="24">
        <f>BRPL_EOD!E23-BRPL_ISGS_exbus!E23</f>
        <v>0</v>
      </c>
      <c r="F23" s="24">
        <f>BRPL_EOD!F23-BRPL_ISGS_exbus!F23</f>
        <v>0</v>
      </c>
      <c r="G23" s="24">
        <f>BRPL_EOD!G23-BRPL_ISGS_exbus!G23</f>
        <v>0</v>
      </c>
      <c r="H23" s="24">
        <f>BRPL_EOD!H23-BRPL_ISGS_exbus!H23</f>
        <v>0</v>
      </c>
      <c r="I23" s="24">
        <f>BRPL_EOD!I23-BRPL_ISGS_exbus!I23</f>
        <v>0</v>
      </c>
      <c r="J23" s="24">
        <f>BRPL_EOD!J23-BRPL_ISGS_exbus!J23</f>
        <v>0</v>
      </c>
      <c r="K23" s="24">
        <f>BRPL_EOD!K23-BRPL_ISGS_exbus!K23</f>
        <v>-2.8482905141800074E-3</v>
      </c>
      <c r="L23" s="24">
        <f>BRPL_EOD!L23-BRPL_ISGS_exbus!L23</f>
        <v>2.5562273276946712E-4</v>
      </c>
      <c r="M23" s="24">
        <f>BRPL_EOD!M23-BRPL_ISGS_exbus!M23</f>
        <v>2.6998555887445264E-3</v>
      </c>
      <c r="N23" s="24">
        <f>BRPL_EOD!N23-BRPL_ISGS_exbus!N23</f>
        <v>-4.8851972698571444E-3</v>
      </c>
      <c r="O23" s="24">
        <f>BRPL_EOD!O23-BRPL_ISGS_exbus!O23</f>
        <v>-2.2128650705610653E-4</v>
      </c>
      <c r="P23" s="24">
        <f>BRPL_EOD!P23-BRPL_ISGS_exbus!P23</f>
        <v>8.23561686758012E-5</v>
      </c>
      <c r="Q23" s="24">
        <f>BRPL_EOD!Q23-BRPL_ISGS_exbus!Q23</f>
        <v>-3.8198574821857179E-3</v>
      </c>
      <c r="R23" s="24">
        <f>BRPL_EOD!R23-BRPL_ISGS_exbus!R23</f>
        <v>1.3084615384606479E-3</v>
      </c>
      <c r="S23" s="24">
        <f>BRPL_EOD!S23-BRPL_ISGS_exbus!S23</f>
        <v>6.5732285311970173E-4</v>
      </c>
      <c r="T23" s="24">
        <f>BRPL_EOD!T23-BRPL_ISGS_exbus!T23</f>
        <v>1.3505617021276617E-3</v>
      </c>
      <c r="U23" s="24">
        <f>BRPL_EOD!U23-BRPL_ISGS_exbus!U23</f>
        <v>3.7080328275607144E-4</v>
      </c>
      <c r="V23" s="24">
        <f>BRPL_EOD!V23-BRPL_ISGS_exbus!V23</f>
        <v>8.0512406947796933E-4</v>
      </c>
      <c r="W23" s="24">
        <f>BRPL_EOD!W23-BRPL_ISGS_exbus!W23</f>
        <v>-1.005695981355359E-4</v>
      </c>
      <c r="X23" s="24">
        <f>BRPL_EOD!X23-BRPL_ISGS_exbus!X23</f>
        <v>-3.1788411344990664E-4</v>
      </c>
      <c r="Y23" s="24">
        <f>BRPL_EOD!Y23-BRPL_ISGS_exbus!Y23</f>
        <v>0</v>
      </c>
    </row>
    <row r="24" spans="1:25">
      <c r="A24" t="s">
        <v>66</v>
      </c>
      <c r="B24" s="24">
        <f>BRPL_EOD!B24-BRPL_ISGS_exbus!B24</f>
        <v>0</v>
      </c>
      <c r="C24" s="24">
        <f>BRPL_EOD!C24-BRPL_ISGS_exbus!C24</f>
        <v>0</v>
      </c>
      <c r="D24" s="24">
        <f>BRPL_EOD!D24-BRPL_ISGS_exbus!D24</f>
        <v>0</v>
      </c>
      <c r="E24" s="24">
        <f>BRPL_EOD!E24-BRPL_ISGS_exbus!E24</f>
        <v>0</v>
      </c>
      <c r="F24" s="24">
        <f>BRPL_EOD!F24-BRPL_ISGS_exbus!F24</f>
        <v>0</v>
      </c>
      <c r="G24" s="24">
        <f>BRPL_EOD!G24-BRPL_ISGS_exbus!G24</f>
        <v>0</v>
      </c>
      <c r="H24" s="24">
        <f>BRPL_EOD!H24-BRPL_ISGS_exbus!H24</f>
        <v>0</v>
      </c>
      <c r="I24" s="24">
        <f>BRPL_EOD!I24-BRPL_ISGS_exbus!I24</f>
        <v>0</v>
      </c>
      <c r="J24" s="24">
        <f>BRPL_EOD!J24-BRPL_ISGS_exbus!J24</f>
        <v>0</v>
      </c>
      <c r="K24" s="24">
        <f>BRPL_EOD!K24-BRPL_ISGS_exbus!K24</f>
        <v>-2.8482905141800074E-3</v>
      </c>
      <c r="L24" s="24">
        <f>BRPL_EOD!L24-BRPL_ISGS_exbus!L24</f>
        <v>2.5562273276946712E-4</v>
      </c>
      <c r="M24" s="24">
        <f>BRPL_EOD!M24-BRPL_ISGS_exbus!M24</f>
        <v>2.6998555887445264E-3</v>
      </c>
      <c r="N24" s="24">
        <f>BRPL_EOD!N24-BRPL_ISGS_exbus!N24</f>
        <v>-4.8851972698571444E-3</v>
      </c>
      <c r="O24" s="24">
        <f>BRPL_EOD!O24-BRPL_ISGS_exbus!O24</f>
        <v>-2.2128650705610653E-4</v>
      </c>
      <c r="P24" s="24">
        <f>BRPL_EOD!P24-BRPL_ISGS_exbus!P24</f>
        <v>8.23561686758012E-5</v>
      </c>
      <c r="Q24" s="24">
        <f>BRPL_EOD!Q24-BRPL_ISGS_exbus!Q24</f>
        <v>-3.8198574821857179E-3</v>
      </c>
      <c r="R24" s="24">
        <f>BRPL_EOD!R24-BRPL_ISGS_exbus!R24</f>
        <v>1.3084615384606479E-3</v>
      </c>
      <c r="S24" s="24">
        <f>BRPL_EOD!S24-BRPL_ISGS_exbus!S24</f>
        <v>6.5732285311970173E-4</v>
      </c>
      <c r="T24" s="24">
        <f>BRPL_EOD!T24-BRPL_ISGS_exbus!T24</f>
        <v>1.3505617021276617E-3</v>
      </c>
      <c r="U24" s="24">
        <f>BRPL_EOD!U24-BRPL_ISGS_exbus!U24</f>
        <v>3.7080328275607144E-4</v>
      </c>
      <c r="V24" s="24">
        <f>BRPL_EOD!V24-BRPL_ISGS_exbus!V24</f>
        <v>8.0512406947796933E-4</v>
      </c>
      <c r="W24" s="24">
        <f>BRPL_EOD!W24-BRPL_ISGS_exbus!W24</f>
        <v>-1.005695981355359E-4</v>
      </c>
      <c r="X24" s="24">
        <f>BRPL_EOD!X24-BRPL_ISGS_exbus!X24</f>
        <v>-3.1788411344990664E-4</v>
      </c>
      <c r="Y24" s="24">
        <f>BRPL_EOD!Y24-BRPL_ISGS_exbus!Y24</f>
        <v>0</v>
      </c>
    </row>
    <row r="25" spans="1:25">
      <c r="A25" t="s">
        <v>67</v>
      </c>
      <c r="B25" s="24">
        <f>BRPL_EOD!B25-BRPL_ISGS_exbus!B25</f>
        <v>0</v>
      </c>
      <c r="C25" s="24">
        <f>BRPL_EOD!C25-BRPL_ISGS_exbus!C25</f>
        <v>0</v>
      </c>
      <c r="D25" s="24">
        <f>BRPL_EOD!D25-BRPL_ISGS_exbus!D25</f>
        <v>0</v>
      </c>
      <c r="E25" s="24">
        <f>BRPL_EOD!E25-BRPL_ISGS_exbus!E25</f>
        <v>0</v>
      </c>
      <c r="F25" s="24">
        <f>BRPL_EOD!F25-BRPL_ISGS_exbus!F25</f>
        <v>0</v>
      </c>
      <c r="G25" s="24">
        <f>BRPL_EOD!G25-BRPL_ISGS_exbus!G25</f>
        <v>0</v>
      </c>
      <c r="H25" s="24">
        <f>BRPL_EOD!H25-BRPL_ISGS_exbus!H25</f>
        <v>0</v>
      </c>
      <c r="I25" s="24">
        <f>BRPL_EOD!I25-BRPL_ISGS_exbus!I25</f>
        <v>0</v>
      </c>
      <c r="J25" s="24">
        <f>BRPL_EOD!J25-BRPL_ISGS_exbus!J25</f>
        <v>0</v>
      </c>
      <c r="K25" s="24">
        <f>BRPL_EOD!K25-BRPL_ISGS_exbus!K25</f>
        <v>-2.8482905141800074E-3</v>
      </c>
      <c r="L25" s="24">
        <f>BRPL_EOD!L25-BRPL_ISGS_exbus!L25</f>
        <v>2.5562273276946712E-4</v>
      </c>
      <c r="M25" s="24">
        <f>BRPL_EOD!M25-BRPL_ISGS_exbus!M25</f>
        <v>2.6998555887445264E-3</v>
      </c>
      <c r="N25" s="24">
        <f>BRPL_EOD!N25-BRPL_ISGS_exbus!N25</f>
        <v>-4.8851972698571444E-3</v>
      </c>
      <c r="O25" s="24">
        <f>BRPL_EOD!O25-BRPL_ISGS_exbus!O25</f>
        <v>-2.2128650705610653E-4</v>
      </c>
      <c r="P25" s="24">
        <f>BRPL_EOD!P25-BRPL_ISGS_exbus!P25</f>
        <v>8.23561686758012E-5</v>
      </c>
      <c r="Q25" s="24">
        <f>BRPL_EOD!Q25-BRPL_ISGS_exbus!Q25</f>
        <v>-3.8198574821857179E-3</v>
      </c>
      <c r="R25" s="24">
        <f>BRPL_EOD!R25-BRPL_ISGS_exbus!R25</f>
        <v>1.3084615384606479E-3</v>
      </c>
      <c r="S25" s="24">
        <f>BRPL_EOD!S25-BRPL_ISGS_exbus!S25</f>
        <v>6.5732285311970173E-4</v>
      </c>
      <c r="T25" s="24">
        <f>BRPL_EOD!T25-BRPL_ISGS_exbus!T25</f>
        <v>1.3505617021276617E-3</v>
      </c>
      <c r="U25" s="24">
        <f>BRPL_EOD!U25-BRPL_ISGS_exbus!U25</f>
        <v>3.7080328275607144E-4</v>
      </c>
      <c r="V25" s="24">
        <f>BRPL_EOD!V25-BRPL_ISGS_exbus!V25</f>
        <v>8.0512406947796933E-4</v>
      </c>
      <c r="W25" s="24">
        <f>BRPL_EOD!W25-BRPL_ISGS_exbus!W25</f>
        <v>-1.005695981355359E-4</v>
      </c>
      <c r="X25" s="24">
        <f>BRPL_EOD!X25-BRPL_ISGS_exbus!X25</f>
        <v>-3.1788411344990664E-4</v>
      </c>
      <c r="Y25" s="24">
        <f>BRPL_EOD!Y25-BRPL_ISGS_exbus!Y25</f>
        <v>0</v>
      </c>
    </row>
    <row r="26" spans="1:25">
      <c r="A26" t="s">
        <v>68</v>
      </c>
      <c r="B26" s="24">
        <f>BRPL_EOD!B26-BRPL_ISGS_exbus!B26</f>
        <v>0</v>
      </c>
      <c r="C26" s="24">
        <f>BRPL_EOD!C26-BRPL_ISGS_exbus!C26</f>
        <v>0</v>
      </c>
      <c r="D26" s="24">
        <f>BRPL_EOD!D26-BRPL_ISGS_exbus!D26</f>
        <v>0</v>
      </c>
      <c r="E26" s="24">
        <f>BRPL_EOD!E26-BRPL_ISGS_exbus!E26</f>
        <v>0</v>
      </c>
      <c r="F26" s="24">
        <f>BRPL_EOD!F26-BRPL_ISGS_exbus!F26</f>
        <v>0</v>
      </c>
      <c r="G26" s="24">
        <f>BRPL_EOD!G26-BRPL_ISGS_exbus!G26</f>
        <v>0</v>
      </c>
      <c r="H26" s="24">
        <f>BRPL_EOD!H26-BRPL_ISGS_exbus!H26</f>
        <v>0</v>
      </c>
      <c r="I26" s="24">
        <f>BRPL_EOD!I26-BRPL_ISGS_exbus!I26</f>
        <v>0</v>
      </c>
      <c r="J26" s="24">
        <f>BRPL_EOD!J26-BRPL_ISGS_exbus!J26</f>
        <v>0</v>
      </c>
      <c r="K26" s="24">
        <f>BRPL_EOD!K26-BRPL_ISGS_exbus!K26</f>
        <v>-2.8482905141800074E-3</v>
      </c>
      <c r="L26" s="24">
        <f>BRPL_EOD!L26-BRPL_ISGS_exbus!L26</f>
        <v>2.5562273276946712E-4</v>
      </c>
      <c r="M26" s="24">
        <f>BRPL_EOD!M26-BRPL_ISGS_exbus!M26</f>
        <v>2.6998555887445264E-3</v>
      </c>
      <c r="N26" s="24">
        <f>BRPL_EOD!N26-BRPL_ISGS_exbus!N26</f>
        <v>-4.8851972698571444E-3</v>
      </c>
      <c r="O26" s="24">
        <f>BRPL_EOD!O26-BRPL_ISGS_exbus!O26</f>
        <v>-2.2128650705610653E-4</v>
      </c>
      <c r="P26" s="24">
        <f>BRPL_EOD!P26-BRPL_ISGS_exbus!P26</f>
        <v>8.23561686758012E-5</v>
      </c>
      <c r="Q26" s="24">
        <f>BRPL_EOD!Q26-BRPL_ISGS_exbus!Q26</f>
        <v>-3.8198574821857179E-3</v>
      </c>
      <c r="R26" s="24">
        <f>BRPL_EOD!R26-BRPL_ISGS_exbus!R26</f>
        <v>1.3084615384606479E-3</v>
      </c>
      <c r="S26" s="24">
        <f>BRPL_EOD!S26-BRPL_ISGS_exbus!S26</f>
        <v>6.5732285311970173E-4</v>
      </c>
      <c r="T26" s="24">
        <f>BRPL_EOD!T26-BRPL_ISGS_exbus!T26</f>
        <v>1.3505617021276617E-3</v>
      </c>
      <c r="U26" s="24">
        <f>BRPL_EOD!U26-BRPL_ISGS_exbus!U26</f>
        <v>3.7080328275607144E-4</v>
      </c>
      <c r="V26" s="24">
        <f>BRPL_EOD!V26-BRPL_ISGS_exbus!V26</f>
        <v>8.0512406947796933E-4</v>
      </c>
      <c r="W26" s="24">
        <f>BRPL_EOD!W26-BRPL_ISGS_exbus!W26</f>
        <v>-1.005695981355359E-4</v>
      </c>
      <c r="X26" s="24">
        <f>BRPL_EOD!X26-BRPL_ISGS_exbus!X26</f>
        <v>-3.1788411344990664E-4</v>
      </c>
      <c r="Y26" s="24">
        <f>BRPL_EOD!Y26-BRPL_ISGS_exbus!Y26</f>
        <v>0</v>
      </c>
    </row>
    <row r="27" spans="1:25">
      <c r="A27" t="s">
        <v>69</v>
      </c>
      <c r="B27" s="24">
        <f>BRPL_EOD!B27-BRPL_ISGS_exbus!B27</f>
        <v>0</v>
      </c>
      <c r="C27" s="24">
        <f>BRPL_EOD!C27-BRPL_ISGS_exbus!C27</f>
        <v>0</v>
      </c>
      <c r="D27" s="24">
        <f>BRPL_EOD!D27-BRPL_ISGS_exbus!D27</f>
        <v>0</v>
      </c>
      <c r="E27" s="24">
        <f>BRPL_EOD!E27-BRPL_ISGS_exbus!E27</f>
        <v>0</v>
      </c>
      <c r="F27" s="24">
        <f>BRPL_EOD!F27-BRPL_ISGS_exbus!F27</f>
        <v>0</v>
      </c>
      <c r="G27" s="24">
        <f>BRPL_EOD!G27-BRPL_ISGS_exbus!G27</f>
        <v>0</v>
      </c>
      <c r="H27" s="24">
        <f>BRPL_EOD!H27-BRPL_ISGS_exbus!H27</f>
        <v>0</v>
      </c>
      <c r="I27" s="24">
        <f>BRPL_EOD!I27-BRPL_ISGS_exbus!I27</f>
        <v>0</v>
      </c>
      <c r="J27" s="24">
        <f>BRPL_EOD!J27-BRPL_ISGS_exbus!J27</f>
        <v>0</v>
      </c>
      <c r="K27" s="24">
        <f>BRPL_EOD!K27-BRPL_ISGS_exbus!K27</f>
        <v>-2.8482905141800074E-3</v>
      </c>
      <c r="L27" s="24">
        <f>BRPL_EOD!L27-BRPL_ISGS_exbus!L27</f>
        <v>1.7959975992454247E-4</v>
      </c>
      <c r="M27" s="24">
        <f>BRPL_EOD!M27-BRPL_ISGS_exbus!M27</f>
        <v>2.6998555887445264E-3</v>
      </c>
      <c r="N27" s="24">
        <f>BRPL_EOD!N27-BRPL_ISGS_exbus!N27</f>
        <v>-4.8851972698571444E-3</v>
      </c>
      <c r="O27" s="24">
        <f>BRPL_EOD!O27-BRPL_ISGS_exbus!O27</f>
        <v>-2.2128650705610653E-4</v>
      </c>
      <c r="P27" s="24">
        <f>BRPL_EOD!P27-BRPL_ISGS_exbus!P27</f>
        <v>8.23561686758012E-5</v>
      </c>
      <c r="Q27" s="24">
        <f>BRPL_EOD!Q27-BRPL_ISGS_exbus!Q27</f>
        <v>4.9686120749479201E-3</v>
      </c>
      <c r="R27" s="24">
        <f>BRPL_EOD!R27-BRPL_ISGS_exbus!R27</f>
        <v>-7.4724444444562721E-4</v>
      </c>
      <c r="S27" s="24">
        <f>BRPL_EOD!S27-BRPL_ISGS_exbus!S27</f>
        <v>-2.7652641783815213E-3</v>
      </c>
      <c r="T27" s="24">
        <f>BRPL_EOD!T27-BRPL_ISGS_exbus!T27</f>
        <v>1.3505617021276617E-3</v>
      </c>
      <c r="U27" s="24">
        <f>BRPL_EOD!U27-BRPL_ISGS_exbus!U27</f>
        <v>3.7080328275607144E-4</v>
      </c>
      <c r="V27" s="24">
        <f>BRPL_EOD!V27-BRPL_ISGS_exbus!V27</f>
        <v>8.0512406947796933E-4</v>
      </c>
      <c r="W27" s="24">
        <f>BRPL_EOD!W27-BRPL_ISGS_exbus!W27</f>
        <v>-1.005695981355359E-4</v>
      </c>
      <c r="X27" s="24">
        <f>BRPL_EOD!X27-BRPL_ISGS_exbus!X27</f>
        <v>-3.1788411344990664E-4</v>
      </c>
      <c r="Y27" s="24">
        <f>BRPL_EOD!Y27-BRPL_ISGS_exbus!Y27</f>
        <v>0</v>
      </c>
    </row>
    <row r="28" spans="1:25">
      <c r="A28" t="s">
        <v>70</v>
      </c>
      <c r="B28" s="24">
        <f>BRPL_EOD!B28-BRPL_ISGS_exbus!B28</f>
        <v>0</v>
      </c>
      <c r="C28" s="24">
        <f>BRPL_EOD!C28-BRPL_ISGS_exbus!C28</f>
        <v>0</v>
      </c>
      <c r="D28" s="24">
        <f>BRPL_EOD!D28-BRPL_ISGS_exbus!D28</f>
        <v>0</v>
      </c>
      <c r="E28" s="24">
        <f>BRPL_EOD!E28-BRPL_ISGS_exbus!E28</f>
        <v>0</v>
      </c>
      <c r="F28" s="24">
        <f>BRPL_EOD!F28-BRPL_ISGS_exbus!F28</f>
        <v>0</v>
      </c>
      <c r="G28" s="24">
        <f>BRPL_EOD!G28-BRPL_ISGS_exbus!G28</f>
        <v>0</v>
      </c>
      <c r="H28" s="24">
        <f>BRPL_EOD!H28-BRPL_ISGS_exbus!H28</f>
        <v>0</v>
      </c>
      <c r="I28" s="24">
        <f>BRPL_EOD!I28-BRPL_ISGS_exbus!I28</f>
        <v>0</v>
      </c>
      <c r="J28" s="24">
        <f>BRPL_EOD!J28-BRPL_ISGS_exbus!J28</f>
        <v>0</v>
      </c>
      <c r="K28" s="24">
        <f>BRPL_EOD!K28-BRPL_ISGS_exbus!K28</f>
        <v>4.4509350961448035E-3</v>
      </c>
      <c r="L28" s="24">
        <f>BRPL_EOD!L28-BRPL_ISGS_exbus!L28</f>
        <v>-1.352238805907291E-5</v>
      </c>
      <c r="M28" s="24">
        <f>BRPL_EOD!M28-BRPL_ISGS_exbus!M28</f>
        <v>2.6998555887445264E-3</v>
      </c>
      <c r="N28" s="24">
        <f>BRPL_EOD!N28-BRPL_ISGS_exbus!N28</f>
        <v>-4.8851972698571444E-3</v>
      </c>
      <c r="O28" s="24">
        <f>BRPL_EOD!O28-BRPL_ISGS_exbus!O28</f>
        <v>-2.2128650705610653E-4</v>
      </c>
      <c r="P28" s="24">
        <f>BRPL_EOD!P28-BRPL_ISGS_exbus!P28</f>
        <v>8.23561686758012E-5</v>
      </c>
      <c r="Q28" s="24">
        <f>BRPL_EOD!Q28-BRPL_ISGS_exbus!Q28</f>
        <v>4.9686120749479201E-3</v>
      </c>
      <c r="R28" s="24">
        <f>BRPL_EOD!R28-BRPL_ISGS_exbus!R28</f>
        <v>4.1258126712317988E-3</v>
      </c>
      <c r="S28" s="24">
        <f>BRPL_EOD!S28-BRPL_ISGS_exbus!S28</f>
        <v>-1.4961658640979536E-3</v>
      </c>
      <c r="T28" s="24">
        <f>BRPL_EOD!T28-BRPL_ISGS_exbus!T28</f>
        <v>1.3505617021276617E-3</v>
      </c>
      <c r="U28" s="24">
        <f>BRPL_EOD!U28-BRPL_ISGS_exbus!U28</f>
        <v>3.7080328275607144E-4</v>
      </c>
      <c r="V28" s="24">
        <f>BRPL_EOD!V28-BRPL_ISGS_exbus!V28</f>
        <v>8.0512406947796933E-4</v>
      </c>
      <c r="W28" s="24">
        <f>BRPL_EOD!W28-BRPL_ISGS_exbus!W28</f>
        <v>-1.005695981355359E-4</v>
      </c>
      <c r="X28" s="24">
        <f>BRPL_EOD!X28-BRPL_ISGS_exbus!X28</f>
        <v>-3.1788411344990664E-4</v>
      </c>
      <c r="Y28" s="24">
        <f>BRPL_EOD!Y28-BRPL_ISGS_exbus!Y28</f>
        <v>0</v>
      </c>
    </row>
    <row r="29" spans="1:25">
      <c r="A29" t="s">
        <v>71</v>
      </c>
      <c r="B29" s="24">
        <f>BRPL_EOD!B29-BRPL_ISGS_exbus!B29</f>
        <v>0</v>
      </c>
      <c r="C29" s="24">
        <f>BRPL_EOD!C29-BRPL_ISGS_exbus!C29</f>
        <v>0</v>
      </c>
      <c r="D29" s="24">
        <f>BRPL_EOD!D29-BRPL_ISGS_exbus!D29</f>
        <v>0</v>
      </c>
      <c r="E29" s="24">
        <f>BRPL_EOD!E29-BRPL_ISGS_exbus!E29</f>
        <v>0</v>
      </c>
      <c r="F29" s="24">
        <f>BRPL_EOD!F29-BRPL_ISGS_exbus!F29</f>
        <v>0</v>
      </c>
      <c r="G29" s="24">
        <f>BRPL_EOD!G29-BRPL_ISGS_exbus!G29</f>
        <v>0</v>
      </c>
      <c r="H29" s="24">
        <f>BRPL_EOD!H29-BRPL_ISGS_exbus!H29</f>
        <v>0</v>
      </c>
      <c r="I29" s="24">
        <f>BRPL_EOD!I29-BRPL_ISGS_exbus!I29</f>
        <v>0</v>
      </c>
      <c r="J29" s="24">
        <f>BRPL_EOD!J29-BRPL_ISGS_exbus!J29</f>
        <v>0</v>
      </c>
      <c r="K29" s="24">
        <f>BRPL_EOD!K29-BRPL_ISGS_exbus!K29</f>
        <v>4.4509350961448035E-3</v>
      </c>
      <c r="L29" s="24">
        <f>BRPL_EOD!L29-BRPL_ISGS_exbus!L29</f>
        <v>1.6529324858272076E-4</v>
      </c>
      <c r="M29" s="24">
        <f>BRPL_EOD!M29-BRPL_ISGS_exbus!M29</f>
        <v>2.6998555887445264E-3</v>
      </c>
      <c r="N29" s="24">
        <f>BRPL_EOD!N29-BRPL_ISGS_exbus!N29</f>
        <v>-4.8851972698571444E-3</v>
      </c>
      <c r="O29" s="24">
        <f>BRPL_EOD!O29-BRPL_ISGS_exbus!O29</f>
        <v>-2.2128650705610653E-4</v>
      </c>
      <c r="P29" s="24">
        <f>BRPL_EOD!P29-BRPL_ISGS_exbus!P29</f>
        <v>8.23561686758012E-5</v>
      </c>
      <c r="Q29" s="24">
        <f>BRPL_EOD!Q29-BRPL_ISGS_exbus!Q29</f>
        <v>4.9686120749479201E-3</v>
      </c>
      <c r="R29" s="24">
        <f>BRPL_EOD!R29-BRPL_ISGS_exbus!R29</f>
        <v>4.1258126712317988E-3</v>
      </c>
      <c r="S29" s="24">
        <f>BRPL_EOD!S29-BRPL_ISGS_exbus!S29</f>
        <v>-1.4961658640979536E-3</v>
      </c>
      <c r="T29" s="24">
        <f>BRPL_EOD!T29-BRPL_ISGS_exbus!T29</f>
        <v>1.3505617021276617E-3</v>
      </c>
      <c r="U29" s="24">
        <f>BRPL_EOD!U29-BRPL_ISGS_exbus!U29</f>
        <v>3.7080328275607144E-4</v>
      </c>
      <c r="V29" s="24">
        <f>BRPL_EOD!V29-BRPL_ISGS_exbus!V29</f>
        <v>8.0512406947796933E-4</v>
      </c>
      <c r="W29" s="24">
        <f>BRPL_EOD!W29-BRPL_ISGS_exbus!W29</f>
        <v>-1.005695981355359E-4</v>
      </c>
      <c r="X29" s="24">
        <f>BRPL_EOD!X29-BRPL_ISGS_exbus!X29</f>
        <v>-3.1788411344990664E-4</v>
      </c>
      <c r="Y29" s="24">
        <f>BRPL_EOD!Y29-BRPL_ISGS_exbus!Y29</f>
        <v>0</v>
      </c>
    </row>
    <row r="30" spans="1:25">
      <c r="A30" t="s">
        <v>72</v>
      </c>
      <c r="B30" s="24">
        <f>BRPL_EOD!B30-BRPL_ISGS_exbus!B30</f>
        <v>0</v>
      </c>
      <c r="C30" s="24">
        <f>BRPL_EOD!C30-BRPL_ISGS_exbus!C30</f>
        <v>0</v>
      </c>
      <c r="D30" s="24">
        <f>BRPL_EOD!D30-BRPL_ISGS_exbus!D30</f>
        <v>0</v>
      </c>
      <c r="E30" s="24">
        <f>BRPL_EOD!E30-BRPL_ISGS_exbus!E30</f>
        <v>0</v>
      </c>
      <c r="F30" s="24">
        <f>BRPL_EOD!F30-BRPL_ISGS_exbus!F30</f>
        <v>0</v>
      </c>
      <c r="G30" s="24">
        <f>BRPL_EOD!G30-BRPL_ISGS_exbus!G30</f>
        <v>0</v>
      </c>
      <c r="H30" s="24">
        <f>BRPL_EOD!H30-BRPL_ISGS_exbus!H30</f>
        <v>0</v>
      </c>
      <c r="I30" s="24">
        <f>BRPL_EOD!I30-BRPL_ISGS_exbus!I30</f>
        <v>0</v>
      </c>
      <c r="J30" s="24">
        <f>BRPL_EOD!J30-BRPL_ISGS_exbus!J30</f>
        <v>0</v>
      </c>
      <c r="K30" s="24">
        <f>BRPL_EOD!K30-BRPL_ISGS_exbus!K30</f>
        <v>4.4509350961448035E-3</v>
      </c>
      <c r="L30" s="24">
        <f>BRPL_EOD!L30-BRPL_ISGS_exbus!L30</f>
        <v>1.6529324858272076E-4</v>
      </c>
      <c r="M30" s="24">
        <f>BRPL_EOD!M30-BRPL_ISGS_exbus!M30</f>
        <v>2.6998555887445264E-3</v>
      </c>
      <c r="N30" s="24">
        <f>BRPL_EOD!N30-BRPL_ISGS_exbus!N30</f>
        <v>-4.8851972698571444E-3</v>
      </c>
      <c r="O30" s="24">
        <f>BRPL_EOD!O30-BRPL_ISGS_exbus!O30</f>
        <v>-2.2128650705610653E-4</v>
      </c>
      <c r="P30" s="24">
        <f>BRPL_EOD!P30-BRPL_ISGS_exbus!P30</f>
        <v>8.23561686758012E-5</v>
      </c>
      <c r="Q30" s="24">
        <f>BRPL_EOD!Q30-BRPL_ISGS_exbus!Q30</f>
        <v>4.9686120749479201E-3</v>
      </c>
      <c r="R30" s="24">
        <f>BRPL_EOD!R30-BRPL_ISGS_exbus!R30</f>
        <v>4.1258126712317988E-3</v>
      </c>
      <c r="S30" s="24">
        <f>BRPL_EOD!S30-BRPL_ISGS_exbus!S30</f>
        <v>-1.4961658640979536E-3</v>
      </c>
      <c r="T30" s="24">
        <f>BRPL_EOD!T30-BRPL_ISGS_exbus!T30</f>
        <v>1.3505617021276617E-3</v>
      </c>
      <c r="U30" s="24">
        <f>BRPL_EOD!U30-BRPL_ISGS_exbus!U30</f>
        <v>3.7080328275607144E-4</v>
      </c>
      <c r="V30" s="24">
        <f>BRPL_EOD!V30-BRPL_ISGS_exbus!V30</f>
        <v>8.0512406947796933E-4</v>
      </c>
      <c r="W30" s="24">
        <f>BRPL_EOD!W30-BRPL_ISGS_exbus!W30</f>
        <v>-1.005695981355359E-4</v>
      </c>
      <c r="X30" s="24">
        <f>BRPL_EOD!X30-BRPL_ISGS_exbus!X30</f>
        <v>-3.1788411344990664E-4</v>
      </c>
      <c r="Y30" s="24">
        <f>BRPL_EOD!Y30-BRPL_ISGS_exbus!Y30</f>
        <v>0</v>
      </c>
    </row>
    <row r="31" spans="1:25">
      <c r="A31" t="s">
        <v>73</v>
      </c>
      <c r="B31" s="24">
        <f>BRPL_EOD!B31-BRPL_ISGS_exbus!B31</f>
        <v>0</v>
      </c>
      <c r="C31" s="24">
        <f>BRPL_EOD!C31-BRPL_ISGS_exbus!C31</f>
        <v>0</v>
      </c>
      <c r="D31" s="24">
        <f>BRPL_EOD!D31-BRPL_ISGS_exbus!D31</f>
        <v>0</v>
      </c>
      <c r="E31" s="24">
        <f>BRPL_EOD!E31-BRPL_ISGS_exbus!E31</f>
        <v>0</v>
      </c>
      <c r="F31" s="24">
        <f>BRPL_EOD!F31-BRPL_ISGS_exbus!F31</f>
        <v>0</v>
      </c>
      <c r="G31" s="24">
        <f>BRPL_EOD!G31-BRPL_ISGS_exbus!G31</f>
        <v>0</v>
      </c>
      <c r="H31" s="24">
        <f>BRPL_EOD!H31-BRPL_ISGS_exbus!H31</f>
        <v>0</v>
      </c>
      <c r="I31" s="24">
        <f>BRPL_EOD!I31-BRPL_ISGS_exbus!I31</f>
        <v>0</v>
      </c>
      <c r="J31" s="24">
        <f>BRPL_EOD!J31-BRPL_ISGS_exbus!J31</f>
        <v>0</v>
      </c>
      <c r="K31" s="24">
        <f>BRPL_EOD!K31-BRPL_ISGS_exbus!K31</f>
        <v>-1.4863051092106616E-6</v>
      </c>
      <c r="L31" s="24">
        <f>BRPL_EOD!L31-BRPL_ISGS_exbus!L31</f>
        <v>5.2445512489196489E-4</v>
      </c>
      <c r="M31" s="24">
        <f>BRPL_EOD!M31-BRPL_ISGS_exbus!M31</f>
        <v>-4.1294520123358325E-4</v>
      </c>
      <c r="N31" s="24">
        <f>BRPL_EOD!N31-BRPL_ISGS_exbus!N31</f>
        <v>-7.7372889209215145E-4</v>
      </c>
      <c r="O31" s="24">
        <f>BRPL_EOD!O31-BRPL_ISGS_exbus!O31</f>
        <v>-8.6109487458685408E-4</v>
      </c>
      <c r="P31" s="24">
        <f>BRPL_EOD!P31-BRPL_ISGS_exbus!P31</f>
        <v>-7.1776639449794288E-4</v>
      </c>
      <c r="Q31" s="24">
        <f>BRPL_EOD!Q31-BRPL_ISGS_exbus!Q31</f>
        <v>3.4400796284028701E-4</v>
      </c>
      <c r="R31" s="24">
        <f>BRPL_EOD!R31-BRPL_ISGS_exbus!R31</f>
        <v>6.8877644135181271E-3</v>
      </c>
      <c r="S31" s="24">
        <f>BRPL_EOD!S31-BRPL_ISGS_exbus!S31</f>
        <v>1.0794811069718691E-3</v>
      </c>
      <c r="T31" s="24">
        <f>BRPL_EOD!T31-BRPL_ISGS_exbus!T31</f>
        <v>1.3505617021276617E-3</v>
      </c>
      <c r="U31" s="24">
        <f>BRPL_EOD!U31-BRPL_ISGS_exbus!U31</f>
        <v>3.7080328275607144E-4</v>
      </c>
      <c r="V31" s="24">
        <f>BRPL_EOD!V31-BRPL_ISGS_exbus!V31</f>
        <v>8.0512406947796933E-4</v>
      </c>
      <c r="W31" s="24">
        <f>BRPL_EOD!W31-BRPL_ISGS_exbus!W31</f>
        <v>-1.005695981355359E-4</v>
      </c>
      <c r="X31" s="24">
        <f>BRPL_EOD!X31-BRPL_ISGS_exbus!X31</f>
        <v>-3.1788411344990664E-4</v>
      </c>
      <c r="Y31" s="24">
        <f>BRPL_EOD!Y31-BRPL_ISGS_exbus!Y31</f>
        <v>0</v>
      </c>
    </row>
    <row r="32" spans="1:25">
      <c r="A32" t="s">
        <v>74</v>
      </c>
      <c r="B32" s="24">
        <f>BRPL_EOD!B32-BRPL_ISGS_exbus!B32</f>
        <v>0</v>
      </c>
      <c r="C32" s="24">
        <f>BRPL_EOD!C32-BRPL_ISGS_exbus!C32</f>
        <v>0</v>
      </c>
      <c r="D32" s="24">
        <f>BRPL_EOD!D32-BRPL_ISGS_exbus!D32</f>
        <v>0</v>
      </c>
      <c r="E32" s="24">
        <f>BRPL_EOD!E32-BRPL_ISGS_exbus!E32</f>
        <v>0</v>
      </c>
      <c r="F32" s="24">
        <f>BRPL_EOD!F32-BRPL_ISGS_exbus!F32</f>
        <v>0</v>
      </c>
      <c r="G32" s="24">
        <f>BRPL_EOD!G32-BRPL_ISGS_exbus!G32</f>
        <v>0</v>
      </c>
      <c r="H32" s="24">
        <f>BRPL_EOD!H32-BRPL_ISGS_exbus!H32</f>
        <v>0</v>
      </c>
      <c r="I32" s="24">
        <f>BRPL_EOD!I32-BRPL_ISGS_exbus!I32</f>
        <v>0</v>
      </c>
      <c r="J32" s="24">
        <f>BRPL_EOD!J32-BRPL_ISGS_exbus!J32</f>
        <v>0</v>
      </c>
      <c r="K32" s="24">
        <f>BRPL_EOD!K32-BRPL_ISGS_exbus!K32</f>
        <v>4.2364318454701788E-4</v>
      </c>
      <c r="L32" s="24">
        <f>BRPL_EOD!L32-BRPL_ISGS_exbus!L32</f>
        <v>2.8247413793103249E-4</v>
      </c>
      <c r="M32" s="24">
        <f>BRPL_EOD!M32-BRPL_ISGS_exbus!M32</f>
        <v>-4.1294520123358325E-4</v>
      </c>
      <c r="N32" s="24">
        <f>BRPL_EOD!N32-BRPL_ISGS_exbus!N32</f>
        <v>-7.7372889209215145E-4</v>
      </c>
      <c r="O32" s="24">
        <f>BRPL_EOD!O32-BRPL_ISGS_exbus!O32</f>
        <v>-8.6109487458685408E-4</v>
      </c>
      <c r="P32" s="24">
        <f>BRPL_EOD!P32-BRPL_ISGS_exbus!P32</f>
        <v>-7.1776639449794288E-4</v>
      </c>
      <c r="Q32" s="24">
        <f>BRPL_EOD!Q32-BRPL_ISGS_exbus!Q32</f>
        <v>3.4400796284028701E-4</v>
      </c>
      <c r="R32" s="24">
        <f>BRPL_EOD!R32-BRPL_ISGS_exbus!R32</f>
        <v>6.8877644135181271E-3</v>
      </c>
      <c r="S32" s="24">
        <f>BRPL_EOD!S32-BRPL_ISGS_exbus!S32</f>
        <v>1.0794811069718691E-3</v>
      </c>
      <c r="T32" s="24">
        <f>BRPL_EOD!T32-BRPL_ISGS_exbus!T32</f>
        <v>1.3505617021276617E-3</v>
      </c>
      <c r="U32" s="24">
        <f>BRPL_EOD!U32-BRPL_ISGS_exbus!U32</f>
        <v>3.7080328275607144E-4</v>
      </c>
      <c r="V32" s="24">
        <f>BRPL_EOD!V32-BRPL_ISGS_exbus!V32</f>
        <v>8.0512406947796933E-4</v>
      </c>
      <c r="W32" s="24">
        <f>BRPL_EOD!W32-BRPL_ISGS_exbus!W32</f>
        <v>-1.005695981355359E-4</v>
      </c>
      <c r="X32" s="24">
        <f>BRPL_EOD!X32-BRPL_ISGS_exbus!X32</f>
        <v>-3.1788411344990664E-4</v>
      </c>
      <c r="Y32" s="24">
        <f>BRPL_EOD!Y32-BRPL_ISGS_exbus!Y32</f>
        <v>0</v>
      </c>
    </row>
    <row r="33" spans="1:25">
      <c r="A33" t="s">
        <v>75</v>
      </c>
      <c r="B33" s="24">
        <f>BRPL_EOD!B33-BRPL_ISGS_exbus!B33</f>
        <v>0</v>
      </c>
      <c r="C33" s="24">
        <f>BRPL_EOD!C33-BRPL_ISGS_exbus!C33</f>
        <v>0</v>
      </c>
      <c r="D33" s="24">
        <f>BRPL_EOD!D33-BRPL_ISGS_exbus!D33</f>
        <v>0</v>
      </c>
      <c r="E33" s="24">
        <f>BRPL_EOD!E33-BRPL_ISGS_exbus!E33</f>
        <v>0</v>
      </c>
      <c r="F33" s="24">
        <f>BRPL_EOD!F33-BRPL_ISGS_exbus!F33</f>
        <v>0</v>
      </c>
      <c r="G33" s="24">
        <f>BRPL_EOD!G33-BRPL_ISGS_exbus!G33</f>
        <v>0</v>
      </c>
      <c r="H33" s="24">
        <f>BRPL_EOD!H33-BRPL_ISGS_exbus!H33</f>
        <v>0</v>
      </c>
      <c r="I33" s="24">
        <f>BRPL_EOD!I33-BRPL_ISGS_exbus!I33</f>
        <v>0</v>
      </c>
      <c r="J33" s="24">
        <f>BRPL_EOD!J33-BRPL_ISGS_exbus!J33</f>
        <v>0</v>
      </c>
      <c r="K33" s="24">
        <f>BRPL_EOD!K33-BRPL_ISGS_exbus!K33</f>
        <v>1.6905079095863584E-3</v>
      </c>
      <c r="L33" s="24">
        <f>BRPL_EOD!L33-BRPL_ISGS_exbus!L33</f>
        <v>2.645102781135833E-4</v>
      </c>
      <c r="M33" s="24">
        <f>BRPL_EOD!M33-BRPL_ISGS_exbus!M33</f>
        <v>-4.1294520123358325E-4</v>
      </c>
      <c r="N33" s="24">
        <f>BRPL_EOD!N33-BRPL_ISGS_exbus!N33</f>
        <v>-7.7372889209215145E-4</v>
      </c>
      <c r="O33" s="24">
        <f>BRPL_EOD!O33-BRPL_ISGS_exbus!O33</f>
        <v>-8.6109487458685408E-4</v>
      </c>
      <c r="P33" s="24">
        <f>BRPL_EOD!P33-BRPL_ISGS_exbus!P33</f>
        <v>-7.1776639449794288E-4</v>
      </c>
      <c r="Q33" s="24">
        <f>BRPL_EOD!Q33-BRPL_ISGS_exbus!Q33</f>
        <v>5.9872093023258799E-3</v>
      </c>
      <c r="R33" s="24">
        <f>BRPL_EOD!R33-BRPL_ISGS_exbus!R33</f>
        <v>-9.0611902765047603E-5</v>
      </c>
      <c r="S33" s="24">
        <f>BRPL_EOD!S33-BRPL_ISGS_exbus!S33</f>
        <v>-1.2635398230083084E-3</v>
      </c>
      <c r="T33" s="24">
        <f>BRPL_EOD!T33-BRPL_ISGS_exbus!T33</f>
        <v>-9.1309090909097446E-4</v>
      </c>
      <c r="U33" s="24">
        <f>BRPL_EOD!U33-BRPL_ISGS_exbus!U33</f>
        <v>3.7080328275607144E-4</v>
      </c>
      <c r="V33" s="24">
        <f>BRPL_EOD!V33-BRPL_ISGS_exbus!V33</f>
        <v>8.0512406947796933E-4</v>
      </c>
      <c r="W33" s="24">
        <f>BRPL_EOD!W33-BRPL_ISGS_exbus!W33</f>
        <v>-1.005695981355359E-4</v>
      </c>
      <c r="X33" s="24">
        <f>BRPL_EOD!X33-BRPL_ISGS_exbus!X33</f>
        <v>-3.1788411344990664E-4</v>
      </c>
      <c r="Y33" s="24">
        <f>BRPL_EOD!Y33-BRPL_ISGS_exbus!Y33</f>
        <v>0</v>
      </c>
    </row>
    <row r="34" spans="1:25">
      <c r="A34" t="s">
        <v>76</v>
      </c>
      <c r="B34" s="24">
        <f>BRPL_EOD!B34-BRPL_ISGS_exbus!B34</f>
        <v>0</v>
      </c>
      <c r="C34" s="24">
        <f>BRPL_EOD!C34-BRPL_ISGS_exbus!C34</f>
        <v>0</v>
      </c>
      <c r="D34" s="24">
        <f>BRPL_EOD!D34-BRPL_ISGS_exbus!D34</f>
        <v>0</v>
      </c>
      <c r="E34" s="24">
        <f>BRPL_EOD!E34-BRPL_ISGS_exbus!E34</f>
        <v>0</v>
      </c>
      <c r="F34" s="24">
        <f>BRPL_EOD!F34-BRPL_ISGS_exbus!F34</f>
        <v>0</v>
      </c>
      <c r="G34" s="24">
        <f>BRPL_EOD!G34-BRPL_ISGS_exbus!G34</f>
        <v>0</v>
      </c>
      <c r="H34" s="24">
        <f>BRPL_EOD!H34-BRPL_ISGS_exbus!H34</f>
        <v>0</v>
      </c>
      <c r="I34" s="24">
        <f>BRPL_EOD!I34-BRPL_ISGS_exbus!I34</f>
        <v>0</v>
      </c>
      <c r="J34" s="24">
        <f>BRPL_EOD!J34-BRPL_ISGS_exbus!J34</f>
        <v>0</v>
      </c>
      <c r="K34" s="24">
        <f>BRPL_EOD!K34-BRPL_ISGS_exbus!K34</f>
        <v>8.8363930285595416E-4</v>
      </c>
      <c r="L34" s="24">
        <f>BRPL_EOD!L34-BRPL_ISGS_exbus!L34</f>
        <v>2.645102781135833E-4</v>
      </c>
      <c r="M34" s="24">
        <f>BRPL_EOD!M34-BRPL_ISGS_exbus!M34</f>
        <v>-4.1294520123358325E-4</v>
      </c>
      <c r="N34" s="24">
        <f>BRPL_EOD!N34-BRPL_ISGS_exbus!N34</f>
        <v>-7.7372889209215145E-4</v>
      </c>
      <c r="O34" s="24">
        <f>BRPL_EOD!O34-BRPL_ISGS_exbus!O34</f>
        <v>-8.6109487458685408E-4</v>
      </c>
      <c r="P34" s="24">
        <f>BRPL_EOD!P34-BRPL_ISGS_exbus!P34</f>
        <v>-7.1776639449794288E-4</v>
      </c>
      <c r="Q34" s="24">
        <f>BRPL_EOD!Q34-BRPL_ISGS_exbus!Q34</f>
        <v>5.9872093023258799E-3</v>
      </c>
      <c r="R34" s="24">
        <f>BRPL_EOD!R34-BRPL_ISGS_exbus!R34</f>
        <v>-9.0611902765047603E-5</v>
      </c>
      <c r="S34" s="24">
        <f>BRPL_EOD!S34-BRPL_ISGS_exbus!S34</f>
        <v>-1.2635398230083084E-3</v>
      </c>
      <c r="T34" s="24">
        <f>BRPL_EOD!T34-BRPL_ISGS_exbus!T34</f>
        <v>-9.1309090909097446E-4</v>
      </c>
      <c r="U34" s="24">
        <f>BRPL_EOD!U34-BRPL_ISGS_exbus!U34</f>
        <v>3.7080328275607144E-4</v>
      </c>
      <c r="V34" s="24">
        <f>BRPL_EOD!V34-BRPL_ISGS_exbus!V34</f>
        <v>8.0512406947796933E-4</v>
      </c>
      <c r="W34" s="24">
        <f>BRPL_EOD!W34-BRPL_ISGS_exbus!W34</f>
        <v>-1.005695981355359E-4</v>
      </c>
      <c r="X34" s="24">
        <f>BRPL_EOD!X34-BRPL_ISGS_exbus!X34</f>
        <v>-3.1788411344990664E-4</v>
      </c>
      <c r="Y34" s="24">
        <f>BRPL_EOD!Y34-BRPL_ISGS_exbus!Y34</f>
        <v>0</v>
      </c>
    </row>
    <row r="35" spans="1:25">
      <c r="A35" t="s">
        <v>77</v>
      </c>
      <c r="B35" s="24">
        <f>BRPL_EOD!B35-BRPL_ISGS_exbus!B35</f>
        <v>0</v>
      </c>
      <c r="C35" s="24">
        <f>BRPL_EOD!C35-BRPL_ISGS_exbus!C35</f>
        <v>0</v>
      </c>
      <c r="D35" s="24">
        <f>BRPL_EOD!D35-BRPL_ISGS_exbus!D35</f>
        <v>0</v>
      </c>
      <c r="E35" s="24">
        <f>BRPL_EOD!E35-BRPL_ISGS_exbus!E35</f>
        <v>0</v>
      </c>
      <c r="F35" s="24">
        <f>BRPL_EOD!F35-BRPL_ISGS_exbus!F35</f>
        <v>0</v>
      </c>
      <c r="G35" s="24">
        <f>BRPL_EOD!G35-BRPL_ISGS_exbus!G35</f>
        <v>0</v>
      </c>
      <c r="H35" s="24">
        <f>BRPL_EOD!H35-BRPL_ISGS_exbus!H35</f>
        <v>0</v>
      </c>
      <c r="I35" s="24">
        <f>BRPL_EOD!I35-BRPL_ISGS_exbus!I35</f>
        <v>0</v>
      </c>
      <c r="J35" s="24">
        <f>BRPL_EOD!J35-BRPL_ISGS_exbus!J35</f>
        <v>0</v>
      </c>
      <c r="K35" s="24">
        <f>BRPL_EOD!K35-BRPL_ISGS_exbus!K35</f>
        <v>1.6905079095863584E-3</v>
      </c>
      <c r="L35" s="24">
        <f>BRPL_EOD!L35-BRPL_ISGS_exbus!L35</f>
        <v>2.645102781135833E-4</v>
      </c>
      <c r="M35" s="24">
        <f>BRPL_EOD!M35-BRPL_ISGS_exbus!M35</f>
        <v>-4.1294520123358325E-4</v>
      </c>
      <c r="N35" s="24">
        <f>BRPL_EOD!N35-BRPL_ISGS_exbus!N35</f>
        <v>-7.7372889209215145E-4</v>
      </c>
      <c r="O35" s="24">
        <f>BRPL_EOD!O35-BRPL_ISGS_exbus!O35</f>
        <v>-8.6109487458685408E-4</v>
      </c>
      <c r="P35" s="24">
        <f>BRPL_EOD!P35-BRPL_ISGS_exbus!P35</f>
        <v>-7.1776639449794288E-4</v>
      </c>
      <c r="Q35" s="24">
        <f>BRPL_EOD!Q35-BRPL_ISGS_exbus!Q35</f>
        <v>5.9872093023258799E-3</v>
      </c>
      <c r="R35" s="24">
        <f>BRPL_EOD!R35-BRPL_ISGS_exbus!R35</f>
        <v>-9.0611902765047603E-5</v>
      </c>
      <c r="S35" s="24">
        <f>BRPL_EOD!S35-BRPL_ISGS_exbus!S35</f>
        <v>-1.2635398230083084E-3</v>
      </c>
      <c r="T35" s="24">
        <f>BRPL_EOD!T35-BRPL_ISGS_exbus!T35</f>
        <v>-9.1309090909097446E-4</v>
      </c>
      <c r="U35" s="24">
        <f>BRPL_EOD!U35-BRPL_ISGS_exbus!U35</f>
        <v>0</v>
      </c>
      <c r="V35" s="24">
        <f>BRPL_EOD!V35-BRPL_ISGS_exbus!V35</f>
        <v>1.024250620347722E-3</v>
      </c>
      <c r="W35" s="24">
        <f>BRPL_EOD!W35-BRPL_ISGS_exbus!W35</f>
        <v>-1.005695981355359E-4</v>
      </c>
      <c r="X35" s="24">
        <f>BRPL_EOD!X35-BRPL_ISGS_exbus!X35</f>
        <v>-3.1788411344990664E-4</v>
      </c>
      <c r="Y35" s="24">
        <f>BRPL_EOD!Y35-BRPL_ISGS_exbus!Y35</f>
        <v>0</v>
      </c>
    </row>
    <row r="36" spans="1:25">
      <c r="A36" t="s">
        <v>78</v>
      </c>
      <c r="B36" s="24">
        <f>BRPL_EOD!B36-BRPL_ISGS_exbus!B36</f>
        <v>0</v>
      </c>
      <c r="C36" s="24">
        <f>BRPL_EOD!C36-BRPL_ISGS_exbus!C36</f>
        <v>0</v>
      </c>
      <c r="D36" s="24">
        <f>BRPL_EOD!D36-BRPL_ISGS_exbus!D36</f>
        <v>0</v>
      </c>
      <c r="E36" s="24">
        <f>BRPL_EOD!E36-BRPL_ISGS_exbus!E36</f>
        <v>0</v>
      </c>
      <c r="F36" s="24">
        <f>BRPL_EOD!F36-BRPL_ISGS_exbus!F36</f>
        <v>0</v>
      </c>
      <c r="G36" s="24">
        <f>BRPL_EOD!G36-BRPL_ISGS_exbus!G36</f>
        <v>0</v>
      </c>
      <c r="H36" s="24">
        <f>BRPL_EOD!H36-BRPL_ISGS_exbus!H36</f>
        <v>0</v>
      </c>
      <c r="I36" s="24">
        <f>BRPL_EOD!I36-BRPL_ISGS_exbus!I36</f>
        <v>0</v>
      </c>
      <c r="J36" s="24">
        <f>BRPL_EOD!J36-BRPL_ISGS_exbus!J36</f>
        <v>0</v>
      </c>
      <c r="K36" s="24">
        <f>BRPL_EOD!K36-BRPL_ISGS_exbus!K36</f>
        <v>1.6905079095863584E-3</v>
      </c>
      <c r="L36" s="24">
        <f>BRPL_EOD!L36-BRPL_ISGS_exbus!L36</f>
        <v>2.645102781135833E-4</v>
      </c>
      <c r="M36" s="24">
        <f>BRPL_EOD!M36-BRPL_ISGS_exbus!M36</f>
        <v>-4.1294520123358325E-4</v>
      </c>
      <c r="N36" s="24">
        <f>BRPL_EOD!N36-BRPL_ISGS_exbus!N36</f>
        <v>-7.7372889209215145E-4</v>
      </c>
      <c r="O36" s="24">
        <f>BRPL_EOD!O36-BRPL_ISGS_exbus!O36</f>
        <v>-8.6109487458685408E-4</v>
      </c>
      <c r="P36" s="24">
        <f>BRPL_EOD!P36-BRPL_ISGS_exbus!P36</f>
        <v>-7.1776639449794288E-4</v>
      </c>
      <c r="Q36" s="24">
        <f>BRPL_EOD!Q36-BRPL_ISGS_exbus!Q36</f>
        <v>5.9872093023258799E-3</v>
      </c>
      <c r="R36" s="24">
        <f>BRPL_EOD!R36-BRPL_ISGS_exbus!R36</f>
        <v>-9.0611902765047603E-5</v>
      </c>
      <c r="S36" s="24">
        <f>BRPL_EOD!S36-BRPL_ISGS_exbus!S36</f>
        <v>-1.2635398230083084E-3</v>
      </c>
      <c r="T36" s="24">
        <f>BRPL_EOD!T36-BRPL_ISGS_exbus!T36</f>
        <v>-9.1309090909097446E-4</v>
      </c>
      <c r="U36" s="24">
        <f>BRPL_EOD!U36-BRPL_ISGS_exbus!U36</f>
        <v>0</v>
      </c>
      <c r="V36" s="24">
        <f>BRPL_EOD!V36-BRPL_ISGS_exbus!V36</f>
        <v>1.024250620347722E-3</v>
      </c>
      <c r="W36" s="24">
        <f>BRPL_EOD!W36-BRPL_ISGS_exbus!W36</f>
        <v>-1.005695981355359E-4</v>
      </c>
      <c r="X36" s="24">
        <f>BRPL_EOD!X36-BRPL_ISGS_exbus!X36</f>
        <v>-3.1788411344990664E-4</v>
      </c>
      <c r="Y36" s="24">
        <f>BRPL_EOD!Y36-BRPL_ISGS_exbus!Y36</f>
        <v>0</v>
      </c>
    </row>
    <row r="37" spans="1:25">
      <c r="A37" t="s">
        <v>79</v>
      </c>
      <c r="B37" s="24">
        <f>BRPL_EOD!B37-BRPL_ISGS_exbus!B37</f>
        <v>0</v>
      </c>
      <c r="C37" s="24">
        <f>BRPL_EOD!C37-BRPL_ISGS_exbus!C37</f>
        <v>0</v>
      </c>
      <c r="D37" s="24">
        <f>BRPL_EOD!D37-BRPL_ISGS_exbus!D37</f>
        <v>0</v>
      </c>
      <c r="E37" s="24">
        <f>BRPL_EOD!E37-BRPL_ISGS_exbus!E37</f>
        <v>0</v>
      </c>
      <c r="F37" s="24">
        <f>BRPL_EOD!F37-BRPL_ISGS_exbus!F37</f>
        <v>0</v>
      </c>
      <c r="G37" s="24">
        <f>BRPL_EOD!G37-BRPL_ISGS_exbus!G37</f>
        <v>0</v>
      </c>
      <c r="H37" s="24">
        <f>BRPL_EOD!H37-BRPL_ISGS_exbus!H37</f>
        <v>0</v>
      </c>
      <c r="I37" s="24">
        <f>BRPL_EOD!I37-BRPL_ISGS_exbus!I37</f>
        <v>0</v>
      </c>
      <c r="J37" s="24">
        <f>BRPL_EOD!J37-BRPL_ISGS_exbus!J37</f>
        <v>0</v>
      </c>
      <c r="K37" s="24">
        <f>BRPL_EOD!K37-BRPL_ISGS_exbus!K37</f>
        <v>1.6905079095863584E-3</v>
      </c>
      <c r="L37" s="24">
        <f>BRPL_EOD!L37-BRPL_ISGS_exbus!L37</f>
        <v>2.645102781135833E-4</v>
      </c>
      <c r="M37" s="24">
        <f>BRPL_EOD!M37-BRPL_ISGS_exbus!M37</f>
        <v>-4.1294520123358325E-4</v>
      </c>
      <c r="N37" s="24">
        <f>BRPL_EOD!N37-BRPL_ISGS_exbus!N37</f>
        <v>-7.7372889209215145E-4</v>
      </c>
      <c r="O37" s="24">
        <f>BRPL_EOD!O37-BRPL_ISGS_exbus!O37</f>
        <v>-8.6109487458685408E-4</v>
      </c>
      <c r="P37" s="24">
        <f>BRPL_EOD!P37-BRPL_ISGS_exbus!P37</f>
        <v>-7.1776639449794288E-4</v>
      </c>
      <c r="Q37" s="24">
        <f>BRPL_EOD!Q37-BRPL_ISGS_exbus!Q37</f>
        <v>5.9872093023258799E-3</v>
      </c>
      <c r="R37" s="24">
        <f>BRPL_EOD!R37-BRPL_ISGS_exbus!R37</f>
        <v>-9.0611902765047603E-5</v>
      </c>
      <c r="S37" s="24">
        <f>BRPL_EOD!S37-BRPL_ISGS_exbus!S37</f>
        <v>-1.2635398230083084E-3</v>
      </c>
      <c r="T37" s="24">
        <f>BRPL_EOD!T37-BRPL_ISGS_exbus!T37</f>
        <v>-9.1309090909097446E-4</v>
      </c>
      <c r="U37" s="24">
        <f>BRPL_EOD!U37-BRPL_ISGS_exbus!U37</f>
        <v>0</v>
      </c>
      <c r="V37" s="24">
        <f>BRPL_EOD!V37-BRPL_ISGS_exbus!V37</f>
        <v>-6.1086987778580237E-4</v>
      </c>
      <c r="W37" s="24">
        <f>BRPL_EOD!W37-BRPL_ISGS_exbus!W37</f>
        <v>-1.5370561576357744E-3</v>
      </c>
      <c r="X37" s="24">
        <f>BRPL_EOD!X37-BRPL_ISGS_exbus!X37</f>
        <v>1.4912585997706174E-4</v>
      </c>
      <c r="Y37" s="24">
        <f>BRPL_EOD!Y37-BRPL_ISGS_exbus!Y37</f>
        <v>0</v>
      </c>
    </row>
    <row r="38" spans="1:25">
      <c r="A38" t="s">
        <v>80</v>
      </c>
      <c r="B38" s="24">
        <f>BRPL_EOD!B38-BRPL_ISGS_exbus!B38</f>
        <v>0</v>
      </c>
      <c r="C38" s="24">
        <f>BRPL_EOD!C38-BRPL_ISGS_exbus!C38</f>
        <v>0</v>
      </c>
      <c r="D38" s="24">
        <f>BRPL_EOD!D38-BRPL_ISGS_exbus!D38</f>
        <v>0</v>
      </c>
      <c r="E38" s="24">
        <f>BRPL_EOD!E38-BRPL_ISGS_exbus!E38</f>
        <v>0</v>
      </c>
      <c r="F38" s="24">
        <f>BRPL_EOD!F38-BRPL_ISGS_exbus!F38</f>
        <v>0</v>
      </c>
      <c r="G38" s="24">
        <f>BRPL_EOD!G38-BRPL_ISGS_exbus!G38</f>
        <v>0</v>
      </c>
      <c r="H38" s="24">
        <f>BRPL_EOD!H38-BRPL_ISGS_exbus!H38</f>
        <v>0</v>
      </c>
      <c r="I38" s="24">
        <f>BRPL_EOD!I38-BRPL_ISGS_exbus!I38</f>
        <v>0</v>
      </c>
      <c r="J38" s="24">
        <f>BRPL_EOD!J38-BRPL_ISGS_exbus!J38</f>
        <v>0</v>
      </c>
      <c r="K38" s="24">
        <f>BRPL_EOD!K38-BRPL_ISGS_exbus!K38</f>
        <v>1.6905079095863584E-3</v>
      </c>
      <c r="L38" s="24">
        <f>BRPL_EOD!L38-BRPL_ISGS_exbus!L38</f>
        <v>2.645102781135833E-4</v>
      </c>
      <c r="M38" s="24">
        <f>BRPL_EOD!M38-BRPL_ISGS_exbus!M38</f>
        <v>-4.1294520123358325E-4</v>
      </c>
      <c r="N38" s="24">
        <f>BRPL_EOD!N38-BRPL_ISGS_exbus!N38</f>
        <v>-7.7372889209215145E-4</v>
      </c>
      <c r="O38" s="24">
        <f>BRPL_EOD!O38-BRPL_ISGS_exbus!O38</f>
        <v>-8.6109487458685408E-4</v>
      </c>
      <c r="P38" s="24">
        <f>BRPL_EOD!P38-BRPL_ISGS_exbus!P38</f>
        <v>-7.1776639449794288E-4</v>
      </c>
      <c r="Q38" s="24">
        <f>BRPL_EOD!Q38-BRPL_ISGS_exbus!Q38</f>
        <v>5.9872093023258799E-3</v>
      </c>
      <c r="R38" s="24">
        <f>BRPL_EOD!R38-BRPL_ISGS_exbus!R38</f>
        <v>-9.0611902765047603E-5</v>
      </c>
      <c r="S38" s="24">
        <f>BRPL_EOD!S38-BRPL_ISGS_exbus!S38</f>
        <v>-1.2635398230083084E-3</v>
      </c>
      <c r="T38" s="24">
        <f>BRPL_EOD!T38-BRPL_ISGS_exbus!T38</f>
        <v>-9.1309090909097446E-4</v>
      </c>
      <c r="U38" s="24">
        <f>BRPL_EOD!U38-BRPL_ISGS_exbus!U38</f>
        <v>0</v>
      </c>
      <c r="V38" s="24">
        <f>BRPL_EOD!V38-BRPL_ISGS_exbus!V38</f>
        <v>-6.1086987778580237E-4</v>
      </c>
      <c r="W38" s="24">
        <f>BRPL_EOD!W38-BRPL_ISGS_exbus!W38</f>
        <v>-1.005610320863326E-4</v>
      </c>
      <c r="X38" s="24">
        <f>BRPL_EOD!X38-BRPL_ISGS_exbus!X38</f>
        <v>1.4912585997706174E-4</v>
      </c>
      <c r="Y38" s="24">
        <f>BRPL_EOD!Y38-BRPL_ISGS_exbus!Y38</f>
        <v>0</v>
      </c>
    </row>
    <row r="39" spans="1:25">
      <c r="A39" t="s">
        <v>81</v>
      </c>
      <c r="B39" s="24">
        <f>BRPL_EOD!B39-BRPL_ISGS_exbus!B39</f>
        <v>0</v>
      </c>
      <c r="C39" s="24">
        <f>BRPL_EOD!C39-BRPL_ISGS_exbus!C39</f>
        <v>0</v>
      </c>
      <c r="D39" s="24">
        <f>BRPL_EOD!D39-BRPL_ISGS_exbus!D39</f>
        <v>0</v>
      </c>
      <c r="E39" s="24">
        <f>BRPL_EOD!E39-BRPL_ISGS_exbus!E39</f>
        <v>0</v>
      </c>
      <c r="F39" s="24">
        <f>BRPL_EOD!F39-BRPL_ISGS_exbus!F39</f>
        <v>0</v>
      </c>
      <c r="G39" s="24">
        <f>BRPL_EOD!G39-BRPL_ISGS_exbus!G39</f>
        <v>0</v>
      </c>
      <c r="H39" s="24">
        <f>BRPL_EOD!H39-BRPL_ISGS_exbus!H39</f>
        <v>0</v>
      </c>
      <c r="I39" s="24">
        <f>BRPL_EOD!I39-BRPL_ISGS_exbus!I39</f>
        <v>0</v>
      </c>
      <c r="J39" s="24">
        <f>BRPL_EOD!J39-BRPL_ISGS_exbus!J39</f>
        <v>0</v>
      </c>
      <c r="K39" s="24">
        <f>BRPL_EOD!K39-BRPL_ISGS_exbus!K39</f>
        <v>-2.9919969408069846E-3</v>
      </c>
      <c r="L39" s="24">
        <f>BRPL_EOD!L39-BRPL_ISGS_exbus!L39</f>
        <v>0</v>
      </c>
      <c r="M39" s="24">
        <f>BRPL_EOD!M39-BRPL_ISGS_exbus!M39</f>
        <v>-4.1294520123358325E-4</v>
      </c>
      <c r="N39" s="24">
        <f>BRPL_EOD!N39-BRPL_ISGS_exbus!N39</f>
        <v>-7.7372889209215145E-4</v>
      </c>
      <c r="O39" s="24">
        <f>BRPL_EOD!O39-BRPL_ISGS_exbus!O39</f>
        <v>-8.6109487458685408E-4</v>
      </c>
      <c r="P39" s="24">
        <f>BRPL_EOD!P39-BRPL_ISGS_exbus!P39</f>
        <v>-7.1776639449794288E-4</v>
      </c>
      <c r="Q39" s="24">
        <f>BRPL_EOD!Q39-BRPL_ISGS_exbus!Q39</f>
        <v>5.9872093023258799E-3</v>
      </c>
      <c r="R39" s="24">
        <f>BRPL_EOD!R39-BRPL_ISGS_exbus!R39</f>
        <v>-9.0611902765047603E-5</v>
      </c>
      <c r="S39" s="24">
        <f>BRPL_EOD!S39-BRPL_ISGS_exbus!S39</f>
        <v>-1.2635398230083084E-3</v>
      </c>
      <c r="T39" s="24">
        <f>BRPL_EOD!T39-BRPL_ISGS_exbus!T39</f>
        <v>-9.1309090909097446E-4</v>
      </c>
      <c r="U39" s="24">
        <f>BRPL_EOD!U39-BRPL_ISGS_exbus!U39</f>
        <v>0</v>
      </c>
      <c r="V39" s="24">
        <f>BRPL_EOD!V39-BRPL_ISGS_exbus!V39</f>
        <v>8.7944344703760891E-4</v>
      </c>
      <c r="W39" s="24">
        <f>BRPL_EOD!W39-BRPL_ISGS_exbus!W39</f>
        <v>-5.2349999999989905E-3</v>
      </c>
      <c r="X39" s="24">
        <f>BRPL_EOD!X39-BRPL_ISGS_exbus!X39</f>
        <v>1.2690021499892623E-3</v>
      </c>
      <c r="Y39" s="24">
        <f>BRPL_EOD!Y39-BRPL_ISGS_exbus!Y39</f>
        <v>0</v>
      </c>
    </row>
    <row r="40" spans="1:25">
      <c r="A40" t="s">
        <v>82</v>
      </c>
      <c r="B40" s="24">
        <f>BRPL_EOD!B40-BRPL_ISGS_exbus!B40</f>
        <v>0</v>
      </c>
      <c r="C40" s="24">
        <f>BRPL_EOD!C40-BRPL_ISGS_exbus!C40</f>
        <v>0</v>
      </c>
      <c r="D40" s="24">
        <f>BRPL_EOD!D40-BRPL_ISGS_exbus!D40</f>
        <v>0</v>
      </c>
      <c r="E40" s="24">
        <f>BRPL_EOD!E40-BRPL_ISGS_exbus!E40</f>
        <v>0</v>
      </c>
      <c r="F40" s="24">
        <f>BRPL_EOD!F40-BRPL_ISGS_exbus!F40</f>
        <v>0</v>
      </c>
      <c r="G40" s="24">
        <f>BRPL_EOD!G40-BRPL_ISGS_exbus!G40</f>
        <v>0</v>
      </c>
      <c r="H40" s="24">
        <f>BRPL_EOD!H40-BRPL_ISGS_exbus!H40</f>
        <v>0</v>
      </c>
      <c r="I40" s="24">
        <f>BRPL_EOD!I40-BRPL_ISGS_exbus!I40</f>
        <v>0</v>
      </c>
      <c r="J40" s="24">
        <f>BRPL_EOD!J40-BRPL_ISGS_exbus!J40</f>
        <v>0</v>
      </c>
      <c r="K40" s="24">
        <f>BRPL_EOD!K40-BRPL_ISGS_exbus!K40</f>
        <v>-2.9919969408069846E-3</v>
      </c>
      <c r="L40" s="24">
        <f>BRPL_EOD!L40-BRPL_ISGS_exbus!L40</f>
        <v>0</v>
      </c>
      <c r="M40" s="24">
        <f>BRPL_EOD!M40-BRPL_ISGS_exbus!M40</f>
        <v>-4.1294520123358325E-4</v>
      </c>
      <c r="N40" s="24">
        <f>BRPL_EOD!N40-BRPL_ISGS_exbus!N40</f>
        <v>-7.7372889209215145E-4</v>
      </c>
      <c r="O40" s="24">
        <f>BRPL_EOD!O40-BRPL_ISGS_exbus!O40</f>
        <v>-8.6109487458685408E-4</v>
      </c>
      <c r="P40" s="24">
        <f>BRPL_EOD!P40-BRPL_ISGS_exbus!P40</f>
        <v>-7.1776639449794288E-4</v>
      </c>
      <c r="Q40" s="24">
        <f>BRPL_EOD!Q40-BRPL_ISGS_exbus!Q40</f>
        <v>5.9872093023258799E-3</v>
      </c>
      <c r="R40" s="24">
        <f>BRPL_EOD!R40-BRPL_ISGS_exbus!R40</f>
        <v>-9.0611902765047603E-5</v>
      </c>
      <c r="S40" s="24">
        <f>BRPL_EOD!S40-BRPL_ISGS_exbus!S40</f>
        <v>-1.2635398230083084E-3</v>
      </c>
      <c r="T40" s="24">
        <f>BRPL_EOD!T40-BRPL_ISGS_exbus!T40</f>
        <v>-9.1309090909097446E-4</v>
      </c>
      <c r="U40" s="24">
        <f>BRPL_EOD!U40-BRPL_ISGS_exbus!U40</f>
        <v>0</v>
      </c>
      <c r="V40" s="24">
        <f>BRPL_EOD!V40-BRPL_ISGS_exbus!V40</f>
        <v>8.7944344703760891E-4</v>
      </c>
      <c r="W40" s="24">
        <f>BRPL_EOD!W40-BRPL_ISGS_exbus!W40</f>
        <v>-5.2349999999989905E-3</v>
      </c>
      <c r="X40" s="24">
        <f>BRPL_EOD!X40-BRPL_ISGS_exbus!X40</f>
        <v>1.2690021499892623E-3</v>
      </c>
      <c r="Y40" s="24">
        <f>BRPL_EOD!Y40-BRPL_ISGS_exbus!Y40</f>
        <v>0</v>
      </c>
    </row>
    <row r="41" spans="1:25">
      <c r="A41" t="s">
        <v>83</v>
      </c>
      <c r="B41" s="24">
        <f>BRPL_EOD!B41-BRPL_ISGS_exbus!B41</f>
        <v>0</v>
      </c>
      <c r="C41" s="24">
        <f>BRPL_EOD!C41-BRPL_ISGS_exbus!C41</f>
        <v>0</v>
      </c>
      <c r="D41" s="24">
        <f>BRPL_EOD!D41-BRPL_ISGS_exbus!D41</f>
        <v>0</v>
      </c>
      <c r="E41" s="24">
        <f>BRPL_EOD!E41-BRPL_ISGS_exbus!E41</f>
        <v>0</v>
      </c>
      <c r="F41" s="24">
        <f>BRPL_EOD!F41-BRPL_ISGS_exbus!F41</f>
        <v>0</v>
      </c>
      <c r="G41" s="24">
        <f>BRPL_EOD!G41-BRPL_ISGS_exbus!G41</f>
        <v>0</v>
      </c>
      <c r="H41" s="24">
        <f>BRPL_EOD!H41-BRPL_ISGS_exbus!H41</f>
        <v>0</v>
      </c>
      <c r="I41" s="24">
        <f>BRPL_EOD!I41-BRPL_ISGS_exbus!I41</f>
        <v>0</v>
      </c>
      <c r="J41" s="24">
        <f>BRPL_EOD!J41-BRPL_ISGS_exbus!J41</f>
        <v>0</v>
      </c>
      <c r="K41" s="24">
        <f>BRPL_EOD!K41-BRPL_ISGS_exbus!K41</f>
        <v>-2.9919969408069846E-3</v>
      </c>
      <c r="L41" s="24">
        <f>BRPL_EOD!L41-BRPL_ISGS_exbus!L41</f>
        <v>0</v>
      </c>
      <c r="M41" s="24">
        <f>BRPL_EOD!M41-BRPL_ISGS_exbus!M41</f>
        <v>-4.1294520123358325E-4</v>
      </c>
      <c r="N41" s="24">
        <f>BRPL_EOD!N41-BRPL_ISGS_exbus!N41</f>
        <v>-7.7372889209215145E-4</v>
      </c>
      <c r="O41" s="24">
        <f>BRPL_EOD!O41-BRPL_ISGS_exbus!O41</f>
        <v>-8.6109487458685408E-4</v>
      </c>
      <c r="P41" s="24">
        <f>BRPL_EOD!P41-BRPL_ISGS_exbus!P41</f>
        <v>-7.1776639449794288E-4</v>
      </c>
      <c r="Q41" s="24">
        <f>BRPL_EOD!Q41-BRPL_ISGS_exbus!Q41</f>
        <v>5.9872093023258799E-3</v>
      </c>
      <c r="R41" s="24">
        <f>BRPL_EOD!R41-BRPL_ISGS_exbus!R41</f>
        <v>-9.0611902765047603E-5</v>
      </c>
      <c r="S41" s="24">
        <f>BRPL_EOD!S41-BRPL_ISGS_exbus!S41</f>
        <v>-1.2635398230083084E-3</v>
      </c>
      <c r="T41" s="24">
        <f>BRPL_EOD!T41-BRPL_ISGS_exbus!T41</f>
        <v>-9.1309090909097446E-4</v>
      </c>
      <c r="U41" s="24">
        <f>BRPL_EOD!U41-BRPL_ISGS_exbus!U41</f>
        <v>0</v>
      </c>
      <c r="V41" s="24">
        <f>BRPL_EOD!V41-BRPL_ISGS_exbus!V41</f>
        <v>8.7944344703760891E-4</v>
      </c>
      <c r="W41" s="24">
        <f>BRPL_EOD!W41-BRPL_ISGS_exbus!W41</f>
        <v>-5.2349999999989905E-3</v>
      </c>
      <c r="X41" s="24">
        <f>BRPL_EOD!X41-BRPL_ISGS_exbus!X41</f>
        <v>1.2690021499892623E-3</v>
      </c>
      <c r="Y41" s="24">
        <f>BRPL_EOD!Y41-BRPL_ISGS_exbus!Y41</f>
        <v>0</v>
      </c>
    </row>
    <row r="42" spans="1:25">
      <c r="A42" t="s">
        <v>84</v>
      </c>
      <c r="B42" s="24">
        <f>BRPL_EOD!B42-BRPL_ISGS_exbus!B42</f>
        <v>0</v>
      </c>
      <c r="C42" s="24">
        <f>BRPL_EOD!C42-BRPL_ISGS_exbus!C42</f>
        <v>0</v>
      </c>
      <c r="D42" s="24">
        <f>BRPL_EOD!D42-BRPL_ISGS_exbus!D42</f>
        <v>0</v>
      </c>
      <c r="E42" s="24">
        <f>BRPL_EOD!E42-BRPL_ISGS_exbus!E42</f>
        <v>0</v>
      </c>
      <c r="F42" s="24">
        <f>BRPL_EOD!F42-BRPL_ISGS_exbus!F42</f>
        <v>0</v>
      </c>
      <c r="G42" s="24">
        <f>BRPL_EOD!G42-BRPL_ISGS_exbus!G42</f>
        <v>0</v>
      </c>
      <c r="H42" s="24">
        <f>BRPL_EOD!H42-BRPL_ISGS_exbus!H42</f>
        <v>0</v>
      </c>
      <c r="I42" s="24">
        <f>BRPL_EOD!I42-BRPL_ISGS_exbus!I42</f>
        <v>0</v>
      </c>
      <c r="J42" s="24">
        <f>BRPL_EOD!J42-BRPL_ISGS_exbus!J42</f>
        <v>0</v>
      </c>
      <c r="K42" s="24">
        <f>BRPL_EOD!K42-BRPL_ISGS_exbus!K42</f>
        <v>-2.9919969408069846E-3</v>
      </c>
      <c r="L42" s="24">
        <f>BRPL_EOD!L42-BRPL_ISGS_exbus!L42</f>
        <v>0</v>
      </c>
      <c r="M42" s="24">
        <f>BRPL_EOD!M42-BRPL_ISGS_exbus!M42</f>
        <v>-4.1294520123358325E-4</v>
      </c>
      <c r="N42" s="24">
        <f>BRPL_EOD!N42-BRPL_ISGS_exbus!N42</f>
        <v>-7.7372889209215145E-4</v>
      </c>
      <c r="O42" s="24">
        <f>BRPL_EOD!O42-BRPL_ISGS_exbus!O42</f>
        <v>-8.6109487458685408E-4</v>
      </c>
      <c r="P42" s="24">
        <f>BRPL_EOD!P42-BRPL_ISGS_exbus!P42</f>
        <v>-7.1776639449794288E-4</v>
      </c>
      <c r="Q42" s="24">
        <f>BRPL_EOD!Q42-BRPL_ISGS_exbus!Q42</f>
        <v>5.9872093023258799E-3</v>
      </c>
      <c r="R42" s="24">
        <f>BRPL_EOD!R42-BRPL_ISGS_exbus!R42</f>
        <v>-9.0611902765047603E-5</v>
      </c>
      <c r="S42" s="24">
        <f>BRPL_EOD!S42-BRPL_ISGS_exbus!S42</f>
        <v>-1.2635398230083084E-3</v>
      </c>
      <c r="T42" s="24">
        <f>BRPL_EOD!T42-BRPL_ISGS_exbus!T42</f>
        <v>-9.1309090909097446E-4</v>
      </c>
      <c r="U42" s="24">
        <f>BRPL_EOD!U42-BRPL_ISGS_exbus!U42</f>
        <v>0</v>
      </c>
      <c r="V42" s="24">
        <f>BRPL_EOD!V42-BRPL_ISGS_exbus!V42</f>
        <v>8.7944344703760891E-4</v>
      </c>
      <c r="W42" s="24">
        <f>BRPL_EOD!W42-BRPL_ISGS_exbus!W42</f>
        <v>-5.2349999999989905E-3</v>
      </c>
      <c r="X42" s="24">
        <f>BRPL_EOD!X42-BRPL_ISGS_exbus!X42</f>
        <v>1.2690021499892623E-3</v>
      </c>
      <c r="Y42" s="24">
        <f>BRPL_EOD!Y42-BRPL_ISGS_exbus!Y42</f>
        <v>0</v>
      </c>
    </row>
    <row r="43" spans="1:25">
      <c r="A43" t="s">
        <v>85</v>
      </c>
      <c r="B43" s="24">
        <f>BRPL_EOD!B43-BRPL_ISGS_exbus!B43</f>
        <v>0</v>
      </c>
      <c r="C43" s="24">
        <f>BRPL_EOD!C43-BRPL_ISGS_exbus!C43</f>
        <v>0</v>
      </c>
      <c r="D43" s="24">
        <f>BRPL_EOD!D43-BRPL_ISGS_exbus!D43</f>
        <v>0</v>
      </c>
      <c r="E43" s="24">
        <f>BRPL_EOD!E43-BRPL_ISGS_exbus!E43</f>
        <v>0</v>
      </c>
      <c r="F43" s="24">
        <f>BRPL_EOD!F43-BRPL_ISGS_exbus!F43</f>
        <v>0</v>
      </c>
      <c r="G43" s="24">
        <f>BRPL_EOD!G43-BRPL_ISGS_exbus!G43</f>
        <v>0</v>
      </c>
      <c r="H43" s="24">
        <f>BRPL_EOD!H43-BRPL_ISGS_exbus!H43</f>
        <v>0</v>
      </c>
      <c r="I43" s="24">
        <f>BRPL_EOD!I43-BRPL_ISGS_exbus!I43</f>
        <v>0</v>
      </c>
      <c r="J43" s="24">
        <f>BRPL_EOD!J43-BRPL_ISGS_exbus!J43</f>
        <v>0</v>
      </c>
      <c r="K43" s="24">
        <f>BRPL_EOD!K43-BRPL_ISGS_exbus!K43</f>
        <v>-2.9919969408069846E-3</v>
      </c>
      <c r="L43" s="24">
        <f>BRPL_EOD!L43-BRPL_ISGS_exbus!L43</f>
        <v>0</v>
      </c>
      <c r="M43" s="24">
        <f>BRPL_EOD!M43-BRPL_ISGS_exbus!M43</f>
        <v>-4.1294520123358325E-4</v>
      </c>
      <c r="N43" s="24">
        <f>BRPL_EOD!N43-BRPL_ISGS_exbus!N43</f>
        <v>-7.7372889209215145E-4</v>
      </c>
      <c r="O43" s="24">
        <f>BRPL_EOD!O43-BRPL_ISGS_exbus!O43</f>
        <v>-8.6109487458685408E-4</v>
      </c>
      <c r="P43" s="24">
        <f>BRPL_EOD!P43-BRPL_ISGS_exbus!P43</f>
        <v>-7.1776639449794288E-4</v>
      </c>
      <c r="Q43" s="24">
        <f>BRPL_EOD!Q43-BRPL_ISGS_exbus!Q43</f>
        <v>5.9872093023258799E-3</v>
      </c>
      <c r="R43" s="24">
        <f>BRPL_EOD!R43-BRPL_ISGS_exbus!R43</f>
        <v>-9.0611902765047603E-5</v>
      </c>
      <c r="S43" s="24">
        <f>BRPL_EOD!S43-BRPL_ISGS_exbus!S43</f>
        <v>-1.2635398230083084E-3</v>
      </c>
      <c r="T43" s="24">
        <f>BRPL_EOD!T43-BRPL_ISGS_exbus!T43</f>
        <v>-9.1309090909097446E-4</v>
      </c>
      <c r="U43" s="24">
        <f>BRPL_EOD!U43-BRPL_ISGS_exbus!U43</f>
        <v>0</v>
      </c>
      <c r="V43" s="24">
        <f>BRPL_EOD!V43-BRPL_ISGS_exbus!V43</f>
        <v>8.7944344703760891E-4</v>
      </c>
      <c r="W43" s="24">
        <f>BRPL_EOD!W43-BRPL_ISGS_exbus!W43</f>
        <v>-5.2349999999989905E-3</v>
      </c>
      <c r="X43" s="24">
        <f>BRPL_EOD!X43-BRPL_ISGS_exbus!X43</f>
        <v>1.2690021499892623E-3</v>
      </c>
      <c r="Y43" s="24">
        <f>BRPL_EOD!Y43-BRPL_ISGS_exbus!Y43</f>
        <v>0</v>
      </c>
    </row>
    <row r="44" spans="1:25">
      <c r="A44" t="s">
        <v>86</v>
      </c>
      <c r="B44" s="24">
        <f>BRPL_EOD!B44-BRPL_ISGS_exbus!B44</f>
        <v>0</v>
      </c>
      <c r="C44" s="24">
        <f>BRPL_EOD!C44-BRPL_ISGS_exbus!C44</f>
        <v>0</v>
      </c>
      <c r="D44" s="24">
        <f>BRPL_EOD!D44-BRPL_ISGS_exbus!D44</f>
        <v>0</v>
      </c>
      <c r="E44" s="24">
        <f>BRPL_EOD!E44-BRPL_ISGS_exbus!E44</f>
        <v>0</v>
      </c>
      <c r="F44" s="24">
        <f>BRPL_EOD!F44-BRPL_ISGS_exbus!F44</f>
        <v>0</v>
      </c>
      <c r="G44" s="24">
        <f>BRPL_EOD!G44-BRPL_ISGS_exbus!G44</f>
        <v>0</v>
      </c>
      <c r="H44" s="24">
        <f>BRPL_EOD!H44-BRPL_ISGS_exbus!H44</f>
        <v>0</v>
      </c>
      <c r="I44" s="24">
        <f>BRPL_EOD!I44-BRPL_ISGS_exbus!I44</f>
        <v>0</v>
      </c>
      <c r="J44" s="24">
        <f>BRPL_EOD!J44-BRPL_ISGS_exbus!J44</f>
        <v>0</v>
      </c>
      <c r="K44" s="24">
        <f>BRPL_EOD!K44-BRPL_ISGS_exbus!K44</f>
        <v>-2.9919969408069846E-3</v>
      </c>
      <c r="L44" s="24">
        <f>BRPL_EOD!L44-BRPL_ISGS_exbus!L44</f>
        <v>0</v>
      </c>
      <c r="M44" s="24">
        <f>BRPL_EOD!M44-BRPL_ISGS_exbus!M44</f>
        <v>-4.1294520123358325E-4</v>
      </c>
      <c r="N44" s="24">
        <f>BRPL_EOD!N44-BRPL_ISGS_exbus!N44</f>
        <v>-7.7372889209215145E-4</v>
      </c>
      <c r="O44" s="24">
        <f>BRPL_EOD!O44-BRPL_ISGS_exbus!O44</f>
        <v>-8.6109487458685408E-4</v>
      </c>
      <c r="P44" s="24">
        <f>BRPL_EOD!P44-BRPL_ISGS_exbus!P44</f>
        <v>-7.1776639449794288E-4</v>
      </c>
      <c r="Q44" s="24">
        <f>BRPL_EOD!Q44-BRPL_ISGS_exbus!Q44</f>
        <v>5.9872093023258799E-3</v>
      </c>
      <c r="R44" s="24">
        <f>BRPL_EOD!R44-BRPL_ISGS_exbus!R44</f>
        <v>-9.0611902765047603E-5</v>
      </c>
      <c r="S44" s="24">
        <f>BRPL_EOD!S44-BRPL_ISGS_exbus!S44</f>
        <v>-1.2635398230083084E-3</v>
      </c>
      <c r="T44" s="24">
        <f>BRPL_EOD!T44-BRPL_ISGS_exbus!T44</f>
        <v>-9.1309090909097446E-4</v>
      </c>
      <c r="U44" s="24">
        <f>BRPL_EOD!U44-BRPL_ISGS_exbus!U44</f>
        <v>0</v>
      </c>
      <c r="V44" s="24">
        <f>BRPL_EOD!V44-BRPL_ISGS_exbus!V44</f>
        <v>8.7944344703760891E-4</v>
      </c>
      <c r="W44" s="24">
        <f>BRPL_EOD!W44-BRPL_ISGS_exbus!W44</f>
        <v>-5.2349999999989905E-3</v>
      </c>
      <c r="X44" s="24">
        <f>BRPL_EOD!X44-BRPL_ISGS_exbus!X44</f>
        <v>1.2690021499892623E-3</v>
      </c>
      <c r="Y44" s="24">
        <f>BRPL_EOD!Y44-BRPL_ISGS_exbus!Y44</f>
        <v>0</v>
      </c>
    </row>
    <row r="45" spans="1:25">
      <c r="A45" t="s">
        <v>87</v>
      </c>
      <c r="B45" s="24">
        <f>BRPL_EOD!B45-BRPL_ISGS_exbus!B45</f>
        <v>0</v>
      </c>
      <c r="C45" s="24">
        <f>BRPL_EOD!C45-BRPL_ISGS_exbus!C45</f>
        <v>0</v>
      </c>
      <c r="D45" s="24">
        <f>BRPL_EOD!D45-BRPL_ISGS_exbus!D45</f>
        <v>0</v>
      </c>
      <c r="E45" s="24">
        <f>BRPL_EOD!E45-BRPL_ISGS_exbus!E45</f>
        <v>0</v>
      </c>
      <c r="F45" s="24">
        <f>BRPL_EOD!F45-BRPL_ISGS_exbus!F45</f>
        <v>0</v>
      </c>
      <c r="G45" s="24">
        <f>BRPL_EOD!G45-BRPL_ISGS_exbus!G45</f>
        <v>0</v>
      </c>
      <c r="H45" s="24">
        <f>BRPL_EOD!H45-BRPL_ISGS_exbus!H45</f>
        <v>0</v>
      </c>
      <c r="I45" s="24">
        <f>BRPL_EOD!I45-BRPL_ISGS_exbus!I45</f>
        <v>0</v>
      </c>
      <c r="J45" s="24">
        <f>BRPL_EOD!J45-BRPL_ISGS_exbus!J45</f>
        <v>0</v>
      </c>
      <c r="K45" s="24">
        <f>BRPL_EOD!K45-BRPL_ISGS_exbus!K45</f>
        <v>-2.9919969408069846E-3</v>
      </c>
      <c r="L45" s="24">
        <f>BRPL_EOD!L45-BRPL_ISGS_exbus!L45</f>
        <v>0</v>
      </c>
      <c r="M45" s="24">
        <f>BRPL_EOD!M45-BRPL_ISGS_exbus!M45</f>
        <v>-4.1294520123358325E-4</v>
      </c>
      <c r="N45" s="24">
        <f>BRPL_EOD!N45-BRPL_ISGS_exbus!N45</f>
        <v>-7.7372889209215145E-4</v>
      </c>
      <c r="O45" s="24">
        <f>BRPL_EOD!O45-BRPL_ISGS_exbus!O45</f>
        <v>-8.6109487458685408E-4</v>
      </c>
      <c r="P45" s="24">
        <f>BRPL_EOD!P45-BRPL_ISGS_exbus!P45</f>
        <v>-7.1776639449794288E-4</v>
      </c>
      <c r="Q45" s="24">
        <f>BRPL_EOD!Q45-BRPL_ISGS_exbus!Q45</f>
        <v>5.9872093023258799E-3</v>
      </c>
      <c r="R45" s="24">
        <f>BRPL_EOD!R45-BRPL_ISGS_exbus!R45</f>
        <v>-9.0611902765047603E-5</v>
      </c>
      <c r="S45" s="24">
        <f>BRPL_EOD!S45-BRPL_ISGS_exbus!S45</f>
        <v>-1.2635398230083084E-3</v>
      </c>
      <c r="T45" s="24">
        <f>BRPL_EOD!T45-BRPL_ISGS_exbus!T45</f>
        <v>-9.1309090909097446E-4</v>
      </c>
      <c r="U45" s="24">
        <f>BRPL_EOD!U45-BRPL_ISGS_exbus!U45</f>
        <v>0</v>
      </c>
      <c r="V45" s="24">
        <f>BRPL_EOD!V45-BRPL_ISGS_exbus!V45</f>
        <v>8.7944344703760891E-4</v>
      </c>
      <c r="W45" s="24">
        <f>BRPL_EOD!W45-BRPL_ISGS_exbus!W45</f>
        <v>2.2105203938114215E-3</v>
      </c>
      <c r="X45" s="24">
        <f>BRPL_EOD!X45-BRPL_ISGS_exbus!X45</f>
        <v>5.1589156247189294E-4</v>
      </c>
      <c r="Y45" s="24">
        <f>BRPL_EOD!Y45-BRPL_ISGS_exbus!Y45</f>
        <v>0</v>
      </c>
    </row>
    <row r="46" spans="1:25">
      <c r="A46" t="s">
        <v>88</v>
      </c>
      <c r="B46" s="24">
        <f>BRPL_EOD!B46-BRPL_ISGS_exbus!B46</f>
        <v>0</v>
      </c>
      <c r="C46" s="24">
        <f>BRPL_EOD!C46-BRPL_ISGS_exbus!C46</f>
        <v>0</v>
      </c>
      <c r="D46" s="24">
        <f>BRPL_EOD!D46-BRPL_ISGS_exbus!D46</f>
        <v>0</v>
      </c>
      <c r="E46" s="24">
        <f>BRPL_EOD!E46-BRPL_ISGS_exbus!E46</f>
        <v>0</v>
      </c>
      <c r="F46" s="24">
        <f>BRPL_EOD!F46-BRPL_ISGS_exbus!F46</f>
        <v>0</v>
      </c>
      <c r="G46" s="24">
        <f>BRPL_EOD!G46-BRPL_ISGS_exbus!G46</f>
        <v>0</v>
      </c>
      <c r="H46" s="24">
        <f>BRPL_EOD!H46-BRPL_ISGS_exbus!H46</f>
        <v>0</v>
      </c>
      <c r="I46" s="24">
        <f>BRPL_EOD!I46-BRPL_ISGS_exbus!I46</f>
        <v>0</v>
      </c>
      <c r="J46" s="24">
        <f>BRPL_EOD!J46-BRPL_ISGS_exbus!J46</f>
        <v>0</v>
      </c>
      <c r="K46" s="24">
        <f>BRPL_EOD!K46-BRPL_ISGS_exbus!K46</f>
        <v>-2.9919969408069846E-3</v>
      </c>
      <c r="L46" s="24">
        <f>BRPL_EOD!L46-BRPL_ISGS_exbus!L46</f>
        <v>0</v>
      </c>
      <c r="M46" s="24">
        <f>BRPL_EOD!M46-BRPL_ISGS_exbus!M46</f>
        <v>-4.1294520123358325E-4</v>
      </c>
      <c r="N46" s="24">
        <f>BRPL_EOD!N46-BRPL_ISGS_exbus!N46</f>
        <v>-7.7372889209215145E-4</v>
      </c>
      <c r="O46" s="24">
        <f>BRPL_EOD!O46-BRPL_ISGS_exbus!O46</f>
        <v>-8.6109487458685408E-4</v>
      </c>
      <c r="P46" s="24">
        <f>BRPL_EOD!P46-BRPL_ISGS_exbus!P46</f>
        <v>-7.1776639449794288E-4</v>
      </c>
      <c r="Q46" s="24">
        <f>BRPL_EOD!Q46-BRPL_ISGS_exbus!Q46</f>
        <v>5.9872093023258799E-3</v>
      </c>
      <c r="R46" s="24">
        <f>BRPL_EOD!R46-BRPL_ISGS_exbus!R46</f>
        <v>-9.0611902765047603E-5</v>
      </c>
      <c r="S46" s="24">
        <f>BRPL_EOD!S46-BRPL_ISGS_exbus!S46</f>
        <v>-1.2635398230083084E-3</v>
      </c>
      <c r="T46" s="24">
        <f>BRPL_EOD!T46-BRPL_ISGS_exbus!T46</f>
        <v>-9.1309090909097446E-4</v>
      </c>
      <c r="U46" s="24">
        <f>BRPL_EOD!U46-BRPL_ISGS_exbus!U46</f>
        <v>0</v>
      </c>
      <c r="V46" s="24">
        <f>BRPL_EOD!V46-BRPL_ISGS_exbus!V46</f>
        <v>8.7944344703760891E-4</v>
      </c>
      <c r="W46" s="24">
        <f>BRPL_EOD!W46-BRPL_ISGS_exbus!W46</f>
        <v>2.2105203938114215E-3</v>
      </c>
      <c r="X46" s="24">
        <f>BRPL_EOD!X46-BRPL_ISGS_exbus!X46</f>
        <v>5.1589156247189294E-4</v>
      </c>
      <c r="Y46" s="24">
        <f>BRPL_EOD!Y46-BRPL_ISGS_exbus!Y46</f>
        <v>0</v>
      </c>
    </row>
    <row r="47" spans="1:25">
      <c r="A47" t="s">
        <v>89</v>
      </c>
      <c r="B47" s="24">
        <f>BRPL_EOD!B47-BRPL_ISGS_exbus!B47</f>
        <v>0</v>
      </c>
      <c r="C47" s="24">
        <f>BRPL_EOD!C47-BRPL_ISGS_exbus!C47</f>
        <v>0</v>
      </c>
      <c r="D47" s="24">
        <f>BRPL_EOD!D47-BRPL_ISGS_exbus!D47</f>
        <v>0</v>
      </c>
      <c r="E47" s="24">
        <f>BRPL_EOD!E47-BRPL_ISGS_exbus!E47</f>
        <v>0</v>
      </c>
      <c r="F47" s="24">
        <f>BRPL_EOD!F47-BRPL_ISGS_exbus!F47</f>
        <v>0</v>
      </c>
      <c r="G47" s="24">
        <f>BRPL_EOD!G47-BRPL_ISGS_exbus!G47</f>
        <v>0</v>
      </c>
      <c r="H47" s="24">
        <f>BRPL_EOD!H47-BRPL_ISGS_exbus!H47</f>
        <v>0</v>
      </c>
      <c r="I47" s="24">
        <f>BRPL_EOD!I47-BRPL_ISGS_exbus!I47</f>
        <v>0</v>
      </c>
      <c r="J47" s="24">
        <f>BRPL_EOD!J47-BRPL_ISGS_exbus!J47</f>
        <v>0</v>
      </c>
      <c r="K47" s="24">
        <f>BRPL_EOD!K47-BRPL_ISGS_exbus!K47</f>
        <v>-1.4960184524284159E-3</v>
      </c>
      <c r="L47" s="24">
        <f>BRPL_EOD!L47-BRPL_ISGS_exbus!L47</f>
        <v>0</v>
      </c>
      <c r="M47" s="24">
        <f>BRPL_EOD!M47-BRPL_ISGS_exbus!M47</f>
        <v>-4.1294520123358325E-4</v>
      </c>
      <c r="N47" s="24">
        <f>BRPL_EOD!N47-BRPL_ISGS_exbus!N47</f>
        <v>-7.7372889209215145E-4</v>
      </c>
      <c r="O47" s="24">
        <f>BRPL_EOD!O47-BRPL_ISGS_exbus!O47</f>
        <v>-8.6109487458685408E-4</v>
      </c>
      <c r="P47" s="24">
        <f>BRPL_EOD!P47-BRPL_ISGS_exbus!P47</f>
        <v>-7.1776639449794288E-4</v>
      </c>
      <c r="Q47" s="24">
        <f>BRPL_EOD!Q47-BRPL_ISGS_exbus!Q47</f>
        <v>8.8057324840828954E-4</v>
      </c>
      <c r="R47" s="24">
        <f>BRPL_EOD!R47-BRPL_ISGS_exbus!R47</f>
        <v>0</v>
      </c>
      <c r="S47" s="24">
        <f>BRPL_EOD!S47-BRPL_ISGS_exbus!S47</f>
        <v>1.7335058214751342E-3</v>
      </c>
      <c r="T47" s="24">
        <f>BRPL_EOD!T47-BRPL_ISGS_exbus!T47</f>
        <v>-9.5336787564759273E-4</v>
      </c>
      <c r="U47" s="24">
        <f>BRPL_EOD!U47-BRPL_ISGS_exbus!U47</f>
        <v>0</v>
      </c>
      <c r="V47" s="24">
        <f>BRPL_EOD!V47-BRPL_ISGS_exbus!V47</f>
        <v>8.7944344703760891E-4</v>
      </c>
      <c r="W47" s="24">
        <f>BRPL_EOD!W47-BRPL_ISGS_exbus!W47</f>
        <v>2.2105203938114215E-3</v>
      </c>
      <c r="X47" s="24">
        <f>BRPL_EOD!X47-BRPL_ISGS_exbus!X47</f>
        <v>5.1589156247189294E-4</v>
      </c>
      <c r="Y47" s="24">
        <f>BRPL_EOD!Y47-BRPL_ISGS_exbus!Y47</f>
        <v>0</v>
      </c>
    </row>
    <row r="48" spans="1:25">
      <c r="A48" t="s">
        <v>90</v>
      </c>
      <c r="B48" s="24">
        <f>BRPL_EOD!B48-BRPL_ISGS_exbus!B48</f>
        <v>0</v>
      </c>
      <c r="C48" s="24">
        <f>BRPL_EOD!C48-BRPL_ISGS_exbus!C48</f>
        <v>0</v>
      </c>
      <c r="D48" s="24">
        <f>BRPL_EOD!D48-BRPL_ISGS_exbus!D48</f>
        <v>0</v>
      </c>
      <c r="E48" s="24">
        <f>BRPL_EOD!E48-BRPL_ISGS_exbus!E48</f>
        <v>0</v>
      </c>
      <c r="F48" s="24">
        <f>BRPL_EOD!F48-BRPL_ISGS_exbus!F48</f>
        <v>0</v>
      </c>
      <c r="G48" s="24">
        <f>BRPL_EOD!G48-BRPL_ISGS_exbus!G48</f>
        <v>0</v>
      </c>
      <c r="H48" s="24">
        <f>BRPL_EOD!H48-BRPL_ISGS_exbus!H48</f>
        <v>0</v>
      </c>
      <c r="I48" s="24">
        <f>BRPL_EOD!I48-BRPL_ISGS_exbus!I48</f>
        <v>0</v>
      </c>
      <c r="J48" s="24">
        <f>BRPL_EOD!J48-BRPL_ISGS_exbus!J48</f>
        <v>0</v>
      </c>
      <c r="K48" s="24">
        <f>BRPL_EOD!K48-BRPL_ISGS_exbus!K48</f>
        <v>-1.4960184524284159E-3</v>
      </c>
      <c r="L48" s="24">
        <f>BRPL_EOD!L48-BRPL_ISGS_exbus!L48</f>
        <v>0</v>
      </c>
      <c r="M48" s="24">
        <f>BRPL_EOD!M48-BRPL_ISGS_exbus!M48</f>
        <v>-4.1294520123358325E-4</v>
      </c>
      <c r="N48" s="24">
        <f>BRPL_EOD!N48-BRPL_ISGS_exbus!N48</f>
        <v>-7.7372889209215145E-4</v>
      </c>
      <c r="O48" s="24">
        <f>BRPL_EOD!O48-BRPL_ISGS_exbus!O48</f>
        <v>-8.6109487458685408E-4</v>
      </c>
      <c r="P48" s="24">
        <f>BRPL_EOD!P48-BRPL_ISGS_exbus!P48</f>
        <v>-7.1776639449794288E-4</v>
      </c>
      <c r="Q48" s="24">
        <f>BRPL_EOD!Q48-BRPL_ISGS_exbus!Q48</f>
        <v>8.8057324840828954E-4</v>
      </c>
      <c r="R48" s="24">
        <f>BRPL_EOD!R48-BRPL_ISGS_exbus!R48</f>
        <v>0</v>
      </c>
      <c r="S48" s="24">
        <f>BRPL_EOD!S48-BRPL_ISGS_exbus!S48</f>
        <v>1.7335058214751342E-3</v>
      </c>
      <c r="T48" s="24">
        <f>BRPL_EOD!T48-BRPL_ISGS_exbus!T48</f>
        <v>-9.5336787564759273E-4</v>
      </c>
      <c r="U48" s="24">
        <f>BRPL_EOD!U48-BRPL_ISGS_exbus!U48</f>
        <v>0</v>
      </c>
      <c r="V48" s="24">
        <f>BRPL_EOD!V48-BRPL_ISGS_exbus!V48</f>
        <v>8.7944344703760891E-4</v>
      </c>
      <c r="W48" s="24">
        <f>BRPL_EOD!W48-BRPL_ISGS_exbus!W48</f>
        <v>2.2105203938114215E-3</v>
      </c>
      <c r="X48" s="24">
        <f>BRPL_EOD!X48-BRPL_ISGS_exbus!X48</f>
        <v>5.1589156247189294E-4</v>
      </c>
      <c r="Y48" s="24">
        <f>BRPL_EOD!Y48-BRPL_ISGS_exbus!Y48</f>
        <v>0</v>
      </c>
    </row>
    <row r="49" spans="1:25">
      <c r="A49" t="s">
        <v>91</v>
      </c>
      <c r="B49" s="24">
        <f>BRPL_EOD!B49-BRPL_ISGS_exbus!B49</f>
        <v>0</v>
      </c>
      <c r="C49" s="24">
        <f>BRPL_EOD!C49-BRPL_ISGS_exbus!C49</f>
        <v>0</v>
      </c>
      <c r="D49" s="24">
        <f>BRPL_EOD!D49-BRPL_ISGS_exbus!D49</f>
        <v>0</v>
      </c>
      <c r="E49" s="24">
        <f>BRPL_EOD!E49-BRPL_ISGS_exbus!E49</f>
        <v>0</v>
      </c>
      <c r="F49" s="24">
        <f>BRPL_EOD!F49-BRPL_ISGS_exbus!F49</f>
        <v>0</v>
      </c>
      <c r="G49" s="24">
        <f>BRPL_EOD!G49-BRPL_ISGS_exbus!G49</f>
        <v>0</v>
      </c>
      <c r="H49" s="24">
        <f>BRPL_EOD!H49-BRPL_ISGS_exbus!H49</f>
        <v>0</v>
      </c>
      <c r="I49" s="24">
        <f>BRPL_EOD!I49-BRPL_ISGS_exbus!I49</f>
        <v>0</v>
      </c>
      <c r="J49" s="24">
        <f>BRPL_EOD!J49-BRPL_ISGS_exbus!J49</f>
        <v>0</v>
      </c>
      <c r="K49" s="24">
        <f>BRPL_EOD!K49-BRPL_ISGS_exbus!K49</f>
        <v>2.7822501498917518E-3</v>
      </c>
      <c r="L49" s="24">
        <f>BRPL_EOD!L49-BRPL_ISGS_exbus!L49</f>
        <v>0</v>
      </c>
      <c r="M49" s="24">
        <f>BRPL_EOD!M49-BRPL_ISGS_exbus!M49</f>
        <v>-4.1294520123358325E-4</v>
      </c>
      <c r="N49" s="24">
        <f>BRPL_EOD!N49-BRPL_ISGS_exbus!N49</f>
        <v>-7.7372889209215145E-4</v>
      </c>
      <c r="O49" s="24">
        <f>BRPL_EOD!O49-BRPL_ISGS_exbus!O49</f>
        <v>-8.6109487458685408E-4</v>
      </c>
      <c r="P49" s="24">
        <f>BRPL_EOD!P49-BRPL_ISGS_exbus!P49</f>
        <v>-7.1776639449794288E-4</v>
      </c>
      <c r="Q49" s="24">
        <f>BRPL_EOD!Q49-BRPL_ISGS_exbus!Q49</f>
        <v>8.7101910828035756E-4</v>
      </c>
      <c r="R49" s="24">
        <f>BRPL_EOD!R49-BRPL_ISGS_exbus!R49</f>
        <v>-5.6384926530608226E-3</v>
      </c>
      <c r="S49" s="24">
        <f>BRPL_EOD!S49-BRPL_ISGS_exbus!S49</f>
        <v>1.6946959896513292E-3</v>
      </c>
      <c r="T49" s="24">
        <f>BRPL_EOD!T49-BRPL_ISGS_exbus!T49</f>
        <v>1.0719141630901596E-3</v>
      </c>
      <c r="U49" s="24">
        <f>BRPL_EOD!U49-BRPL_ISGS_exbus!U49</f>
        <v>0</v>
      </c>
      <c r="V49" s="24">
        <f>BRPL_EOD!V49-BRPL_ISGS_exbus!V49</f>
        <v>8.7944344703760891E-4</v>
      </c>
      <c r="W49" s="24">
        <f>BRPL_EOD!W49-BRPL_ISGS_exbus!W49</f>
        <v>2.2105203938114215E-3</v>
      </c>
      <c r="X49" s="24">
        <f>BRPL_EOD!X49-BRPL_ISGS_exbus!X49</f>
        <v>5.1589156247189294E-4</v>
      </c>
      <c r="Y49" s="24">
        <f>BRPL_EOD!Y49-BRPL_ISGS_exbus!Y49</f>
        <v>0</v>
      </c>
    </row>
    <row r="50" spans="1:25">
      <c r="A50" t="s">
        <v>92</v>
      </c>
      <c r="B50" s="24">
        <f>BRPL_EOD!B50-BRPL_ISGS_exbus!B50</f>
        <v>0</v>
      </c>
      <c r="C50" s="24">
        <f>BRPL_EOD!C50-BRPL_ISGS_exbus!C50</f>
        <v>0</v>
      </c>
      <c r="D50" s="24">
        <f>BRPL_EOD!D50-BRPL_ISGS_exbus!D50</f>
        <v>0</v>
      </c>
      <c r="E50" s="24">
        <f>BRPL_EOD!E50-BRPL_ISGS_exbus!E50</f>
        <v>0</v>
      </c>
      <c r="F50" s="24">
        <f>BRPL_EOD!F50-BRPL_ISGS_exbus!F50</f>
        <v>0</v>
      </c>
      <c r="G50" s="24">
        <f>BRPL_EOD!G50-BRPL_ISGS_exbus!G50</f>
        <v>0</v>
      </c>
      <c r="H50" s="24">
        <f>BRPL_EOD!H50-BRPL_ISGS_exbus!H50</f>
        <v>0</v>
      </c>
      <c r="I50" s="24">
        <f>BRPL_EOD!I50-BRPL_ISGS_exbus!I50</f>
        <v>0</v>
      </c>
      <c r="J50" s="24">
        <f>BRPL_EOD!J50-BRPL_ISGS_exbus!J50</f>
        <v>0</v>
      </c>
      <c r="K50" s="24">
        <f>BRPL_EOD!K50-BRPL_ISGS_exbus!K50</f>
        <v>2.7822501498917518E-3</v>
      </c>
      <c r="L50" s="24">
        <f>BRPL_EOD!L50-BRPL_ISGS_exbus!L50</f>
        <v>0</v>
      </c>
      <c r="M50" s="24">
        <f>BRPL_EOD!M50-BRPL_ISGS_exbus!M50</f>
        <v>-4.1294520123358325E-4</v>
      </c>
      <c r="N50" s="24">
        <f>BRPL_EOD!N50-BRPL_ISGS_exbus!N50</f>
        <v>-7.7372889209215145E-4</v>
      </c>
      <c r="O50" s="24">
        <f>BRPL_EOD!O50-BRPL_ISGS_exbus!O50</f>
        <v>-8.6109487458685408E-4</v>
      </c>
      <c r="P50" s="24">
        <f>BRPL_EOD!P50-BRPL_ISGS_exbus!P50</f>
        <v>-7.1776639449794288E-4</v>
      </c>
      <c r="Q50" s="24">
        <f>BRPL_EOD!Q50-BRPL_ISGS_exbus!Q50</f>
        <v>8.7101910828035756E-4</v>
      </c>
      <c r="R50" s="24">
        <f>BRPL_EOD!R50-BRPL_ISGS_exbus!R50</f>
        <v>-5.6384926530608226E-3</v>
      </c>
      <c r="S50" s="24">
        <f>BRPL_EOD!S50-BRPL_ISGS_exbus!S50</f>
        <v>1.6946959896513292E-3</v>
      </c>
      <c r="T50" s="24">
        <f>BRPL_EOD!T50-BRPL_ISGS_exbus!T50</f>
        <v>1.3505617021276617E-3</v>
      </c>
      <c r="U50" s="24">
        <f>BRPL_EOD!U50-BRPL_ISGS_exbus!U50</f>
        <v>0</v>
      </c>
      <c r="V50" s="24">
        <f>BRPL_EOD!V50-BRPL_ISGS_exbus!V50</f>
        <v>8.7944344703760891E-4</v>
      </c>
      <c r="W50" s="24">
        <f>BRPL_EOD!W50-BRPL_ISGS_exbus!W50</f>
        <v>2.2105203938114215E-3</v>
      </c>
      <c r="X50" s="24">
        <f>BRPL_EOD!X50-BRPL_ISGS_exbus!X50</f>
        <v>5.1589156247189294E-4</v>
      </c>
      <c r="Y50" s="24">
        <f>BRPL_EOD!Y50-BRPL_ISGS_exbus!Y50</f>
        <v>0</v>
      </c>
    </row>
    <row r="51" spans="1:25">
      <c r="A51" t="s">
        <v>93</v>
      </c>
      <c r="B51" s="24">
        <f>BRPL_EOD!B51-BRPL_ISGS_exbus!B51</f>
        <v>0</v>
      </c>
      <c r="C51" s="24">
        <f>BRPL_EOD!C51-BRPL_ISGS_exbus!C51</f>
        <v>0</v>
      </c>
      <c r="D51" s="24">
        <f>BRPL_EOD!D51-BRPL_ISGS_exbus!D51</f>
        <v>0</v>
      </c>
      <c r="E51" s="24">
        <f>BRPL_EOD!E51-BRPL_ISGS_exbus!E51</f>
        <v>0</v>
      </c>
      <c r="F51" s="24">
        <f>BRPL_EOD!F51-BRPL_ISGS_exbus!F51</f>
        <v>0</v>
      </c>
      <c r="G51" s="24">
        <f>BRPL_EOD!G51-BRPL_ISGS_exbus!G51</f>
        <v>0</v>
      </c>
      <c r="H51" s="24">
        <f>BRPL_EOD!H51-BRPL_ISGS_exbus!H51</f>
        <v>0</v>
      </c>
      <c r="I51" s="24">
        <f>BRPL_EOD!I51-BRPL_ISGS_exbus!I51</f>
        <v>0</v>
      </c>
      <c r="J51" s="24">
        <f>BRPL_EOD!J51-BRPL_ISGS_exbus!J51</f>
        <v>0</v>
      </c>
      <c r="K51" s="24">
        <f>BRPL_EOD!K51-BRPL_ISGS_exbus!K51</f>
        <v>2.7822501498917518E-3</v>
      </c>
      <c r="L51" s="24">
        <f>BRPL_EOD!L51-BRPL_ISGS_exbus!L51</f>
        <v>0</v>
      </c>
      <c r="M51" s="24">
        <f>BRPL_EOD!M51-BRPL_ISGS_exbus!M51</f>
        <v>-4.1294520123358325E-4</v>
      </c>
      <c r="N51" s="24">
        <f>BRPL_EOD!N51-BRPL_ISGS_exbus!N51</f>
        <v>-7.7372889209215145E-4</v>
      </c>
      <c r="O51" s="24">
        <f>BRPL_EOD!O51-BRPL_ISGS_exbus!O51</f>
        <v>-8.6109487458685408E-4</v>
      </c>
      <c r="P51" s="24">
        <f>BRPL_EOD!P51-BRPL_ISGS_exbus!P51</f>
        <v>-7.1776639449794288E-4</v>
      </c>
      <c r="Q51" s="24">
        <f>BRPL_EOD!Q51-BRPL_ISGS_exbus!Q51</f>
        <v>8.7101910828035756E-4</v>
      </c>
      <c r="R51" s="24">
        <f>BRPL_EOD!R51-BRPL_ISGS_exbus!R51</f>
        <v>-5.6384926530608226E-3</v>
      </c>
      <c r="S51" s="24">
        <f>BRPL_EOD!S51-BRPL_ISGS_exbus!S51</f>
        <v>1.6946959896513292E-3</v>
      </c>
      <c r="T51" s="24">
        <f>BRPL_EOD!T51-BRPL_ISGS_exbus!T51</f>
        <v>1.3505617021276617E-3</v>
      </c>
      <c r="U51" s="24">
        <f>BRPL_EOD!U51-BRPL_ISGS_exbus!U51</f>
        <v>0</v>
      </c>
      <c r="V51" s="24">
        <f>BRPL_EOD!V51-BRPL_ISGS_exbus!V51</f>
        <v>8.7944344703760891E-4</v>
      </c>
      <c r="W51" s="24">
        <f>BRPL_EOD!W51-BRPL_ISGS_exbus!W51</f>
        <v>-1.5194653534997826E-3</v>
      </c>
      <c r="X51" s="24">
        <f>BRPL_EOD!X51-BRPL_ISGS_exbus!X51</f>
        <v>5.1589156247189294E-4</v>
      </c>
      <c r="Y51" s="24">
        <f>BRPL_EOD!Y51-BRPL_ISGS_exbus!Y51</f>
        <v>0</v>
      </c>
    </row>
    <row r="52" spans="1:25">
      <c r="A52" t="s">
        <v>94</v>
      </c>
      <c r="B52" s="24">
        <f>BRPL_EOD!B52-BRPL_ISGS_exbus!B52</f>
        <v>0</v>
      </c>
      <c r="C52" s="24">
        <f>BRPL_EOD!C52-BRPL_ISGS_exbus!C52</f>
        <v>0</v>
      </c>
      <c r="D52" s="24">
        <f>BRPL_EOD!D52-BRPL_ISGS_exbus!D52</f>
        <v>0</v>
      </c>
      <c r="E52" s="24">
        <f>BRPL_EOD!E52-BRPL_ISGS_exbus!E52</f>
        <v>0</v>
      </c>
      <c r="F52" s="24">
        <f>BRPL_EOD!F52-BRPL_ISGS_exbus!F52</f>
        <v>0</v>
      </c>
      <c r="G52" s="24">
        <f>BRPL_EOD!G52-BRPL_ISGS_exbus!G52</f>
        <v>0</v>
      </c>
      <c r="H52" s="24">
        <f>BRPL_EOD!H52-BRPL_ISGS_exbus!H52</f>
        <v>0</v>
      </c>
      <c r="I52" s="24">
        <f>BRPL_EOD!I52-BRPL_ISGS_exbus!I52</f>
        <v>0</v>
      </c>
      <c r="J52" s="24">
        <f>BRPL_EOD!J52-BRPL_ISGS_exbus!J52</f>
        <v>0</v>
      </c>
      <c r="K52" s="24">
        <f>BRPL_EOD!K52-BRPL_ISGS_exbus!K52</f>
        <v>2.7822501498917518E-3</v>
      </c>
      <c r="L52" s="24">
        <f>BRPL_EOD!L52-BRPL_ISGS_exbus!L52</f>
        <v>0</v>
      </c>
      <c r="M52" s="24">
        <f>BRPL_EOD!M52-BRPL_ISGS_exbus!M52</f>
        <v>-4.1294520123358325E-4</v>
      </c>
      <c r="N52" s="24">
        <f>BRPL_EOD!N52-BRPL_ISGS_exbus!N52</f>
        <v>-7.7372889209215145E-4</v>
      </c>
      <c r="O52" s="24">
        <f>BRPL_EOD!O52-BRPL_ISGS_exbus!O52</f>
        <v>-8.6109487458685408E-4</v>
      </c>
      <c r="P52" s="24">
        <f>BRPL_EOD!P52-BRPL_ISGS_exbus!P52</f>
        <v>-7.1776639449794288E-4</v>
      </c>
      <c r="Q52" s="24">
        <f>BRPL_EOD!Q52-BRPL_ISGS_exbus!Q52</f>
        <v>8.7101910828035756E-4</v>
      </c>
      <c r="R52" s="24">
        <f>BRPL_EOD!R52-BRPL_ISGS_exbus!R52</f>
        <v>-5.6384926530608226E-3</v>
      </c>
      <c r="S52" s="24">
        <f>BRPL_EOD!S52-BRPL_ISGS_exbus!S52</f>
        <v>1.6946959896513292E-3</v>
      </c>
      <c r="T52" s="24">
        <f>BRPL_EOD!T52-BRPL_ISGS_exbus!T52</f>
        <v>1.3505617021276617E-3</v>
      </c>
      <c r="U52" s="24">
        <f>BRPL_EOD!U52-BRPL_ISGS_exbus!U52</f>
        <v>0</v>
      </c>
      <c r="V52" s="24">
        <f>BRPL_EOD!V52-BRPL_ISGS_exbus!V52</f>
        <v>8.7944344703760891E-4</v>
      </c>
      <c r="W52" s="24">
        <f>BRPL_EOD!W52-BRPL_ISGS_exbus!W52</f>
        <v>-1.5566936334856507E-3</v>
      </c>
      <c r="X52" s="24">
        <f>BRPL_EOD!X52-BRPL_ISGS_exbus!X52</f>
        <v>5.1589156247189294E-4</v>
      </c>
      <c r="Y52" s="24">
        <f>BRPL_EOD!Y52-BRPL_ISGS_exbus!Y52</f>
        <v>0</v>
      </c>
    </row>
    <row r="53" spans="1:25">
      <c r="A53" t="s">
        <v>95</v>
      </c>
      <c r="B53" s="24">
        <f>BRPL_EOD!B53-BRPL_ISGS_exbus!B53</f>
        <v>0</v>
      </c>
      <c r="C53" s="24">
        <f>BRPL_EOD!C53-BRPL_ISGS_exbus!C53</f>
        <v>0</v>
      </c>
      <c r="D53" s="24">
        <f>BRPL_EOD!D53-BRPL_ISGS_exbus!D53</f>
        <v>0</v>
      </c>
      <c r="E53" s="24">
        <f>BRPL_EOD!E53-BRPL_ISGS_exbus!E53</f>
        <v>0</v>
      </c>
      <c r="F53" s="24">
        <f>BRPL_EOD!F53-BRPL_ISGS_exbus!F53</f>
        <v>0</v>
      </c>
      <c r="G53" s="24">
        <f>BRPL_EOD!G53-BRPL_ISGS_exbus!G53</f>
        <v>0</v>
      </c>
      <c r="H53" s="24">
        <f>BRPL_EOD!H53-BRPL_ISGS_exbus!H53</f>
        <v>0</v>
      </c>
      <c r="I53" s="24">
        <f>BRPL_EOD!I53-BRPL_ISGS_exbus!I53</f>
        <v>0</v>
      </c>
      <c r="J53" s="24">
        <f>BRPL_EOD!J53-BRPL_ISGS_exbus!J53</f>
        <v>0</v>
      </c>
      <c r="K53" s="24">
        <f>BRPL_EOD!K53-BRPL_ISGS_exbus!K53</f>
        <v>2.7822501498917518E-3</v>
      </c>
      <c r="L53" s="24">
        <f>BRPL_EOD!L53-BRPL_ISGS_exbus!L53</f>
        <v>0</v>
      </c>
      <c r="M53" s="24">
        <f>BRPL_EOD!M53-BRPL_ISGS_exbus!M53</f>
        <v>7.3557381317073123E-3</v>
      </c>
      <c r="N53" s="24">
        <f>BRPL_EOD!N53-BRPL_ISGS_exbus!N53</f>
        <v>2.6101750565032944E-4</v>
      </c>
      <c r="O53" s="24">
        <f>BRPL_EOD!O53-BRPL_ISGS_exbus!O53</f>
        <v>-1.2308964781198029E-3</v>
      </c>
      <c r="P53" s="24">
        <f>BRPL_EOD!P53-BRPL_ISGS_exbus!P53</f>
        <v>8.23561686758012E-5</v>
      </c>
      <c r="Q53" s="24">
        <f>BRPL_EOD!Q53-BRPL_ISGS_exbus!Q53</f>
        <v>8.7101910828035756E-4</v>
      </c>
      <c r="R53" s="24">
        <f>BRPL_EOD!R53-BRPL_ISGS_exbus!R53</f>
        <v>-5.6384926530608226E-3</v>
      </c>
      <c r="S53" s="24">
        <f>BRPL_EOD!S53-BRPL_ISGS_exbus!S53</f>
        <v>1.6946959896513292E-3</v>
      </c>
      <c r="T53" s="24">
        <f>BRPL_EOD!T53-BRPL_ISGS_exbus!T53</f>
        <v>1.3505617021276617E-3</v>
      </c>
      <c r="U53" s="24">
        <f>BRPL_EOD!U53-BRPL_ISGS_exbus!U53</f>
        <v>0</v>
      </c>
      <c r="V53" s="24">
        <f>BRPL_EOD!V53-BRPL_ISGS_exbus!V53</f>
        <v>8.7944344703760891E-4</v>
      </c>
      <c r="W53" s="24">
        <f>BRPL_EOD!W53-BRPL_ISGS_exbus!W53</f>
        <v>-1.5566936334856507E-3</v>
      </c>
      <c r="X53" s="24">
        <f>BRPL_EOD!X53-BRPL_ISGS_exbus!X53</f>
        <v>5.1589156247189294E-4</v>
      </c>
      <c r="Y53" s="24">
        <f>BRPL_EOD!Y53-BRPL_ISGS_exbus!Y53</f>
        <v>0</v>
      </c>
    </row>
    <row r="54" spans="1:25">
      <c r="A54" t="s">
        <v>96</v>
      </c>
      <c r="B54" s="24">
        <f>BRPL_EOD!B54-BRPL_ISGS_exbus!B54</f>
        <v>0</v>
      </c>
      <c r="C54" s="24">
        <f>BRPL_EOD!C54-BRPL_ISGS_exbus!C54</f>
        <v>0</v>
      </c>
      <c r="D54" s="24">
        <f>BRPL_EOD!D54-BRPL_ISGS_exbus!D54</f>
        <v>0</v>
      </c>
      <c r="E54" s="24">
        <f>BRPL_EOD!E54-BRPL_ISGS_exbus!E54</f>
        <v>0</v>
      </c>
      <c r="F54" s="24">
        <f>BRPL_EOD!F54-BRPL_ISGS_exbus!F54</f>
        <v>0</v>
      </c>
      <c r="G54" s="24">
        <f>BRPL_EOD!G54-BRPL_ISGS_exbus!G54</f>
        <v>0</v>
      </c>
      <c r="H54" s="24">
        <f>BRPL_EOD!H54-BRPL_ISGS_exbus!H54</f>
        <v>0</v>
      </c>
      <c r="I54" s="24">
        <f>BRPL_EOD!I54-BRPL_ISGS_exbus!I54</f>
        <v>0</v>
      </c>
      <c r="J54" s="24">
        <f>BRPL_EOD!J54-BRPL_ISGS_exbus!J54</f>
        <v>0</v>
      </c>
      <c r="K54" s="24">
        <f>BRPL_EOD!K54-BRPL_ISGS_exbus!K54</f>
        <v>2.7822501498917518E-3</v>
      </c>
      <c r="L54" s="24">
        <f>BRPL_EOD!L54-BRPL_ISGS_exbus!L54</f>
        <v>0</v>
      </c>
      <c r="M54" s="24">
        <f>BRPL_EOD!M54-BRPL_ISGS_exbus!M54</f>
        <v>2.6998555887445264E-3</v>
      </c>
      <c r="N54" s="24">
        <f>BRPL_EOD!N54-BRPL_ISGS_exbus!N54</f>
        <v>-4.8851972698571444E-3</v>
      </c>
      <c r="O54" s="24">
        <f>BRPL_EOD!O54-BRPL_ISGS_exbus!O54</f>
        <v>-2.2128650705610653E-4</v>
      </c>
      <c r="P54" s="24">
        <f>BRPL_EOD!P54-BRPL_ISGS_exbus!P54</f>
        <v>8.23561686758012E-5</v>
      </c>
      <c r="Q54" s="24">
        <f>BRPL_EOD!Q54-BRPL_ISGS_exbus!Q54</f>
        <v>8.7101910828035756E-4</v>
      </c>
      <c r="R54" s="24">
        <f>BRPL_EOD!R54-BRPL_ISGS_exbus!R54</f>
        <v>-5.6384926530608226E-3</v>
      </c>
      <c r="S54" s="24">
        <f>BRPL_EOD!S54-BRPL_ISGS_exbus!S54</f>
        <v>1.6946959896513292E-3</v>
      </c>
      <c r="T54" s="24">
        <f>BRPL_EOD!T54-BRPL_ISGS_exbus!T54</f>
        <v>1.3505617021276617E-3</v>
      </c>
      <c r="U54" s="24">
        <f>BRPL_EOD!U54-BRPL_ISGS_exbus!U54</f>
        <v>0</v>
      </c>
      <c r="V54" s="24">
        <f>BRPL_EOD!V54-BRPL_ISGS_exbus!V54</f>
        <v>8.7944344703760891E-4</v>
      </c>
      <c r="W54" s="24">
        <f>BRPL_EOD!W54-BRPL_ISGS_exbus!W54</f>
        <v>-1.5566936334856507E-3</v>
      </c>
      <c r="X54" s="24">
        <f>BRPL_EOD!X54-BRPL_ISGS_exbus!X54</f>
        <v>5.1589156247189294E-4</v>
      </c>
      <c r="Y54" s="24">
        <f>BRPL_EOD!Y54-BRPL_ISGS_exbus!Y54</f>
        <v>0</v>
      </c>
    </row>
    <row r="55" spans="1:25">
      <c r="A55" t="s">
        <v>97</v>
      </c>
      <c r="B55" s="24">
        <f>BRPL_EOD!B55-BRPL_ISGS_exbus!B55</f>
        <v>0</v>
      </c>
      <c r="C55" s="24">
        <f>BRPL_EOD!C55-BRPL_ISGS_exbus!C55</f>
        <v>0</v>
      </c>
      <c r="D55" s="24">
        <f>BRPL_EOD!D55-BRPL_ISGS_exbus!D55</f>
        <v>0</v>
      </c>
      <c r="E55" s="24">
        <f>BRPL_EOD!E55-BRPL_ISGS_exbus!E55</f>
        <v>0</v>
      </c>
      <c r="F55" s="24">
        <f>BRPL_EOD!F55-BRPL_ISGS_exbus!F55</f>
        <v>0</v>
      </c>
      <c r="G55" s="24">
        <f>BRPL_EOD!G55-BRPL_ISGS_exbus!G55</f>
        <v>0</v>
      </c>
      <c r="H55" s="24">
        <f>BRPL_EOD!H55-BRPL_ISGS_exbus!H55</f>
        <v>0</v>
      </c>
      <c r="I55" s="24">
        <f>BRPL_EOD!I55-BRPL_ISGS_exbus!I55</f>
        <v>0</v>
      </c>
      <c r="J55" s="24">
        <f>BRPL_EOD!J55-BRPL_ISGS_exbus!J55</f>
        <v>0</v>
      </c>
      <c r="K55" s="24">
        <f>BRPL_EOD!K55-BRPL_ISGS_exbus!K55</f>
        <v>2.9284018842190562E-3</v>
      </c>
      <c r="L55" s="24">
        <f>BRPL_EOD!L55-BRPL_ISGS_exbus!L55</f>
        <v>0</v>
      </c>
      <c r="M55" s="24">
        <f>BRPL_EOD!M55-BRPL_ISGS_exbus!M55</f>
        <v>2.6998555887445264E-3</v>
      </c>
      <c r="N55" s="24">
        <f>BRPL_EOD!N55-BRPL_ISGS_exbus!N55</f>
        <v>-4.8851972698571444E-3</v>
      </c>
      <c r="O55" s="24">
        <f>BRPL_EOD!O55-BRPL_ISGS_exbus!O55</f>
        <v>-2.2128650705610653E-4</v>
      </c>
      <c r="P55" s="24">
        <f>BRPL_EOD!P55-BRPL_ISGS_exbus!P55</f>
        <v>8.23561686758012E-5</v>
      </c>
      <c r="Q55" s="24">
        <f>BRPL_EOD!Q55-BRPL_ISGS_exbus!Q55</f>
        <v>8.7101910827946938E-4</v>
      </c>
      <c r="R55" s="24">
        <f>BRPL_EOD!R55-BRPL_ISGS_exbus!R55</f>
        <v>-5.0457322738388655E-3</v>
      </c>
      <c r="S55" s="24">
        <f>BRPL_EOD!S55-BRPL_ISGS_exbus!S55</f>
        <v>1.6921086675285579E-3</v>
      </c>
      <c r="T55" s="24">
        <f>BRPL_EOD!T55-BRPL_ISGS_exbus!T55</f>
        <v>1.3505617021276617E-3</v>
      </c>
      <c r="U55" s="24">
        <f>BRPL_EOD!U55-BRPL_ISGS_exbus!U55</f>
        <v>0</v>
      </c>
      <c r="V55" s="24">
        <f>BRPL_EOD!V55-BRPL_ISGS_exbus!V55</f>
        <v>7.3207547169751308E-4</v>
      </c>
      <c r="W55" s="24">
        <f>BRPL_EOD!W55-BRPL_ISGS_exbus!W55</f>
        <v>1.6224444444432606E-3</v>
      </c>
      <c r="X55" s="24">
        <f>BRPL_EOD!X55-BRPL_ISGS_exbus!X55</f>
        <v>5.1589156247189294E-4</v>
      </c>
      <c r="Y55" s="24">
        <f>BRPL_EOD!Y55-BRPL_ISGS_exbus!Y55</f>
        <v>0</v>
      </c>
    </row>
    <row r="56" spans="1:25">
      <c r="A56" t="s">
        <v>98</v>
      </c>
      <c r="B56" s="24">
        <f>BRPL_EOD!B56-BRPL_ISGS_exbus!B56</f>
        <v>0</v>
      </c>
      <c r="C56" s="24">
        <f>BRPL_EOD!C56-BRPL_ISGS_exbus!C56</f>
        <v>0</v>
      </c>
      <c r="D56" s="24">
        <f>BRPL_EOD!D56-BRPL_ISGS_exbus!D56</f>
        <v>0</v>
      </c>
      <c r="E56" s="24">
        <f>BRPL_EOD!E56-BRPL_ISGS_exbus!E56</f>
        <v>0</v>
      </c>
      <c r="F56" s="24">
        <f>BRPL_EOD!F56-BRPL_ISGS_exbus!F56</f>
        <v>0</v>
      </c>
      <c r="G56" s="24">
        <f>BRPL_EOD!G56-BRPL_ISGS_exbus!G56</f>
        <v>0</v>
      </c>
      <c r="H56" s="24">
        <f>BRPL_EOD!H56-BRPL_ISGS_exbus!H56</f>
        <v>0</v>
      </c>
      <c r="I56" s="24">
        <f>BRPL_EOD!I56-BRPL_ISGS_exbus!I56</f>
        <v>0</v>
      </c>
      <c r="J56" s="24">
        <f>BRPL_EOD!J56-BRPL_ISGS_exbus!J56</f>
        <v>0</v>
      </c>
      <c r="K56" s="24">
        <f>BRPL_EOD!K56-BRPL_ISGS_exbus!K56</f>
        <v>2.9284018842190562E-3</v>
      </c>
      <c r="L56" s="24">
        <f>BRPL_EOD!L56-BRPL_ISGS_exbus!L56</f>
        <v>0</v>
      </c>
      <c r="M56" s="24">
        <f>BRPL_EOD!M56-BRPL_ISGS_exbus!M56</f>
        <v>2.6998555887445264E-3</v>
      </c>
      <c r="N56" s="24">
        <f>BRPL_EOD!N56-BRPL_ISGS_exbus!N56</f>
        <v>-4.8851972698571444E-3</v>
      </c>
      <c r="O56" s="24">
        <f>BRPL_EOD!O56-BRPL_ISGS_exbus!O56</f>
        <v>-2.2128650705610653E-4</v>
      </c>
      <c r="P56" s="24">
        <f>BRPL_EOD!P56-BRPL_ISGS_exbus!P56</f>
        <v>8.23561686758012E-5</v>
      </c>
      <c r="Q56" s="24">
        <f>BRPL_EOD!Q56-BRPL_ISGS_exbus!Q56</f>
        <v>8.7101910827946938E-4</v>
      </c>
      <c r="R56" s="24">
        <f>BRPL_EOD!R56-BRPL_ISGS_exbus!R56</f>
        <v>-5.0457322738388655E-3</v>
      </c>
      <c r="S56" s="24">
        <f>BRPL_EOD!S56-BRPL_ISGS_exbus!S56</f>
        <v>1.6921086675285579E-3</v>
      </c>
      <c r="T56" s="24">
        <f>BRPL_EOD!T56-BRPL_ISGS_exbus!T56</f>
        <v>1.3505617021276617E-3</v>
      </c>
      <c r="U56" s="24">
        <f>BRPL_EOD!U56-BRPL_ISGS_exbus!U56</f>
        <v>0</v>
      </c>
      <c r="V56" s="24">
        <f>BRPL_EOD!V56-BRPL_ISGS_exbus!V56</f>
        <v>7.3207547169751308E-4</v>
      </c>
      <c r="W56" s="24">
        <f>BRPL_EOD!W56-BRPL_ISGS_exbus!W56</f>
        <v>4.6586556016610103E-3</v>
      </c>
      <c r="X56" s="24">
        <f>BRPL_EOD!X56-BRPL_ISGS_exbus!X56</f>
        <v>5.1589156247189294E-4</v>
      </c>
      <c r="Y56" s="24">
        <f>BRPL_EOD!Y56-BRPL_ISGS_exbus!Y56</f>
        <v>0</v>
      </c>
    </row>
    <row r="57" spans="1:25">
      <c r="A57" t="s">
        <v>99</v>
      </c>
      <c r="B57" s="24">
        <f>BRPL_EOD!B57-BRPL_ISGS_exbus!B57</f>
        <v>0</v>
      </c>
      <c r="C57" s="24">
        <f>BRPL_EOD!C57-BRPL_ISGS_exbus!C57</f>
        <v>0</v>
      </c>
      <c r="D57" s="24">
        <f>BRPL_EOD!D57-BRPL_ISGS_exbus!D57</f>
        <v>0</v>
      </c>
      <c r="E57" s="24">
        <f>BRPL_EOD!E57-BRPL_ISGS_exbus!E57</f>
        <v>0</v>
      </c>
      <c r="F57" s="24">
        <f>BRPL_EOD!F57-BRPL_ISGS_exbus!F57</f>
        <v>0</v>
      </c>
      <c r="G57" s="24">
        <f>BRPL_EOD!G57-BRPL_ISGS_exbus!G57</f>
        <v>0</v>
      </c>
      <c r="H57" s="24">
        <f>BRPL_EOD!H57-BRPL_ISGS_exbus!H57</f>
        <v>0</v>
      </c>
      <c r="I57" s="24">
        <f>BRPL_EOD!I57-BRPL_ISGS_exbus!I57</f>
        <v>0</v>
      </c>
      <c r="J57" s="24">
        <f>BRPL_EOD!J57-BRPL_ISGS_exbus!J57</f>
        <v>0</v>
      </c>
      <c r="K57" s="24">
        <f>BRPL_EOD!K57-BRPL_ISGS_exbus!K57</f>
        <v>1.0446312343219688E-3</v>
      </c>
      <c r="L57" s="24">
        <f>BRPL_EOD!L57-BRPL_ISGS_exbus!L57</f>
        <v>0</v>
      </c>
      <c r="M57" s="24">
        <f>BRPL_EOD!M57-BRPL_ISGS_exbus!M57</f>
        <v>2.6998555887445264E-3</v>
      </c>
      <c r="N57" s="24">
        <f>BRPL_EOD!N57-BRPL_ISGS_exbus!N57</f>
        <v>-4.8851972698571444E-3</v>
      </c>
      <c r="O57" s="24">
        <f>BRPL_EOD!O57-BRPL_ISGS_exbus!O57</f>
        <v>-2.2128650705610653E-4</v>
      </c>
      <c r="P57" s="24">
        <f>BRPL_EOD!P57-BRPL_ISGS_exbus!P57</f>
        <v>-2.084320765071368E-3</v>
      </c>
      <c r="Q57" s="24">
        <f>BRPL_EOD!Q57-BRPL_ISGS_exbus!Q57</f>
        <v>-7.3699575500185688E-4</v>
      </c>
      <c r="R57" s="24">
        <f>BRPL_EOD!R57-BRPL_ISGS_exbus!R57</f>
        <v>1.3085929496835291E-2</v>
      </c>
      <c r="S57" s="24">
        <f>BRPL_EOD!S57-BRPL_ISGS_exbus!S57</f>
        <v>-1.8737200388194708E-3</v>
      </c>
      <c r="T57" s="24">
        <f>BRPL_EOD!T57-BRPL_ISGS_exbus!T57</f>
        <v>-2.35395973154362E-3</v>
      </c>
      <c r="U57" s="24">
        <f>BRPL_EOD!U57-BRPL_ISGS_exbus!U57</f>
        <v>0</v>
      </c>
      <c r="V57" s="24">
        <f>BRPL_EOD!V57-BRPL_ISGS_exbus!V57</f>
        <v>-2.2172662251644937E-3</v>
      </c>
      <c r="W57" s="24">
        <f>BRPL_EOD!W57-BRPL_ISGS_exbus!W57</f>
        <v>-6.6992373417740225E-3</v>
      </c>
      <c r="X57" s="24">
        <f>BRPL_EOD!X57-BRPL_ISGS_exbus!X57</f>
        <v>2.3814728318143352E-3</v>
      </c>
      <c r="Y57" s="24">
        <f>BRPL_EOD!Y57-BRPL_ISGS_exbus!Y57</f>
        <v>0</v>
      </c>
    </row>
    <row r="58" spans="1:25">
      <c r="A58" t="s">
        <v>100</v>
      </c>
      <c r="B58" s="24">
        <f>BRPL_EOD!B58-BRPL_ISGS_exbus!B58</f>
        <v>0</v>
      </c>
      <c r="C58" s="24">
        <f>BRPL_EOD!C58-BRPL_ISGS_exbus!C58</f>
        <v>0</v>
      </c>
      <c r="D58" s="24">
        <f>BRPL_EOD!D58-BRPL_ISGS_exbus!D58</f>
        <v>0</v>
      </c>
      <c r="E58" s="24">
        <f>BRPL_EOD!E58-BRPL_ISGS_exbus!E58</f>
        <v>0</v>
      </c>
      <c r="F58" s="24">
        <f>BRPL_EOD!F58-BRPL_ISGS_exbus!F58</f>
        <v>0</v>
      </c>
      <c r="G58" s="24">
        <f>BRPL_EOD!G58-BRPL_ISGS_exbus!G58</f>
        <v>0</v>
      </c>
      <c r="H58" s="24">
        <f>BRPL_EOD!H58-BRPL_ISGS_exbus!H58</f>
        <v>0</v>
      </c>
      <c r="I58" s="24">
        <f>BRPL_EOD!I58-BRPL_ISGS_exbus!I58</f>
        <v>0</v>
      </c>
      <c r="J58" s="24">
        <f>BRPL_EOD!J58-BRPL_ISGS_exbus!J58</f>
        <v>0</v>
      </c>
      <c r="K58" s="24">
        <f>BRPL_EOD!K58-BRPL_ISGS_exbus!K58</f>
        <v>-1.7689208164028969E-3</v>
      </c>
      <c r="L58" s="24">
        <f>BRPL_EOD!L58-BRPL_ISGS_exbus!L58</f>
        <v>1.6908262428838583E-4</v>
      </c>
      <c r="M58" s="24">
        <f>BRPL_EOD!M58-BRPL_ISGS_exbus!M58</f>
        <v>2.6998555887445264E-3</v>
      </c>
      <c r="N58" s="24">
        <f>BRPL_EOD!N58-BRPL_ISGS_exbus!N58</f>
        <v>-4.8851972698571444E-3</v>
      </c>
      <c r="O58" s="24">
        <f>BRPL_EOD!O58-BRPL_ISGS_exbus!O58</f>
        <v>-2.2128650705610653E-4</v>
      </c>
      <c r="P58" s="24">
        <f>BRPL_EOD!P58-BRPL_ISGS_exbus!P58</f>
        <v>-2.084320765071368E-3</v>
      </c>
      <c r="Q58" s="24">
        <f>BRPL_EOD!Q58-BRPL_ISGS_exbus!Q58</f>
        <v>-7.3699575500185688E-4</v>
      </c>
      <c r="R58" s="24">
        <f>BRPL_EOD!R58-BRPL_ISGS_exbus!R58</f>
        <v>1.3085929496835291E-2</v>
      </c>
      <c r="S58" s="24">
        <f>BRPL_EOD!S58-BRPL_ISGS_exbus!S58</f>
        <v>-1.8737200388194708E-3</v>
      </c>
      <c r="T58" s="24">
        <f>BRPL_EOD!T58-BRPL_ISGS_exbus!T58</f>
        <v>-2.35395973154362E-3</v>
      </c>
      <c r="U58" s="24">
        <f>BRPL_EOD!U58-BRPL_ISGS_exbus!U58</f>
        <v>0</v>
      </c>
      <c r="V58" s="24">
        <f>BRPL_EOD!V58-BRPL_ISGS_exbus!V58</f>
        <v>-2.2784150289023586E-3</v>
      </c>
      <c r="W58" s="24">
        <f>BRPL_EOD!W58-BRPL_ISGS_exbus!W58</f>
        <v>3.6376470588237453E-3</v>
      </c>
      <c r="X58" s="24">
        <f>BRPL_EOD!X58-BRPL_ISGS_exbus!X58</f>
        <v>9.6624319418481264E-4</v>
      </c>
      <c r="Y58" s="24">
        <f>BRPL_EOD!Y58-BRPL_ISGS_exbus!Y58</f>
        <v>0</v>
      </c>
    </row>
    <row r="59" spans="1:25">
      <c r="A59" t="s">
        <v>101</v>
      </c>
      <c r="B59" s="24">
        <f>BRPL_EOD!B59-BRPL_ISGS_exbus!B59</f>
        <v>0</v>
      </c>
      <c r="C59" s="24">
        <f>BRPL_EOD!C59-BRPL_ISGS_exbus!C59</f>
        <v>0</v>
      </c>
      <c r="D59" s="24">
        <f>BRPL_EOD!D59-BRPL_ISGS_exbus!D59</f>
        <v>0</v>
      </c>
      <c r="E59" s="24">
        <f>BRPL_EOD!E59-BRPL_ISGS_exbus!E59</f>
        <v>0</v>
      </c>
      <c r="F59" s="24">
        <f>BRPL_EOD!F59-BRPL_ISGS_exbus!F59</f>
        <v>0</v>
      </c>
      <c r="G59" s="24">
        <f>BRPL_EOD!G59-BRPL_ISGS_exbus!G59</f>
        <v>0</v>
      </c>
      <c r="H59" s="24">
        <f>BRPL_EOD!H59-BRPL_ISGS_exbus!H59</f>
        <v>0</v>
      </c>
      <c r="I59" s="24">
        <f>BRPL_EOD!I59-BRPL_ISGS_exbus!I59</f>
        <v>0</v>
      </c>
      <c r="J59" s="24">
        <f>BRPL_EOD!J59-BRPL_ISGS_exbus!J59</f>
        <v>0</v>
      </c>
      <c r="K59" s="24">
        <f>BRPL_EOD!K59-BRPL_ISGS_exbus!K59</f>
        <v>-9.3551196095518208E-3</v>
      </c>
      <c r="L59" s="24">
        <f>BRPL_EOD!L59-BRPL_ISGS_exbus!L59</f>
        <v>0</v>
      </c>
      <c r="M59" s="24">
        <f>BRPL_EOD!M59-BRPL_ISGS_exbus!M59</f>
        <v>2.6998555887445264E-3</v>
      </c>
      <c r="N59" s="24">
        <f>BRPL_EOD!N59-BRPL_ISGS_exbus!N59</f>
        <v>-4.8851972698571444E-3</v>
      </c>
      <c r="O59" s="24">
        <f>BRPL_EOD!O59-BRPL_ISGS_exbus!O59</f>
        <v>-2.2128650705610653E-4</v>
      </c>
      <c r="P59" s="24">
        <f>BRPL_EOD!P59-BRPL_ISGS_exbus!P59</f>
        <v>-2.084320765071368E-3</v>
      </c>
      <c r="Q59" s="24">
        <f>BRPL_EOD!Q59-BRPL_ISGS_exbus!Q59</f>
        <v>1.5596026385225059E-3</v>
      </c>
      <c r="R59" s="24">
        <f>BRPL_EOD!R59-BRPL_ISGS_exbus!R59</f>
        <v>-9.4025107164341648E-4</v>
      </c>
      <c r="S59" s="24">
        <f>BRPL_EOD!S59-BRPL_ISGS_exbus!S59</f>
        <v>-2.1155699141850448E-3</v>
      </c>
      <c r="T59" s="24">
        <f>BRPL_EOD!T59-BRPL_ISGS_exbus!T59</f>
        <v>-2.35395973154362E-3</v>
      </c>
      <c r="U59" s="24">
        <f>BRPL_EOD!U59-BRPL_ISGS_exbus!U59</f>
        <v>0</v>
      </c>
      <c r="V59" s="24">
        <f>BRPL_EOD!V59-BRPL_ISGS_exbus!V59</f>
        <v>3.2238937030548698E-4</v>
      </c>
      <c r="W59" s="24">
        <f>BRPL_EOD!W59-BRPL_ISGS_exbus!W59</f>
        <v>3.6376470588237453E-3</v>
      </c>
      <c r="X59" s="24">
        <f>BRPL_EOD!X59-BRPL_ISGS_exbus!X59</f>
        <v>9.6624319418481264E-4</v>
      </c>
      <c r="Y59" s="24">
        <f>BRPL_EOD!Y59-BRPL_ISGS_exbus!Y59</f>
        <v>0</v>
      </c>
    </row>
    <row r="60" spans="1:25">
      <c r="A60" t="s">
        <v>102</v>
      </c>
      <c r="B60" s="24">
        <f>BRPL_EOD!B60-BRPL_ISGS_exbus!B60</f>
        <v>0</v>
      </c>
      <c r="C60" s="24">
        <f>BRPL_EOD!C60-BRPL_ISGS_exbus!C60</f>
        <v>0</v>
      </c>
      <c r="D60" s="24">
        <f>BRPL_EOD!D60-BRPL_ISGS_exbus!D60</f>
        <v>0</v>
      </c>
      <c r="E60" s="24">
        <f>BRPL_EOD!E60-BRPL_ISGS_exbus!E60</f>
        <v>0</v>
      </c>
      <c r="F60" s="24">
        <f>BRPL_EOD!F60-BRPL_ISGS_exbus!F60</f>
        <v>0</v>
      </c>
      <c r="G60" s="24">
        <f>BRPL_EOD!G60-BRPL_ISGS_exbus!G60</f>
        <v>0</v>
      </c>
      <c r="H60" s="24">
        <f>BRPL_EOD!H60-BRPL_ISGS_exbus!H60</f>
        <v>0</v>
      </c>
      <c r="I60" s="24">
        <f>BRPL_EOD!I60-BRPL_ISGS_exbus!I60</f>
        <v>0</v>
      </c>
      <c r="J60" s="24">
        <f>BRPL_EOD!J60-BRPL_ISGS_exbus!J60</f>
        <v>0</v>
      </c>
      <c r="K60" s="24">
        <f>BRPL_EOD!K60-BRPL_ISGS_exbus!K60</f>
        <v>3.6752733980165431E-3</v>
      </c>
      <c r="L60" s="24">
        <f>BRPL_EOD!L60-BRPL_ISGS_exbus!L60</f>
        <v>0</v>
      </c>
      <c r="M60" s="24">
        <f>BRPL_EOD!M60-BRPL_ISGS_exbus!M60</f>
        <v>2.6998555887445264E-3</v>
      </c>
      <c r="N60" s="24">
        <f>BRPL_EOD!N60-BRPL_ISGS_exbus!N60</f>
        <v>-4.8851972698571444E-3</v>
      </c>
      <c r="O60" s="24">
        <f>BRPL_EOD!O60-BRPL_ISGS_exbus!O60</f>
        <v>-2.2128650705610653E-4</v>
      </c>
      <c r="P60" s="24">
        <f>BRPL_EOD!P60-BRPL_ISGS_exbus!P60</f>
        <v>-2.084320765071368E-3</v>
      </c>
      <c r="Q60" s="24">
        <f>BRPL_EOD!Q60-BRPL_ISGS_exbus!Q60</f>
        <v>1.8077972238987883E-3</v>
      </c>
      <c r="R60" s="24">
        <f>BRPL_EOD!R60-BRPL_ISGS_exbus!R60</f>
        <v>-1.4967935617242745E-3</v>
      </c>
      <c r="S60" s="24">
        <f>BRPL_EOD!S60-BRPL_ISGS_exbus!S60</f>
        <v>3.1979710144725004E-4</v>
      </c>
      <c r="T60" s="24">
        <f>BRPL_EOD!T60-BRPL_ISGS_exbus!T60</f>
        <v>-2.35395973154362E-3</v>
      </c>
      <c r="U60" s="24">
        <f>BRPL_EOD!U60-BRPL_ISGS_exbus!U60</f>
        <v>0</v>
      </c>
      <c r="V60" s="24">
        <f>BRPL_EOD!V60-BRPL_ISGS_exbus!V60</f>
        <v>3.2238937030548698E-4</v>
      </c>
      <c r="W60" s="24">
        <f>BRPL_EOD!W60-BRPL_ISGS_exbus!W60</f>
        <v>3.6376470588237453E-3</v>
      </c>
      <c r="X60" s="24">
        <f>BRPL_EOD!X60-BRPL_ISGS_exbus!X60</f>
        <v>9.6624319418481264E-4</v>
      </c>
      <c r="Y60" s="24">
        <f>BRPL_EOD!Y60-BRPL_ISGS_exbus!Y60</f>
        <v>0</v>
      </c>
    </row>
    <row r="61" spans="1:25">
      <c r="A61" t="s">
        <v>103</v>
      </c>
      <c r="B61" s="24">
        <f>BRPL_EOD!B61-BRPL_ISGS_exbus!B61</f>
        <v>0</v>
      </c>
      <c r="C61" s="24">
        <f>BRPL_EOD!C61-BRPL_ISGS_exbus!C61</f>
        <v>0</v>
      </c>
      <c r="D61" s="24">
        <f>BRPL_EOD!D61-BRPL_ISGS_exbus!D61</f>
        <v>0</v>
      </c>
      <c r="E61" s="24">
        <f>BRPL_EOD!E61-BRPL_ISGS_exbus!E61</f>
        <v>0</v>
      </c>
      <c r="F61" s="24">
        <f>BRPL_EOD!F61-BRPL_ISGS_exbus!F61</f>
        <v>0</v>
      </c>
      <c r="G61" s="24">
        <f>BRPL_EOD!G61-BRPL_ISGS_exbus!G61</f>
        <v>0</v>
      </c>
      <c r="H61" s="24">
        <f>BRPL_EOD!H61-BRPL_ISGS_exbus!H61</f>
        <v>0</v>
      </c>
      <c r="I61" s="24">
        <f>BRPL_EOD!I61-BRPL_ISGS_exbus!I61</f>
        <v>0</v>
      </c>
      <c r="J61" s="24">
        <f>BRPL_EOD!J61-BRPL_ISGS_exbus!J61</f>
        <v>0</v>
      </c>
      <c r="K61" s="24">
        <f>BRPL_EOD!K61-BRPL_ISGS_exbus!K61</f>
        <v>3.6752733980165431E-3</v>
      </c>
      <c r="L61" s="24">
        <f>BRPL_EOD!L61-BRPL_ISGS_exbus!L61</f>
        <v>0</v>
      </c>
      <c r="M61" s="24">
        <f>BRPL_EOD!M61-BRPL_ISGS_exbus!M61</f>
        <v>2.6998555887445264E-3</v>
      </c>
      <c r="N61" s="24">
        <f>BRPL_EOD!N61-BRPL_ISGS_exbus!N61</f>
        <v>-4.8851972698571444E-3</v>
      </c>
      <c r="O61" s="24">
        <f>BRPL_EOD!O61-BRPL_ISGS_exbus!O61</f>
        <v>-2.2128650705610653E-4</v>
      </c>
      <c r="P61" s="24">
        <f>BRPL_EOD!P61-BRPL_ISGS_exbus!P61</f>
        <v>-2.084320765071368E-3</v>
      </c>
      <c r="Q61" s="24">
        <f>BRPL_EOD!Q61-BRPL_ISGS_exbus!Q61</f>
        <v>1.8077972238987883E-3</v>
      </c>
      <c r="R61" s="24">
        <f>BRPL_EOD!R61-BRPL_ISGS_exbus!R61</f>
        <v>-1.4967935617242745E-3</v>
      </c>
      <c r="S61" s="24">
        <f>BRPL_EOD!S61-BRPL_ISGS_exbus!S61</f>
        <v>3.1979710144725004E-4</v>
      </c>
      <c r="T61" s="24">
        <f>BRPL_EOD!T61-BRPL_ISGS_exbus!T61</f>
        <v>-2.35395973154362E-3</v>
      </c>
      <c r="U61" s="24">
        <f>BRPL_EOD!U61-BRPL_ISGS_exbus!U61</f>
        <v>0</v>
      </c>
      <c r="V61" s="24">
        <f>BRPL_EOD!V61-BRPL_ISGS_exbus!V61</f>
        <v>3.2238937030548698E-4</v>
      </c>
      <c r="W61" s="24">
        <f>BRPL_EOD!W61-BRPL_ISGS_exbus!W61</f>
        <v>-4.3438893771003961E-3</v>
      </c>
      <c r="X61" s="24">
        <f>BRPL_EOD!X61-BRPL_ISGS_exbus!X61</f>
        <v>9.6624319418481264E-4</v>
      </c>
      <c r="Y61" s="24">
        <f>BRPL_EOD!Y61-BRPL_ISGS_exbus!Y61</f>
        <v>0</v>
      </c>
    </row>
    <row r="62" spans="1:25">
      <c r="A62" t="s">
        <v>104</v>
      </c>
      <c r="B62" s="24">
        <f>BRPL_EOD!B62-BRPL_ISGS_exbus!B62</f>
        <v>0</v>
      </c>
      <c r="C62" s="24">
        <f>BRPL_EOD!C62-BRPL_ISGS_exbus!C62</f>
        <v>0</v>
      </c>
      <c r="D62" s="24">
        <f>BRPL_EOD!D62-BRPL_ISGS_exbus!D62</f>
        <v>0</v>
      </c>
      <c r="E62" s="24">
        <f>BRPL_EOD!E62-BRPL_ISGS_exbus!E62</f>
        <v>0</v>
      </c>
      <c r="F62" s="24">
        <f>BRPL_EOD!F62-BRPL_ISGS_exbus!F62</f>
        <v>0</v>
      </c>
      <c r="G62" s="24">
        <f>BRPL_EOD!G62-BRPL_ISGS_exbus!G62</f>
        <v>0</v>
      </c>
      <c r="H62" s="24">
        <f>BRPL_EOD!H62-BRPL_ISGS_exbus!H62</f>
        <v>0</v>
      </c>
      <c r="I62" s="24">
        <f>BRPL_EOD!I62-BRPL_ISGS_exbus!I62</f>
        <v>0</v>
      </c>
      <c r="J62" s="24">
        <f>BRPL_EOD!J62-BRPL_ISGS_exbus!J62</f>
        <v>0</v>
      </c>
      <c r="K62" s="24">
        <f>BRPL_EOD!K62-BRPL_ISGS_exbus!K62</f>
        <v>3.6752733980165431E-3</v>
      </c>
      <c r="L62" s="24">
        <f>BRPL_EOD!L62-BRPL_ISGS_exbus!L62</f>
        <v>0</v>
      </c>
      <c r="M62" s="24">
        <f>BRPL_EOD!M62-BRPL_ISGS_exbus!M62</f>
        <v>2.6998555887445264E-3</v>
      </c>
      <c r="N62" s="24">
        <f>BRPL_EOD!N62-BRPL_ISGS_exbus!N62</f>
        <v>-4.8851972698571444E-3</v>
      </c>
      <c r="O62" s="24">
        <f>BRPL_EOD!O62-BRPL_ISGS_exbus!O62</f>
        <v>-2.2128650705610653E-4</v>
      </c>
      <c r="P62" s="24">
        <f>BRPL_EOD!P62-BRPL_ISGS_exbus!P62</f>
        <v>-2.084320765071368E-3</v>
      </c>
      <c r="Q62" s="24">
        <f>BRPL_EOD!Q62-BRPL_ISGS_exbus!Q62</f>
        <v>1.8077972238987883E-3</v>
      </c>
      <c r="R62" s="24">
        <f>BRPL_EOD!R62-BRPL_ISGS_exbus!R62</f>
        <v>-1.4967935617242745E-3</v>
      </c>
      <c r="S62" s="24">
        <f>BRPL_EOD!S62-BRPL_ISGS_exbus!S62</f>
        <v>3.1979710144725004E-4</v>
      </c>
      <c r="T62" s="24">
        <f>BRPL_EOD!T62-BRPL_ISGS_exbus!T62</f>
        <v>-2.35395973154362E-3</v>
      </c>
      <c r="U62" s="24">
        <f>BRPL_EOD!U62-BRPL_ISGS_exbus!U62</f>
        <v>0</v>
      </c>
      <c r="V62" s="24">
        <f>BRPL_EOD!V62-BRPL_ISGS_exbus!V62</f>
        <v>3.2238937030548698E-4</v>
      </c>
      <c r="W62" s="24">
        <f>BRPL_EOD!W62-BRPL_ISGS_exbus!W62</f>
        <v>-1.9441308411209945E-3</v>
      </c>
      <c r="X62" s="24">
        <f>BRPL_EOD!X62-BRPL_ISGS_exbus!X62</f>
        <v>9.6624319418481264E-4</v>
      </c>
      <c r="Y62" s="24">
        <f>BRPL_EOD!Y62-BRPL_ISGS_exbus!Y62</f>
        <v>0</v>
      </c>
    </row>
    <row r="63" spans="1:25">
      <c r="A63" t="s">
        <v>105</v>
      </c>
      <c r="B63" s="24">
        <f>BRPL_EOD!B63-BRPL_ISGS_exbus!B63</f>
        <v>0</v>
      </c>
      <c r="C63" s="24">
        <f>BRPL_EOD!C63-BRPL_ISGS_exbus!C63</f>
        <v>0</v>
      </c>
      <c r="D63" s="24">
        <f>BRPL_EOD!D63-BRPL_ISGS_exbus!D63</f>
        <v>0</v>
      </c>
      <c r="E63" s="24">
        <f>BRPL_EOD!E63-BRPL_ISGS_exbus!E63</f>
        <v>0</v>
      </c>
      <c r="F63" s="24">
        <f>BRPL_EOD!F63-BRPL_ISGS_exbus!F63</f>
        <v>0</v>
      </c>
      <c r="G63" s="24">
        <f>BRPL_EOD!G63-BRPL_ISGS_exbus!G63</f>
        <v>0</v>
      </c>
      <c r="H63" s="24">
        <f>BRPL_EOD!H63-BRPL_ISGS_exbus!H63</f>
        <v>0</v>
      </c>
      <c r="I63" s="24">
        <f>BRPL_EOD!I63-BRPL_ISGS_exbus!I63</f>
        <v>0</v>
      </c>
      <c r="J63" s="24">
        <f>BRPL_EOD!J63-BRPL_ISGS_exbus!J63</f>
        <v>0</v>
      </c>
      <c r="K63" s="24">
        <f>BRPL_EOD!K63-BRPL_ISGS_exbus!K63</f>
        <v>1.7948907067761866E-3</v>
      </c>
      <c r="L63" s="24">
        <f>BRPL_EOD!L63-BRPL_ISGS_exbus!L63</f>
        <v>0</v>
      </c>
      <c r="M63" s="24">
        <f>BRPL_EOD!M63-BRPL_ISGS_exbus!M63</f>
        <v>2.6998555887445264E-3</v>
      </c>
      <c r="N63" s="24">
        <f>BRPL_EOD!N63-BRPL_ISGS_exbus!N63</f>
        <v>-4.8851972698571444E-3</v>
      </c>
      <c r="O63" s="24">
        <f>BRPL_EOD!O63-BRPL_ISGS_exbus!O63</f>
        <v>-2.2128650705610653E-4</v>
      </c>
      <c r="P63" s="24">
        <f>BRPL_EOD!P63-BRPL_ISGS_exbus!P63</f>
        <v>-2.084320765071368E-3</v>
      </c>
      <c r="Q63" s="24">
        <f>BRPL_EOD!Q63-BRPL_ISGS_exbus!Q63</f>
        <v>-9.2161414048064216E-4</v>
      </c>
      <c r="R63" s="24">
        <f>BRPL_EOD!R63-BRPL_ISGS_exbus!R63</f>
        <v>3.5737456364905995E-3</v>
      </c>
      <c r="S63" s="24">
        <f>BRPL_EOD!S63-BRPL_ISGS_exbus!S63</f>
        <v>2.7115385779108436E-3</v>
      </c>
      <c r="T63" s="24">
        <f>BRPL_EOD!T63-BRPL_ISGS_exbus!T63</f>
        <v>-2.35395973154362E-3</v>
      </c>
      <c r="U63" s="24">
        <f>BRPL_EOD!U63-BRPL_ISGS_exbus!U63</f>
        <v>0</v>
      </c>
      <c r="V63" s="24">
        <f>BRPL_EOD!V63-BRPL_ISGS_exbus!V63</f>
        <v>-1.4638383002196775E-3</v>
      </c>
      <c r="W63" s="24">
        <f>BRPL_EOD!W63-BRPL_ISGS_exbus!W63</f>
        <v>-1.9441308411209945E-3</v>
      </c>
      <c r="X63" s="24">
        <f>BRPL_EOD!X63-BRPL_ISGS_exbus!X63</f>
        <v>9.6624319418481264E-4</v>
      </c>
      <c r="Y63" s="24">
        <f>BRPL_EOD!Y63-BRPL_ISGS_exbus!Y63</f>
        <v>0</v>
      </c>
    </row>
    <row r="64" spans="1:25">
      <c r="A64" t="s">
        <v>106</v>
      </c>
      <c r="B64" s="24">
        <f>BRPL_EOD!B64-BRPL_ISGS_exbus!B64</f>
        <v>0</v>
      </c>
      <c r="C64" s="24">
        <f>BRPL_EOD!C64-BRPL_ISGS_exbus!C64</f>
        <v>0</v>
      </c>
      <c r="D64" s="24">
        <f>BRPL_EOD!D64-BRPL_ISGS_exbus!D64</f>
        <v>0</v>
      </c>
      <c r="E64" s="24">
        <f>BRPL_EOD!E64-BRPL_ISGS_exbus!E64</f>
        <v>0</v>
      </c>
      <c r="F64" s="24">
        <f>BRPL_EOD!F64-BRPL_ISGS_exbus!F64</f>
        <v>0</v>
      </c>
      <c r="G64" s="24">
        <f>BRPL_EOD!G64-BRPL_ISGS_exbus!G64</f>
        <v>0</v>
      </c>
      <c r="H64" s="24">
        <f>BRPL_EOD!H64-BRPL_ISGS_exbus!H64</f>
        <v>0</v>
      </c>
      <c r="I64" s="24">
        <f>BRPL_EOD!I64-BRPL_ISGS_exbus!I64</f>
        <v>0</v>
      </c>
      <c r="J64" s="24">
        <f>BRPL_EOD!J64-BRPL_ISGS_exbus!J64</f>
        <v>0</v>
      </c>
      <c r="K64" s="24">
        <f>BRPL_EOD!K64-BRPL_ISGS_exbus!K64</f>
        <v>1.7948907067761866E-3</v>
      </c>
      <c r="L64" s="24">
        <f>BRPL_EOD!L64-BRPL_ISGS_exbus!L64</f>
        <v>0</v>
      </c>
      <c r="M64" s="24">
        <f>BRPL_EOD!M64-BRPL_ISGS_exbus!M64</f>
        <v>2.6998555887445264E-3</v>
      </c>
      <c r="N64" s="24">
        <f>BRPL_EOD!N64-BRPL_ISGS_exbus!N64</f>
        <v>-4.8851972698571444E-3</v>
      </c>
      <c r="O64" s="24">
        <f>BRPL_EOD!O64-BRPL_ISGS_exbus!O64</f>
        <v>-2.2128650705610653E-4</v>
      </c>
      <c r="P64" s="24">
        <f>BRPL_EOD!P64-BRPL_ISGS_exbus!P64</f>
        <v>-2.084320765071368E-3</v>
      </c>
      <c r="Q64" s="24">
        <f>BRPL_EOD!Q64-BRPL_ISGS_exbus!Q64</f>
        <v>-9.2161414048064216E-4</v>
      </c>
      <c r="R64" s="24">
        <f>BRPL_EOD!R64-BRPL_ISGS_exbus!R64</f>
        <v>3.5737456364905995E-3</v>
      </c>
      <c r="S64" s="24">
        <f>BRPL_EOD!S64-BRPL_ISGS_exbus!S64</f>
        <v>2.7115385779108436E-3</v>
      </c>
      <c r="T64" s="24">
        <f>BRPL_EOD!T64-BRPL_ISGS_exbus!T64</f>
        <v>-2.35395973154362E-3</v>
      </c>
      <c r="U64" s="24">
        <f>BRPL_EOD!U64-BRPL_ISGS_exbus!U64</f>
        <v>0</v>
      </c>
      <c r="V64" s="24">
        <f>BRPL_EOD!V64-BRPL_ISGS_exbus!V64</f>
        <v>2.0537424395161707E-3</v>
      </c>
      <c r="W64" s="24">
        <f>BRPL_EOD!W64-BRPL_ISGS_exbus!W64</f>
        <v>-1.9441308411209945E-3</v>
      </c>
      <c r="X64" s="24">
        <f>BRPL_EOD!X64-BRPL_ISGS_exbus!X64</f>
        <v>9.6624319418481264E-4</v>
      </c>
      <c r="Y64" s="24">
        <f>BRPL_EOD!Y64-BRPL_ISGS_exbus!Y64</f>
        <v>0</v>
      </c>
    </row>
    <row r="65" spans="1:25">
      <c r="A65" t="s">
        <v>107</v>
      </c>
      <c r="B65" s="24">
        <f>BRPL_EOD!B65-BRPL_ISGS_exbus!B65</f>
        <v>0</v>
      </c>
      <c r="C65" s="24">
        <f>BRPL_EOD!C65-BRPL_ISGS_exbus!C65</f>
        <v>0</v>
      </c>
      <c r="D65" s="24">
        <f>BRPL_EOD!D65-BRPL_ISGS_exbus!D65</f>
        <v>0</v>
      </c>
      <c r="E65" s="24">
        <f>BRPL_EOD!E65-BRPL_ISGS_exbus!E65</f>
        <v>0</v>
      </c>
      <c r="F65" s="24">
        <f>BRPL_EOD!F65-BRPL_ISGS_exbus!F65</f>
        <v>0</v>
      </c>
      <c r="G65" s="24">
        <f>BRPL_EOD!G65-BRPL_ISGS_exbus!G65</f>
        <v>0</v>
      </c>
      <c r="H65" s="24">
        <f>BRPL_EOD!H65-BRPL_ISGS_exbus!H65</f>
        <v>0</v>
      </c>
      <c r="I65" s="24">
        <f>BRPL_EOD!I65-BRPL_ISGS_exbus!I65</f>
        <v>0</v>
      </c>
      <c r="J65" s="24">
        <f>BRPL_EOD!J65-BRPL_ISGS_exbus!J65</f>
        <v>0</v>
      </c>
      <c r="K65" s="24">
        <f>BRPL_EOD!K65-BRPL_ISGS_exbus!K65</f>
        <v>2.8284434030183547E-3</v>
      </c>
      <c r="L65" s="24">
        <f>BRPL_EOD!L65-BRPL_ISGS_exbus!L65</f>
        <v>3.3325830333907902E-4</v>
      </c>
      <c r="M65" s="24">
        <f>BRPL_EOD!M65-BRPL_ISGS_exbus!M65</f>
        <v>2.6998555887445264E-3</v>
      </c>
      <c r="N65" s="24">
        <f>BRPL_EOD!N65-BRPL_ISGS_exbus!N65</f>
        <v>-4.8851972698571444E-3</v>
      </c>
      <c r="O65" s="24">
        <f>BRPL_EOD!O65-BRPL_ISGS_exbus!O65</f>
        <v>-2.2128650705610653E-4</v>
      </c>
      <c r="P65" s="24">
        <f>BRPL_EOD!P65-BRPL_ISGS_exbus!P65</f>
        <v>-2.084320765071368E-3</v>
      </c>
      <c r="Q65" s="24">
        <f>BRPL_EOD!Q65-BRPL_ISGS_exbus!Q65</f>
        <v>-9.2161414048064216E-4</v>
      </c>
      <c r="R65" s="24">
        <f>BRPL_EOD!R65-BRPL_ISGS_exbus!R65</f>
        <v>3.5737456364905995E-3</v>
      </c>
      <c r="S65" s="24">
        <f>BRPL_EOD!S65-BRPL_ISGS_exbus!S65</f>
        <v>2.7115385779108436E-3</v>
      </c>
      <c r="T65" s="24">
        <f>BRPL_EOD!T65-BRPL_ISGS_exbus!T65</f>
        <v>-2.35395973154362E-3</v>
      </c>
      <c r="U65" s="24">
        <f>BRPL_EOD!U65-BRPL_ISGS_exbus!U65</f>
        <v>0</v>
      </c>
      <c r="V65" s="24">
        <f>BRPL_EOD!V65-BRPL_ISGS_exbus!V65</f>
        <v>4.7614486921609966E-4</v>
      </c>
      <c r="W65" s="24">
        <f>BRPL_EOD!W65-BRPL_ISGS_exbus!W65</f>
        <v>-1.9441308411209945E-3</v>
      </c>
      <c r="X65" s="24">
        <f>BRPL_EOD!X65-BRPL_ISGS_exbus!X65</f>
        <v>9.6624319418481264E-4</v>
      </c>
      <c r="Y65" s="24">
        <f>BRPL_EOD!Y65-BRPL_ISGS_exbus!Y65</f>
        <v>0</v>
      </c>
    </row>
    <row r="66" spans="1:25">
      <c r="A66" t="s">
        <v>108</v>
      </c>
      <c r="B66" s="24">
        <f>BRPL_EOD!B66-BRPL_ISGS_exbus!B66</f>
        <v>0</v>
      </c>
      <c r="C66" s="24">
        <f>BRPL_EOD!C66-BRPL_ISGS_exbus!C66</f>
        <v>0</v>
      </c>
      <c r="D66" s="24">
        <f>BRPL_EOD!D66-BRPL_ISGS_exbus!D66</f>
        <v>0</v>
      </c>
      <c r="E66" s="24">
        <f>BRPL_EOD!E66-BRPL_ISGS_exbus!E66</f>
        <v>0</v>
      </c>
      <c r="F66" s="24">
        <f>BRPL_EOD!F66-BRPL_ISGS_exbus!F66</f>
        <v>0</v>
      </c>
      <c r="G66" s="24">
        <f>BRPL_EOD!G66-BRPL_ISGS_exbus!G66</f>
        <v>0</v>
      </c>
      <c r="H66" s="24">
        <f>BRPL_EOD!H66-BRPL_ISGS_exbus!H66</f>
        <v>0</v>
      </c>
      <c r="I66" s="24">
        <f>BRPL_EOD!I66-BRPL_ISGS_exbus!I66</f>
        <v>0</v>
      </c>
      <c r="J66" s="24">
        <f>BRPL_EOD!J66-BRPL_ISGS_exbus!J66</f>
        <v>0</v>
      </c>
      <c r="K66" s="24">
        <f>BRPL_EOD!K66-BRPL_ISGS_exbus!K66</f>
        <v>7.1414747241078658E-3</v>
      </c>
      <c r="L66" s="24">
        <f>BRPL_EOD!L66-BRPL_ISGS_exbus!L66</f>
        <v>0</v>
      </c>
      <c r="M66" s="24">
        <f>BRPL_EOD!M66-BRPL_ISGS_exbus!M66</f>
        <v>2.6998555887445264E-3</v>
      </c>
      <c r="N66" s="24">
        <f>BRPL_EOD!N66-BRPL_ISGS_exbus!N66</f>
        <v>-4.8851972698571444E-3</v>
      </c>
      <c r="O66" s="24">
        <f>BRPL_EOD!O66-BRPL_ISGS_exbus!O66</f>
        <v>-2.2128650705610653E-4</v>
      </c>
      <c r="P66" s="24">
        <f>BRPL_EOD!P66-BRPL_ISGS_exbus!P66</f>
        <v>-2.084320765071368E-3</v>
      </c>
      <c r="Q66" s="24">
        <f>BRPL_EOD!Q66-BRPL_ISGS_exbus!Q66</f>
        <v>-9.2161414048064216E-4</v>
      </c>
      <c r="R66" s="24">
        <f>BRPL_EOD!R66-BRPL_ISGS_exbus!R66</f>
        <v>3.5737456364905995E-3</v>
      </c>
      <c r="S66" s="24">
        <f>BRPL_EOD!S66-BRPL_ISGS_exbus!S66</f>
        <v>2.7115385779108436E-3</v>
      </c>
      <c r="T66" s="24">
        <f>BRPL_EOD!T66-BRPL_ISGS_exbus!T66</f>
        <v>-2.35395973154362E-3</v>
      </c>
      <c r="U66" s="24">
        <f>BRPL_EOD!U66-BRPL_ISGS_exbus!U66</f>
        <v>0</v>
      </c>
      <c r="V66" s="24">
        <f>BRPL_EOD!V66-BRPL_ISGS_exbus!V66</f>
        <v>4.7614486921609966E-4</v>
      </c>
      <c r="W66" s="24">
        <f>BRPL_EOD!W66-BRPL_ISGS_exbus!W66</f>
        <v>-1.9441308411209945E-3</v>
      </c>
      <c r="X66" s="24">
        <f>BRPL_EOD!X66-BRPL_ISGS_exbus!X66</f>
        <v>9.6624319418481264E-4</v>
      </c>
      <c r="Y66" s="24">
        <f>BRPL_EOD!Y66-BRPL_ISGS_exbus!Y66</f>
        <v>0</v>
      </c>
    </row>
    <row r="67" spans="1:25">
      <c r="A67" t="s">
        <v>109</v>
      </c>
      <c r="B67" s="24">
        <f>BRPL_EOD!B67-BRPL_ISGS_exbus!B67</f>
        <v>0</v>
      </c>
      <c r="C67" s="24">
        <f>BRPL_EOD!C67-BRPL_ISGS_exbus!C67</f>
        <v>0</v>
      </c>
      <c r="D67" s="24">
        <f>BRPL_EOD!D67-BRPL_ISGS_exbus!D67</f>
        <v>0</v>
      </c>
      <c r="E67" s="24">
        <f>BRPL_EOD!E67-BRPL_ISGS_exbus!E67</f>
        <v>0</v>
      </c>
      <c r="F67" s="24">
        <f>BRPL_EOD!F67-BRPL_ISGS_exbus!F67</f>
        <v>0</v>
      </c>
      <c r="G67" s="24">
        <f>BRPL_EOD!G67-BRPL_ISGS_exbus!G67</f>
        <v>0</v>
      </c>
      <c r="H67" s="24">
        <f>BRPL_EOD!H67-BRPL_ISGS_exbus!H67</f>
        <v>0</v>
      </c>
      <c r="I67" s="24">
        <f>BRPL_EOD!I67-BRPL_ISGS_exbus!I67</f>
        <v>0</v>
      </c>
      <c r="J67" s="24">
        <f>BRPL_EOD!J67-BRPL_ISGS_exbus!J67</f>
        <v>0</v>
      </c>
      <c r="K67" s="24">
        <f>BRPL_EOD!K67-BRPL_ISGS_exbus!K67</f>
        <v>-3.175218277760905E-3</v>
      </c>
      <c r="L67" s="24">
        <f>BRPL_EOD!L67-BRPL_ISGS_exbus!L67</f>
        <v>-9.5702667336716729E-5</v>
      </c>
      <c r="M67" s="24">
        <f>BRPL_EOD!M67-BRPL_ISGS_exbus!M67</f>
        <v>2.6998555887445264E-3</v>
      </c>
      <c r="N67" s="24">
        <f>BRPL_EOD!N67-BRPL_ISGS_exbus!N67</f>
        <v>-4.8851972698571444E-3</v>
      </c>
      <c r="O67" s="24">
        <f>BRPL_EOD!O67-BRPL_ISGS_exbus!O67</f>
        <v>-2.2128650705610653E-4</v>
      </c>
      <c r="P67" s="24">
        <f>BRPL_EOD!P67-BRPL_ISGS_exbus!P67</f>
        <v>4.7083653318580332E-4</v>
      </c>
      <c r="Q67" s="24">
        <f>BRPL_EOD!Q67-BRPL_ISGS_exbus!Q67</f>
        <v>-9.2161414048064216E-4</v>
      </c>
      <c r="R67" s="24">
        <f>BRPL_EOD!R67-BRPL_ISGS_exbus!R67</f>
        <v>3.5737456364905995E-3</v>
      </c>
      <c r="S67" s="24">
        <f>BRPL_EOD!S67-BRPL_ISGS_exbus!S67</f>
        <v>2.7115385779108436E-3</v>
      </c>
      <c r="T67" s="24">
        <f>BRPL_EOD!T67-BRPL_ISGS_exbus!T67</f>
        <v>-2.35395973154362E-3</v>
      </c>
      <c r="U67" s="24">
        <f>BRPL_EOD!U67-BRPL_ISGS_exbus!U67</f>
        <v>0</v>
      </c>
      <c r="V67" s="24">
        <f>BRPL_EOD!V67-BRPL_ISGS_exbus!V67</f>
        <v>4.7614486921609966E-4</v>
      </c>
      <c r="W67" s="24">
        <f>BRPL_EOD!W67-BRPL_ISGS_exbus!W67</f>
        <v>-1.9441308411209945E-3</v>
      </c>
      <c r="X67" s="24">
        <f>BRPL_EOD!X67-BRPL_ISGS_exbus!X67</f>
        <v>9.6624319418481264E-4</v>
      </c>
      <c r="Y67" s="24">
        <f>BRPL_EOD!Y67-BRPL_ISGS_exbus!Y67</f>
        <v>0</v>
      </c>
    </row>
    <row r="68" spans="1:25">
      <c r="A68" t="s">
        <v>110</v>
      </c>
      <c r="B68" s="24">
        <f>BRPL_EOD!B68-BRPL_ISGS_exbus!B68</f>
        <v>0</v>
      </c>
      <c r="C68" s="24">
        <f>BRPL_EOD!C68-BRPL_ISGS_exbus!C68</f>
        <v>0</v>
      </c>
      <c r="D68" s="24">
        <f>BRPL_EOD!D68-BRPL_ISGS_exbus!D68</f>
        <v>0</v>
      </c>
      <c r="E68" s="24">
        <f>BRPL_EOD!E68-BRPL_ISGS_exbus!E68</f>
        <v>0</v>
      </c>
      <c r="F68" s="24">
        <f>BRPL_EOD!F68-BRPL_ISGS_exbus!F68</f>
        <v>0</v>
      </c>
      <c r="G68" s="24">
        <f>BRPL_EOD!G68-BRPL_ISGS_exbus!G68</f>
        <v>0</v>
      </c>
      <c r="H68" s="24">
        <f>BRPL_EOD!H68-BRPL_ISGS_exbus!H68</f>
        <v>0</v>
      </c>
      <c r="I68" s="24">
        <f>BRPL_EOD!I68-BRPL_ISGS_exbus!I68</f>
        <v>0</v>
      </c>
      <c r="J68" s="24">
        <f>BRPL_EOD!J68-BRPL_ISGS_exbus!J68</f>
        <v>0</v>
      </c>
      <c r="K68" s="24">
        <f>BRPL_EOD!K68-BRPL_ISGS_exbus!K68</f>
        <v>-3.1624639104279595E-3</v>
      </c>
      <c r="L68" s="24">
        <f>BRPL_EOD!L68-BRPL_ISGS_exbus!L68</f>
        <v>7.7975876213720596E-5</v>
      </c>
      <c r="M68" s="24">
        <f>BRPL_EOD!M68-BRPL_ISGS_exbus!M68</f>
        <v>2.6998555887445264E-3</v>
      </c>
      <c r="N68" s="24">
        <f>BRPL_EOD!N68-BRPL_ISGS_exbus!N68</f>
        <v>-4.8851972698571444E-3</v>
      </c>
      <c r="O68" s="24">
        <f>BRPL_EOD!O68-BRPL_ISGS_exbus!O68</f>
        <v>-2.2128650705610653E-4</v>
      </c>
      <c r="P68" s="24">
        <f>BRPL_EOD!P68-BRPL_ISGS_exbus!P68</f>
        <v>4.7083653318580332E-4</v>
      </c>
      <c r="Q68" s="24">
        <f>BRPL_EOD!Q68-BRPL_ISGS_exbus!Q68</f>
        <v>-9.2161414048064216E-4</v>
      </c>
      <c r="R68" s="24">
        <f>BRPL_EOD!R68-BRPL_ISGS_exbus!R68</f>
        <v>3.5737456364905995E-3</v>
      </c>
      <c r="S68" s="24">
        <f>BRPL_EOD!S68-BRPL_ISGS_exbus!S68</f>
        <v>2.7115385779108436E-3</v>
      </c>
      <c r="T68" s="24">
        <f>BRPL_EOD!T68-BRPL_ISGS_exbus!T68</f>
        <v>-2.35395973154362E-3</v>
      </c>
      <c r="U68" s="24">
        <f>BRPL_EOD!U68-BRPL_ISGS_exbus!U68</f>
        <v>0</v>
      </c>
      <c r="V68" s="24">
        <f>BRPL_EOD!V68-BRPL_ISGS_exbus!V68</f>
        <v>4.7614486921609966E-4</v>
      </c>
      <c r="W68" s="24">
        <f>BRPL_EOD!W68-BRPL_ISGS_exbus!W68</f>
        <v>-1.9441308411209945E-3</v>
      </c>
      <c r="X68" s="24">
        <f>BRPL_EOD!X68-BRPL_ISGS_exbus!X68</f>
        <v>9.6624319418481264E-4</v>
      </c>
      <c r="Y68" s="24">
        <f>BRPL_EOD!Y68-BRPL_ISGS_exbus!Y68</f>
        <v>0</v>
      </c>
    </row>
    <row r="69" spans="1:25">
      <c r="A69" t="s">
        <v>111</v>
      </c>
      <c r="B69" s="24">
        <f>BRPL_EOD!B69-BRPL_ISGS_exbus!B69</f>
        <v>0</v>
      </c>
      <c r="C69" s="24">
        <f>BRPL_EOD!C69-BRPL_ISGS_exbus!C69</f>
        <v>0</v>
      </c>
      <c r="D69" s="24">
        <f>BRPL_EOD!D69-BRPL_ISGS_exbus!D69</f>
        <v>0</v>
      </c>
      <c r="E69" s="24">
        <f>BRPL_EOD!E69-BRPL_ISGS_exbus!E69</f>
        <v>0</v>
      </c>
      <c r="F69" s="24">
        <f>BRPL_EOD!F69-BRPL_ISGS_exbus!F69</f>
        <v>0</v>
      </c>
      <c r="G69" s="24">
        <f>BRPL_EOD!G69-BRPL_ISGS_exbus!G69</f>
        <v>0</v>
      </c>
      <c r="H69" s="24">
        <f>BRPL_EOD!H69-BRPL_ISGS_exbus!H69</f>
        <v>0</v>
      </c>
      <c r="I69" s="24">
        <f>BRPL_EOD!I69-BRPL_ISGS_exbus!I69</f>
        <v>0</v>
      </c>
      <c r="J69" s="24">
        <f>BRPL_EOD!J69-BRPL_ISGS_exbus!J69</f>
        <v>0</v>
      </c>
      <c r="K69" s="24">
        <f>BRPL_EOD!K69-BRPL_ISGS_exbus!K69</f>
        <v>-3.6464564855123172E-3</v>
      </c>
      <c r="L69" s="24">
        <f>BRPL_EOD!L69-BRPL_ISGS_exbus!L69</f>
        <v>2.8584036525280965E-5</v>
      </c>
      <c r="M69" s="24">
        <f>BRPL_EOD!M69-BRPL_ISGS_exbus!M69</f>
        <v>2.6998555887445264E-3</v>
      </c>
      <c r="N69" s="24">
        <f>BRPL_EOD!N69-BRPL_ISGS_exbus!N69</f>
        <v>-4.8851972698571444E-3</v>
      </c>
      <c r="O69" s="24">
        <f>BRPL_EOD!O69-BRPL_ISGS_exbus!O69</f>
        <v>-2.2128650705610653E-4</v>
      </c>
      <c r="P69" s="24">
        <f>BRPL_EOD!P69-BRPL_ISGS_exbus!P69</f>
        <v>4.7083653318580332E-4</v>
      </c>
      <c r="Q69" s="24">
        <f>BRPL_EOD!Q69-BRPL_ISGS_exbus!Q69</f>
        <v>-1.7880993645302823E-3</v>
      </c>
      <c r="R69" s="24">
        <f>BRPL_EOD!R69-BRPL_ISGS_exbus!R69</f>
        <v>1.0974497816587103E-3</v>
      </c>
      <c r="S69" s="24">
        <f>BRPL_EOD!S69-BRPL_ISGS_exbus!S69</f>
        <v>-1.1080983916746945E-3</v>
      </c>
      <c r="T69" s="24">
        <f>BRPL_EOD!T69-BRPL_ISGS_exbus!T69</f>
        <v>1.3505617021276617E-3</v>
      </c>
      <c r="U69" s="24">
        <f>BRPL_EOD!U69-BRPL_ISGS_exbus!U69</f>
        <v>0</v>
      </c>
      <c r="V69" s="24">
        <f>BRPL_EOD!V69-BRPL_ISGS_exbus!V69</f>
        <v>4.7614486921609966E-4</v>
      </c>
      <c r="W69" s="24">
        <f>BRPL_EOD!W69-BRPL_ISGS_exbus!W69</f>
        <v>-1.9441308411209945E-3</v>
      </c>
      <c r="X69" s="24">
        <f>BRPL_EOD!X69-BRPL_ISGS_exbus!X69</f>
        <v>9.6624319418481264E-4</v>
      </c>
      <c r="Y69" s="24">
        <f>BRPL_EOD!Y69-BRPL_ISGS_exbus!Y69</f>
        <v>0</v>
      </c>
    </row>
    <row r="70" spans="1:25">
      <c r="A70" t="s">
        <v>112</v>
      </c>
      <c r="B70" s="24">
        <f>BRPL_EOD!B70-BRPL_ISGS_exbus!B70</f>
        <v>0</v>
      </c>
      <c r="C70" s="24">
        <f>BRPL_EOD!C70-BRPL_ISGS_exbus!C70</f>
        <v>0</v>
      </c>
      <c r="D70" s="24">
        <f>BRPL_EOD!D70-BRPL_ISGS_exbus!D70</f>
        <v>0</v>
      </c>
      <c r="E70" s="24">
        <f>BRPL_EOD!E70-BRPL_ISGS_exbus!E70</f>
        <v>0</v>
      </c>
      <c r="F70" s="24">
        <f>BRPL_EOD!F70-BRPL_ISGS_exbus!F70</f>
        <v>0</v>
      </c>
      <c r="G70" s="24">
        <f>BRPL_EOD!G70-BRPL_ISGS_exbus!G70</f>
        <v>0</v>
      </c>
      <c r="H70" s="24">
        <f>BRPL_EOD!H70-BRPL_ISGS_exbus!H70</f>
        <v>0</v>
      </c>
      <c r="I70" s="24">
        <f>BRPL_EOD!I70-BRPL_ISGS_exbus!I70</f>
        <v>0</v>
      </c>
      <c r="J70" s="24">
        <f>BRPL_EOD!J70-BRPL_ISGS_exbus!J70</f>
        <v>0</v>
      </c>
      <c r="K70" s="24">
        <f>BRPL_EOD!K70-BRPL_ISGS_exbus!K70</f>
        <v>-2.1001474542572396E-3</v>
      </c>
      <c r="L70" s="24">
        <f>BRPL_EOD!L70-BRPL_ISGS_exbus!L70</f>
        <v>2.8584036525280965E-5</v>
      </c>
      <c r="M70" s="24">
        <f>BRPL_EOD!M70-BRPL_ISGS_exbus!M70</f>
        <v>2.6998555887445264E-3</v>
      </c>
      <c r="N70" s="24">
        <f>BRPL_EOD!N70-BRPL_ISGS_exbus!N70</f>
        <v>-4.8851972698571444E-3</v>
      </c>
      <c r="O70" s="24">
        <f>BRPL_EOD!O70-BRPL_ISGS_exbus!O70</f>
        <v>-2.2128650705610653E-4</v>
      </c>
      <c r="P70" s="24">
        <f>BRPL_EOD!P70-BRPL_ISGS_exbus!P70</f>
        <v>4.7083653318580332E-4</v>
      </c>
      <c r="Q70" s="24">
        <f>BRPL_EOD!Q70-BRPL_ISGS_exbus!Q70</f>
        <v>-1.7880993645302823E-3</v>
      </c>
      <c r="R70" s="24">
        <f>BRPL_EOD!R70-BRPL_ISGS_exbus!R70</f>
        <v>1.0974497816587103E-3</v>
      </c>
      <c r="S70" s="24">
        <f>BRPL_EOD!S70-BRPL_ISGS_exbus!S70</f>
        <v>-1.1080983916746945E-3</v>
      </c>
      <c r="T70" s="24">
        <f>BRPL_EOD!T70-BRPL_ISGS_exbus!T70</f>
        <v>1.3505617021276617E-3</v>
      </c>
      <c r="U70" s="24">
        <f>BRPL_EOD!U70-BRPL_ISGS_exbus!U70</f>
        <v>0</v>
      </c>
      <c r="V70" s="24">
        <f>BRPL_EOD!V70-BRPL_ISGS_exbus!V70</f>
        <v>4.7614486921609966E-4</v>
      </c>
      <c r="W70" s="24">
        <f>BRPL_EOD!W70-BRPL_ISGS_exbus!W70</f>
        <v>-1.9441308411209945E-3</v>
      </c>
      <c r="X70" s="24">
        <f>BRPL_EOD!X70-BRPL_ISGS_exbus!X70</f>
        <v>9.6624319418481264E-4</v>
      </c>
      <c r="Y70" s="24">
        <f>BRPL_EOD!Y70-BRPL_ISGS_exbus!Y70</f>
        <v>0</v>
      </c>
    </row>
    <row r="71" spans="1:25">
      <c r="A71" t="s">
        <v>113</v>
      </c>
      <c r="B71" s="24">
        <f>BRPL_EOD!B71-BRPL_ISGS_exbus!B71</f>
        <v>0</v>
      </c>
      <c r="C71" s="24">
        <f>BRPL_EOD!C71-BRPL_ISGS_exbus!C71</f>
        <v>0</v>
      </c>
      <c r="D71" s="24">
        <f>BRPL_EOD!D71-BRPL_ISGS_exbus!D71</f>
        <v>0</v>
      </c>
      <c r="E71" s="24">
        <f>BRPL_EOD!E71-BRPL_ISGS_exbus!E71</f>
        <v>0</v>
      </c>
      <c r="F71" s="24">
        <f>BRPL_EOD!F71-BRPL_ISGS_exbus!F71</f>
        <v>0</v>
      </c>
      <c r="G71" s="24">
        <f>BRPL_EOD!G71-BRPL_ISGS_exbus!G71</f>
        <v>0</v>
      </c>
      <c r="H71" s="24">
        <f>BRPL_EOD!H71-BRPL_ISGS_exbus!H71</f>
        <v>0</v>
      </c>
      <c r="I71" s="24">
        <f>BRPL_EOD!I71-BRPL_ISGS_exbus!I71</f>
        <v>0</v>
      </c>
      <c r="J71" s="24">
        <f>BRPL_EOD!J71-BRPL_ISGS_exbus!J71</f>
        <v>0</v>
      </c>
      <c r="K71" s="24">
        <f>BRPL_EOD!K71-BRPL_ISGS_exbus!K71</f>
        <v>-3.4450827683940588E-3</v>
      </c>
      <c r="L71" s="24">
        <f>BRPL_EOD!L71-BRPL_ISGS_exbus!L71</f>
        <v>1.4702308632763561E-6</v>
      </c>
      <c r="M71" s="24">
        <f>BRPL_EOD!M71-BRPL_ISGS_exbus!M71</f>
        <v>2.6998555887445264E-3</v>
      </c>
      <c r="N71" s="24">
        <f>BRPL_EOD!N71-BRPL_ISGS_exbus!N71</f>
        <v>-4.8851972698571444E-3</v>
      </c>
      <c r="O71" s="24">
        <f>BRPL_EOD!O71-BRPL_ISGS_exbus!O71</f>
        <v>-2.2128650705610653E-4</v>
      </c>
      <c r="P71" s="24">
        <f>BRPL_EOD!P71-BRPL_ISGS_exbus!P71</f>
        <v>4.7083653318580332E-4</v>
      </c>
      <c r="Q71" s="24">
        <f>BRPL_EOD!Q71-BRPL_ISGS_exbus!Q71</f>
        <v>-1.7880993645302823E-3</v>
      </c>
      <c r="R71" s="24">
        <f>BRPL_EOD!R71-BRPL_ISGS_exbus!R71</f>
        <v>1.0974497816587103E-3</v>
      </c>
      <c r="S71" s="24">
        <f>BRPL_EOD!S71-BRPL_ISGS_exbus!S71</f>
        <v>-1.1080983916746945E-3</v>
      </c>
      <c r="T71" s="24">
        <f>BRPL_EOD!T71-BRPL_ISGS_exbus!T71</f>
        <v>1.3505617021276617E-3</v>
      </c>
      <c r="U71" s="24">
        <f>BRPL_EOD!U71-BRPL_ISGS_exbus!U71</f>
        <v>-4.2460261816756883E-5</v>
      </c>
      <c r="V71" s="24">
        <f>BRPL_EOD!V71-BRPL_ISGS_exbus!V71</f>
        <v>4.7614486921609966E-4</v>
      </c>
      <c r="W71" s="24">
        <f>BRPL_EOD!W71-BRPL_ISGS_exbus!W71</f>
        <v>-1.9441308411209945E-3</v>
      </c>
      <c r="X71" s="24">
        <f>BRPL_EOD!X71-BRPL_ISGS_exbus!X71</f>
        <v>9.6624319418481264E-4</v>
      </c>
      <c r="Y71" s="24">
        <f>BRPL_EOD!Y71-BRPL_ISGS_exbus!Y71</f>
        <v>0</v>
      </c>
    </row>
    <row r="72" spans="1:25">
      <c r="A72" t="s">
        <v>114</v>
      </c>
      <c r="B72" s="24">
        <f>BRPL_EOD!B72-BRPL_ISGS_exbus!B72</f>
        <v>0</v>
      </c>
      <c r="C72" s="24">
        <f>BRPL_EOD!C72-BRPL_ISGS_exbus!C72</f>
        <v>0</v>
      </c>
      <c r="D72" s="24">
        <f>BRPL_EOD!D72-BRPL_ISGS_exbus!D72</f>
        <v>0</v>
      </c>
      <c r="E72" s="24">
        <f>BRPL_EOD!E72-BRPL_ISGS_exbus!E72</f>
        <v>0</v>
      </c>
      <c r="F72" s="24">
        <f>BRPL_EOD!F72-BRPL_ISGS_exbus!F72</f>
        <v>0</v>
      </c>
      <c r="G72" s="24">
        <f>BRPL_EOD!G72-BRPL_ISGS_exbus!G72</f>
        <v>0</v>
      </c>
      <c r="H72" s="24">
        <f>BRPL_EOD!H72-BRPL_ISGS_exbus!H72</f>
        <v>0</v>
      </c>
      <c r="I72" s="24">
        <f>BRPL_EOD!I72-BRPL_ISGS_exbus!I72</f>
        <v>0</v>
      </c>
      <c r="J72" s="24">
        <f>BRPL_EOD!J72-BRPL_ISGS_exbus!J72</f>
        <v>0</v>
      </c>
      <c r="K72" s="24">
        <f>BRPL_EOD!K72-BRPL_ISGS_exbus!K72</f>
        <v>8.5088269591437893E-3</v>
      </c>
      <c r="L72" s="24">
        <f>BRPL_EOD!L72-BRPL_ISGS_exbus!L72</f>
        <v>-4.3514154011248252E-4</v>
      </c>
      <c r="M72" s="24">
        <f>BRPL_EOD!M72-BRPL_ISGS_exbus!M72</f>
        <v>2.6998555887445264E-3</v>
      </c>
      <c r="N72" s="24">
        <f>BRPL_EOD!N72-BRPL_ISGS_exbus!N72</f>
        <v>-4.8851972698571444E-3</v>
      </c>
      <c r="O72" s="24">
        <f>BRPL_EOD!O72-BRPL_ISGS_exbus!O72</f>
        <v>-2.2128650705610653E-4</v>
      </c>
      <c r="P72" s="24">
        <f>BRPL_EOD!P72-BRPL_ISGS_exbus!P72</f>
        <v>4.7083653318580332E-4</v>
      </c>
      <c r="Q72" s="24">
        <f>BRPL_EOD!Q72-BRPL_ISGS_exbus!Q72</f>
        <v>-1.7880993645302823E-3</v>
      </c>
      <c r="R72" s="24">
        <f>BRPL_EOD!R72-BRPL_ISGS_exbus!R72</f>
        <v>1.0974497816587103E-3</v>
      </c>
      <c r="S72" s="24">
        <f>BRPL_EOD!S72-BRPL_ISGS_exbus!S72</f>
        <v>-1.1080983916746945E-3</v>
      </c>
      <c r="T72" s="24">
        <f>BRPL_EOD!T72-BRPL_ISGS_exbus!T72</f>
        <v>1.3505617021276617E-3</v>
      </c>
      <c r="U72" s="24">
        <f>BRPL_EOD!U72-BRPL_ISGS_exbus!U72</f>
        <v>-4.2460261816756883E-5</v>
      </c>
      <c r="V72" s="24">
        <f>BRPL_EOD!V72-BRPL_ISGS_exbus!V72</f>
        <v>4.7614486921609966E-4</v>
      </c>
      <c r="W72" s="24">
        <f>BRPL_EOD!W72-BRPL_ISGS_exbus!W72</f>
        <v>-1.9441308411209945E-3</v>
      </c>
      <c r="X72" s="24">
        <f>BRPL_EOD!X72-BRPL_ISGS_exbus!X72</f>
        <v>9.6624319418481264E-4</v>
      </c>
      <c r="Y72" s="24">
        <f>BRPL_EOD!Y72-BRPL_ISGS_exbus!Y72</f>
        <v>0</v>
      </c>
    </row>
    <row r="73" spans="1:25">
      <c r="A73" t="s">
        <v>115</v>
      </c>
      <c r="B73" s="24">
        <f>BRPL_EOD!B73-BRPL_ISGS_exbus!B73</f>
        <v>0</v>
      </c>
      <c r="C73" s="24">
        <f>BRPL_EOD!C73-BRPL_ISGS_exbus!C73</f>
        <v>0</v>
      </c>
      <c r="D73" s="24">
        <f>BRPL_EOD!D73-BRPL_ISGS_exbus!D73</f>
        <v>0</v>
      </c>
      <c r="E73" s="24">
        <f>BRPL_EOD!E73-BRPL_ISGS_exbus!E73</f>
        <v>0</v>
      </c>
      <c r="F73" s="24">
        <f>BRPL_EOD!F73-BRPL_ISGS_exbus!F73</f>
        <v>0</v>
      </c>
      <c r="G73" s="24">
        <f>BRPL_EOD!G73-BRPL_ISGS_exbus!G73</f>
        <v>0</v>
      </c>
      <c r="H73" s="24">
        <f>BRPL_EOD!H73-BRPL_ISGS_exbus!H73</f>
        <v>0</v>
      </c>
      <c r="I73" s="24">
        <f>BRPL_EOD!I73-BRPL_ISGS_exbus!I73</f>
        <v>0</v>
      </c>
      <c r="J73" s="24">
        <f>BRPL_EOD!J73-BRPL_ISGS_exbus!J73</f>
        <v>0</v>
      </c>
      <c r="K73" s="24">
        <f>BRPL_EOD!K73-BRPL_ISGS_exbus!K73</f>
        <v>8.680819292067099E-3</v>
      </c>
      <c r="L73" s="24">
        <f>BRPL_EOD!L73-BRPL_ISGS_exbus!L73</f>
        <v>1.2160804020044935E-4</v>
      </c>
      <c r="M73" s="24">
        <f>BRPL_EOD!M73-BRPL_ISGS_exbus!M73</f>
        <v>2.6998555887445264E-3</v>
      </c>
      <c r="N73" s="24">
        <f>BRPL_EOD!N73-BRPL_ISGS_exbus!N73</f>
        <v>-4.8851972698571444E-3</v>
      </c>
      <c r="O73" s="24">
        <f>BRPL_EOD!O73-BRPL_ISGS_exbus!O73</f>
        <v>-2.2128650705610653E-4</v>
      </c>
      <c r="P73" s="24">
        <f>BRPL_EOD!P73-BRPL_ISGS_exbus!P73</f>
        <v>4.7083653318580332E-4</v>
      </c>
      <c r="Q73" s="24">
        <f>BRPL_EOD!Q73-BRPL_ISGS_exbus!Q73</f>
        <v>-1.7880993645302823E-3</v>
      </c>
      <c r="R73" s="24">
        <f>BRPL_EOD!R73-BRPL_ISGS_exbus!R73</f>
        <v>1.0974497816587103E-3</v>
      </c>
      <c r="S73" s="24">
        <f>BRPL_EOD!S73-BRPL_ISGS_exbus!S73</f>
        <v>-1.1080983916746945E-3</v>
      </c>
      <c r="T73" s="24">
        <f>BRPL_EOD!T73-BRPL_ISGS_exbus!T73</f>
        <v>1.3505617021276617E-3</v>
      </c>
      <c r="U73" s="24">
        <f>BRPL_EOD!U73-BRPL_ISGS_exbus!U73</f>
        <v>2.0396373862823225E-3</v>
      </c>
      <c r="V73" s="24">
        <f>BRPL_EOD!V73-BRPL_ISGS_exbus!V73</f>
        <v>4.7614486921609966E-4</v>
      </c>
      <c r="W73" s="24">
        <f>BRPL_EOD!W73-BRPL_ISGS_exbus!W73</f>
        <v>-1.9441308411209945E-3</v>
      </c>
      <c r="X73" s="24">
        <f>BRPL_EOD!X73-BRPL_ISGS_exbus!X73</f>
        <v>9.6624319418481264E-4</v>
      </c>
      <c r="Y73" s="24">
        <f>BRPL_EOD!Y73-BRPL_ISGS_exbus!Y73</f>
        <v>0</v>
      </c>
    </row>
    <row r="74" spans="1:25">
      <c r="A74" t="s">
        <v>116</v>
      </c>
      <c r="B74" s="24">
        <f>BRPL_EOD!B74-BRPL_ISGS_exbus!B74</f>
        <v>0</v>
      </c>
      <c r="C74" s="24">
        <f>BRPL_EOD!C74-BRPL_ISGS_exbus!C74</f>
        <v>0</v>
      </c>
      <c r="D74" s="24">
        <f>BRPL_EOD!D74-BRPL_ISGS_exbus!D74</f>
        <v>0</v>
      </c>
      <c r="E74" s="24">
        <f>BRPL_EOD!E74-BRPL_ISGS_exbus!E74</f>
        <v>0</v>
      </c>
      <c r="F74" s="24">
        <f>BRPL_EOD!F74-BRPL_ISGS_exbus!F74</f>
        <v>0</v>
      </c>
      <c r="G74" s="24">
        <f>BRPL_EOD!G74-BRPL_ISGS_exbus!G74</f>
        <v>0</v>
      </c>
      <c r="H74" s="24">
        <f>BRPL_EOD!H74-BRPL_ISGS_exbus!H74</f>
        <v>0</v>
      </c>
      <c r="I74" s="24">
        <f>BRPL_EOD!I74-BRPL_ISGS_exbus!I74</f>
        <v>0</v>
      </c>
      <c r="J74" s="24">
        <f>BRPL_EOD!J74-BRPL_ISGS_exbus!J74</f>
        <v>0</v>
      </c>
      <c r="K74" s="24">
        <f>BRPL_EOD!K74-BRPL_ISGS_exbus!K74</f>
        <v>8.8520123740636336E-3</v>
      </c>
      <c r="L74" s="24">
        <f>BRPL_EOD!L74-BRPL_ISGS_exbus!L74</f>
        <v>2.9684459859957713E-5</v>
      </c>
      <c r="M74" s="24">
        <f>BRPL_EOD!M74-BRPL_ISGS_exbus!M74</f>
        <v>2.6998555887445264E-3</v>
      </c>
      <c r="N74" s="24">
        <f>BRPL_EOD!N74-BRPL_ISGS_exbus!N74</f>
        <v>-4.8851972698571444E-3</v>
      </c>
      <c r="O74" s="24">
        <f>BRPL_EOD!O74-BRPL_ISGS_exbus!O74</f>
        <v>-2.2128650705610653E-4</v>
      </c>
      <c r="P74" s="24">
        <f>BRPL_EOD!P74-BRPL_ISGS_exbus!P74</f>
        <v>4.7083653318580332E-4</v>
      </c>
      <c r="Q74" s="24">
        <f>BRPL_EOD!Q74-BRPL_ISGS_exbus!Q74</f>
        <v>-1.7880993645302823E-3</v>
      </c>
      <c r="R74" s="24">
        <f>BRPL_EOD!R74-BRPL_ISGS_exbus!R74</f>
        <v>1.0974497816587103E-3</v>
      </c>
      <c r="S74" s="24">
        <f>BRPL_EOD!S74-BRPL_ISGS_exbus!S74</f>
        <v>-1.1080983916746945E-3</v>
      </c>
      <c r="T74" s="24">
        <f>BRPL_EOD!T74-BRPL_ISGS_exbus!T74</f>
        <v>1.3505617021276617E-3</v>
      </c>
      <c r="U74" s="24">
        <f>BRPL_EOD!U74-BRPL_ISGS_exbus!U74</f>
        <v>2.0396373862823225E-3</v>
      </c>
      <c r="V74" s="24">
        <f>BRPL_EOD!V74-BRPL_ISGS_exbus!V74</f>
        <v>4.7614486921609966E-4</v>
      </c>
      <c r="W74" s="24">
        <f>BRPL_EOD!W74-BRPL_ISGS_exbus!W74</f>
        <v>-1.9441308411209945E-3</v>
      </c>
      <c r="X74" s="24">
        <f>BRPL_EOD!X74-BRPL_ISGS_exbus!X74</f>
        <v>9.6624319418481264E-4</v>
      </c>
      <c r="Y74" s="24">
        <f>BRPL_EOD!Y74-BRPL_ISGS_exbus!Y74</f>
        <v>0</v>
      </c>
    </row>
    <row r="75" spans="1:25">
      <c r="A75" t="s">
        <v>117</v>
      </c>
      <c r="B75" s="24">
        <f>BRPL_EOD!B75-BRPL_ISGS_exbus!B75</f>
        <v>0</v>
      </c>
      <c r="C75" s="24">
        <f>BRPL_EOD!C75-BRPL_ISGS_exbus!C75</f>
        <v>0</v>
      </c>
      <c r="D75" s="24">
        <f>BRPL_EOD!D75-BRPL_ISGS_exbus!D75</f>
        <v>0</v>
      </c>
      <c r="E75" s="24">
        <f>BRPL_EOD!E75-BRPL_ISGS_exbus!E75</f>
        <v>0</v>
      </c>
      <c r="F75" s="24">
        <f>BRPL_EOD!F75-BRPL_ISGS_exbus!F75</f>
        <v>0</v>
      </c>
      <c r="G75" s="24">
        <f>BRPL_EOD!G75-BRPL_ISGS_exbus!G75</f>
        <v>0</v>
      </c>
      <c r="H75" s="24">
        <f>BRPL_EOD!H75-BRPL_ISGS_exbus!H75</f>
        <v>0</v>
      </c>
      <c r="I75" s="24">
        <f>BRPL_EOD!I75-BRPL_ISGS_exbus!I75</f>
        <v>0</v>
      </c>
      <c r="J75" s="24">
        <f>BRPL_EOD!J75-BRPL_ISGS_exbus!J75</f>
        <v>0</v>
      </c>
      <c r="K75" s="24">
        <f>BRPL_EOD!K75-BRPL_ISGS_exbus!K75</f>
        <v>-2.6003583835745303E-3</v>
      </c>
      <c r="L75" s="24">
        <f>BRPL_EOD!L75-BRPL_ISGS_exbus!L75</f>
        <v>-3.9444048588244129E-5</v>
      </c>
      <c r="M75" s="24">
        <f>BRPL_EOD!M75-BRPL_ISGS_exbus!M75</f>
        <v>2.6998555887445264E-3</v>
      </c>
      <c r="N75" s="24">
        <f>BRPL_EOD!N75-BRPL_ISGS_exbus!N75</f>
        <v>-4.8851972698571444E-3</v>
      </c>
      <c r="O75" s="24">
        <f>BRPL_EOD!O75-BRPL_ISGS_exbus!O75</f>
        <v>-2.2128650705610653E-4</v>
      </c>
      <c r="P75" s="24">
        <f>BRPL_EOD!P75-BRPL_ISGS_exbus!P75</f>
        <v>5.7477539521499921E-4</v>
      </c>
      <c r="Q75" s="24">
        <f>BRPL_EOD!Q75-BRPL_ISGS_exbus!Q75</f>
        <v>-1.7880993645302823E-3</v>
      </c>
      <c r="R75" s="24">
        <f>BRPL_EOD!R75-BRPL_ISGS_exbus!R75</f>
        <v>1.0974497816587103E-3</v>
      </c>
      <c r="S75" s="24">
        <f>BRPL_EOD!S75-BRPL_ISGS_exbus!S75</f>
        <v>-1.1080983916746945E-3</v>
      </c>
      <c r="T75" s="24">
        <f>BRPL_EOD!T75-BRPL_ISGS_exbus!T75</f>
        <v>1.3505617021276617E-3</v>
      </c>
      <c r="U75" s="24">
        <f>BRPL_EOD!U75-BRPL_ISGS_exbus!U75</f>
        <v>2.0396373862823225E-3</v>
      </c>
      <c r="V75" s="24">
        <f>BRPL_EOD!V75-BRPL_ISGS_exbus!V75</f>
        <v>4.7614486921609966E-4</v>
      </c>
      <c r="W75" s="24">
        <f>BRPL_EOD!W75-BRPL_ISGS_exbus!W75</f>
        <v>-1.9441308411209945E-3</v>
      </c>
      <c r="X75" s="24">
        <f>BRPL_EOD!X75-BRPL_ISGS_exbus!X75</f>
        <v>9.6624319418481264E-4</v>
      </c>
      <c r="Y75" s="24">
        <f>BRPL_EOD!Y75-BRPL_ISGS_exbus!Y75</f>
        <v>0</v>
      </c>
    </row>
    <row r="76" spans="1:25">
      <c r="A76" t="s">
        <v>118</v>
      </c>
      <c r="B76" s="24">
        <f>BRPL_EOD!B76-BRPL_ISGS_exbus!B76</f>
        <v>0</v>
      </c>
      <c r="C76" s="24">
        <f>BRPL_EOD!C76-BRPL_ISGS_exbus!C76</f>
        <v>0</v>
      </c>
      <c r="D76" s="24">
        <f>BRPL_EOD!D76-BRPL_ISGS_exbus!D76</f>
        <v>0</v>
      </c>
      <c r="E76" s="24">
        <f>BRPL_EOD!E76-BRPL_ISGS_exbus!E76</f>
        <v>0</v>
      </c>
      <c r="F76" s="24">
        <f>BRPL_EOD!F76-BRPL_ISGS_exbus!F76</f>
        <v>0</v>
      </c>
      <c r="G76" s="24">
        <f>BRPL_EOD!G76-BRPL_ISGS_exbus!G76</f>
        <v>0</v>
      </c>
      <c r="H76" s="24">
        <f>BRPL_EOD!H76-BRPL_ISGS_exbus!H76</f>
        <v>0</v>
      </c>
      <c r="I76" s="24">
        <f>BRPL_EOD!I76-BRPL_ISGS_exbus!I76</f>
        <v>0</v>
      </c>
      <c r="J76" s="24">
        <f>BRPL_EOD!J76-BRPL_ISGS_exbus!J76</f>
        <v>0</v>
      </c>
      <c r="K76" s="24">
        <f>BRPL_EOD!K76-BRPL_ISGS_exbus!K76</f>
        <v>-2.6003583835745303E-3</v>
      </c>
      <c r="L76" s="24">
        <f>BRPL_EOD!L76-BRPL_ISGS_exbus!L76</f>
        <v>7.5884706280504588E-5</v>
      </c>
      <c r="M76" s="24">
        <f>BRPL_EOD!M76-BRPL_ISGS_exbus!M76</f>
        <v>2.6998555887445264E-3</v>
      </c>
      <c r="N76" s="24">
        <f>BRPL_EOD!N76-BRPL_ISGS_exbus!N76</f>
        <v>-4.8851972698571444E-3</v>
      </c>
      <c r="O76" s="24">
        <f>BRPL_EOD!O76-BRPL_ISGS_exbus!O76</f>
        <v>-2.2128650705610653E-4</v>
      </c>
      <c r="P76" s="24">
        <f>BRPL_EOD!P76-BRPL_ISGS_exbus!P76</f>
        <v>5.7477539521499921E-4</v>
      </c>
      <c r="Q76" s="24">
        <f>BRPL_EOD!Q76-BRPL_ISGS_exbus!Q76</f>
        <v>-1.7880993645302823E-3</v>
      </c>
      <c r="R76" s="24">
        <f>BRPL_EOD!R76-BRPL_ISGS_exbus!R76</f>
        <v>1.0974497816587103E-3</v>
      </c>
      <c r="S76" s="24">
        <f>BRPL_EOD!S76-BRPL_ISGS_exbus!S76</f>
        <v>-1.1080983916746945E-3</v>
      </c>
      <c r="T76" s="24">
        <f>BRPL_EOD!T76-BRPL_ISGS_exbus!T76</f>
        <v>1.3505617021276617E-3</v>
      </c>
      <c r="U76" s="24">
        <f>BRPL_EOD!U76-BRPL_ISGS_exbus!U76</f>
        <v>2.0396373862823225E-3</v>
      </c>
      <c r="V76" s="24">
        <f>BRPL_EOD!V76-BRPL_ISGS_exbus!V76</f>
        <v>4.7614486921609966E-4</v>
      </c>
      <c r="W76" s="24">
        <f>BRPL_EOD!W76-BRPL_ISGS_exbus!W76</f>
        <v>1.1304781445122813E-3</v>
      </c>
      <c r="X76" s="24">
        <f>BRPL_EOD!X76-BRPL_ISGS_exbus!X76</f>
        <v>9.6624319418481264E-4</v>
      </c>
      <c r="Y76" s="24">
        <f>BRPL_EOD!Y76-BRPL_ISGS_exbus!Y76</f>
        <v>0</v>
      </c>
    </row>
    <row r="77" spans="1:25">
      <c r="A77" t="s">
        <v>119</v>
      </c>
      <c r="B77" s="24">
        <f>BRPL_EOD!B77-BRPL_ISGS_exbus!B77</f>
        <v>0</v>
      </c>
      <c r="C77" s="24">
        <f>BRPL_EOD!C77-BRPL_ISGS_exbus!C77</f>
        <v>0</v>
      </c>
      <c r="D77" s="24">
        <f>BRPL_EOD!D77-BRPL_ISGS_exbus!D77</f>
        <v>0</v>
      </c>
      <c r="E77" s="24">
        <f>BRPL_EOD!E77-BRPL_ISGS_exbus!E77</f>
        <v>0</v>
      </c>
      <c r="F77" s="24">
        <f>BRPL_EOD!F77-BRPL_ISGS_exbus!F77</f>
        <v>0</v>
      </c>
      <c r="G77" s="24">
        <f>BRPL_EOD!G77-BRPL_ISGS_exbus!G77</f>
        <v>0</v>
      </c>
      <c r="H77" s="24">
        <f>BRPL_EOD!H77-BRPL_ISGS_exbus!H77</f>
        <v>0</v>
      </c>
      <c r="I77" s="24">
        <f>BRPL_EOD!I77-BRPL_ISGS_exbus!I77</f>
        <v>0</v>
      </c>
      <c r="J77" s="24">
        <f>BRPL_EOD!J77-BRPL_ISGS_exbus!J77</f>
        <v>0</v>
      </c>
      <c r="K77" s="24">
        <f>BRPL_EOD!K77-BRPL_ISGS_exbus!K77</f>
        <v>-2.6003583835745303E-3</v>
      </c>
      <c r="L77" s="24">
        <f>BRPL_EOD!L77-BRPL_ISGS_exbus!L77</f>
        <v>8.3774279368675764E-5</v>
      </c>
      <c r="M77" s="24">
        <f>BRPL_EOD!M77-BRPL_ISGS_exbus!M77</f>
        <v>2.6998555887445264E-3</v>
      </c>
      <c r="N77" s="24">
        <f>BRPL_EOD!N77-BRPL_ISGS_exbus!N77</f>
        <v>-4.8851972698571444E-3</v>
      </c>
      <c r="O77" s="24">
        <f>BRPL_EOD!O77-BRPL_ISGS_exbus!O77</f>
        <v>-2.2128650705610653E-4</v>
      </c>
      <c r="P77" s="24">
        <f>BRPL_EOD!P77-BRPL_ISGS_exbus!P77</f>
        <v>5.7477539521499921E-4</v>
      </c>
      <c r="Q77" s="24">
        <f>BRPL_EOD!Q77-BRPL_ISGS_exbus!Q77</f>
        <v>-1.7880993645302823E-3</v>
      </c>
      <c r="R77" s="24">
        <f>BRPL_EOD!R77-BRPL_ISGS_exbus!R77</f>
        <v>1.0974497816587103E-3</v>
      </c>
      <c r="S77" s="24">
        <f>BRPL_EOD!S77-BRPL_ISGS_exbus!S77</f>
        <v>-1.1080983916746945E-3</v>
      </c>
      <c r="T77" s="24">
        <f>BRPL_EOD!T77-BRPL_ISGS_exbus!T77</f>
        <v>1.3505617021276617E-3</v>
      </c>
      <c r="U77" s="24">
        <f>BRPL_EOD!U77-BRPL_ISGS_exbus!U77</f>
        <v>2.0396373862823225E-3</v>
      </c>
      <c r="V77" s="24">
        <f>BRPL_EOD!V77-BRPL_ISGS_exbus!V77</f>
        <v>4.7614486921609966E-4</v>
      </c>
      <c r="W77" s="24">
        <f>BRPL_EOD!W77-BRPL_ISGS_exbus!W77</f>
        <v>1.1304781445122813E-3</v>
      </c>
      <c r="X77" s="24">
        <f>BRPL_EOD!X77-BRPL_ISGS_exbus!X77</f>
        <v>9.6624319418481264E-4</v>
      </c>
      <c r="Y77" s="24">
        <f>BRPL_EOD!Y77-BRPL_ISGS_exbus!Y77</f>
        <v>0</v>
      </c>
    </row>
    <row r="78" spans="1:25">
      <c r="A78" t="s">
        <v>120</v>
      </c>
      <c r="B78" s="24">
        <f>BRPL_EOD!B78-BRPL_ISGS_exbus!B78</f>
        <v>0</v>
      </c>
      <c r="C78" s="24">
        <f>BRPL_EOD!C78-BRPL_ISGS_exbus!C78</f>
        <v>0</v>
      </c>
      <c r="D78" s="24">
        <f>BRPL_EOD!D78-BRPL_ISGS_exbus!D78</f>
        <v>0</v>
      </c>
      <c r="E78" s="24">
        <f>BRPL_EOD!E78-BRPL_ISGS_exbus!E78</f>
        <v>0</v>
      </c>
      <c r="F78" s="24">
        <f>BRPL_EOD!F78-BRPL_ISGS_exbus!F78</f>
        <v>0</v>
      </c>
      <c r="G78" s="24">
        <f>BRPL_EOD!G78-BRPL_ISGS_exbus!G78</f>
        <v>0</v>
      </c>
      <c r="H78" s="24">
        <f>BRPL_EOD!H78-BRPL_ISGS_exbus!H78</f>
        <v>0</v>
      </c>
      <c r="I78" s="24">
        <f>BRPL_EOD!I78-BRPL_ISGS_exbus!I78</f>
        <v>0</v>
      </c>
      <c r="J78" s="24">
        <f>BRPL_EOD!J78-BRPL_ISGS_exbus!J78</f>
        <v>0</v>
      </c>
      <c r="K78" s="24">
        <f>BRPL_EOD!K78-BRPL_ISGS_exbus!K78</f>
        <v>-2.6003583835745303E-3</v>
      </c>
      <c r="L78" s="24">
        <f>BRPL_EOD!L78-BRPL_ISGS_exbus!L78</f>
        <v>8.3774279368675764E-5</v>
      </c>
      <c r="M78" s="24">
        <f>BRPL_EOD!M78-BRPL_ISGS_exbus!M78</f>
        <v>2.6998555887445264E-3</v>
      </c>
      <c r="N78" s="24">
        <f>BRPL_EOD!N78-BRPL_ISGS_exbus!N78</f>
        <v>-4.8851972698571444E-3</v>
      </c>
      <c r="O78" s="24">
        <f>BRPL_EOD!O78-BRPL_ISGS_exbus!O78</f>
        <v>-2.2128650705610653E-4</v>
      </c>
      <c r="P78" s="24">
        <f>BRPL_EOD!P78-BRPL_ISGS_exbus!P78</f>
        <v>5.7477539521499921E-4</v>
      </c>
      <c r="Q78" s="24">
        <f>BRPL_EOD!Q78-BRPL_ISGS_exbus!Q78</f>
        <v>-1.7880993645302823E-3</v>
      </c>
      <c r="R78" s="24">
        <f>BRPL_EOD!R78-BRPL_ISGS_exbus!R78</f>
        <v>1.0974497816587103E-3</v>
      </c>
      <c r="S78" s="24">
        <f>BRPL_EOD!S78-BRPL_ISGS_exbus!S78</f>
        <v>-1.1080983916746945E-3</v>
      </c>
      <c r="T78" s="24">
        <f>BRPL_EOD!T78-BRPL_ISGS_exbus!T78</f>
        <v>1.3505617021276617E-3</v>
      </c>
      <c r="U78" s="24">
        <f>BRPL_EOD!U78-BRPL_ISGS_exbus!U78</f>
        <v>2.0396373862823225E-3</v>
      </c>
      <c r="V78" s="24">
        <f>BRPL_EOD!V78-BRPL_ISGS_exbus!V78</f>
        <v>4.7614486921609966E-4</v>
      </c>
      <c r="W78" s="24">
        <f>BRPL_EOD!W78-BRPL_ISGS_exbus!W78</f>
        <v>1.1304781445122813E-3</v>
      </c>
      <c r="X78" s="24">
        <f>BRPL_EOD!X78-BRPL_ISGS_exbus!X78</f>
        <v>9.6624319418481264E-4</v>
      </c>
      <c r="Y78" s="24">
        <f>BRPL_EOD!Y78-BRPL_ISGS_exbus!Y78</f>
        <v>0</v>
      </c>
    </row>
    <row r="79" spans="1:25">
      <c r="A79" t="s">
        <v>121</v>
      </c>
      <c r="B79" s="24">
        <f>BRPL_EOD!B79-BRPL_ISGS_exbus!B79</f>
        <v>0</v>
      </c>
      <c r="C79" s="24">
        <f>BRPL_EOD!C79-BRPL_ISGS_exbus!C79</f>
        <v>0</v>
      </c>
      <c r="D79" s="24">
        <f>BRPL_EOD!D79-BRPL_ISGS_exbus!D79</f>
        <v>0</v>
      </c>
      <c r="E79" s="24">
        <f>BRPL_EOD!E79-BRPL_ISGS_exbus!E79</f>
        <v>0</v>
      </c>
      <c r="F79" s="24">
        <f>BRPL_EOD!F79-BRPL_ISGS_exbus!F79</f>
        <v>0</v>
      </c>
      <c r="G79" s="24">
        <f>BRPL_EOD!G79-BRPL_ISGS_exbus!G79</f>
        <v>0</v>
      </c>
      <c r="H79" s="24">
        <f>BRPL_EOD!H79-BRPL_ISGS_exbus!H79</f>
        <v>0</v>
      </c>
      <c r="I79" s="24">
        <f>BRPL_EOD!I79-BRPL_ISGS_exbus!I79</f>
        <v>0</v>
      </c>
      <c r="J79" s="24">
        <f>BRPL_EOD!J79-BRPL_ISGS_exbus!J79</f>
        <v>0</v>
      </c>
      <c r="K79" s="24">
        <f>BRPL_EOD!K79-BRPL_ISGS_exbus!K79</f>
        <v>4.4512392469187034E-4</v>
      </c>
      <c r="L79" s="24">
        <f>BRPL_EOD!L79-BRPL_ISGS_exbus!L79</f>
        <v>7.236397171883624E-5</v>
      </c>
      <c r="M79" s="24">
        <f>BRPL_EOD!M79-BRPL_ISGS_exbus!M79</f>
        <v>2.6998555887445264E-3</v>
      </c>
      <c r="N79" s="24">
        <f>BRPL_EOD!N79-BRPL_ISGS_exbus!N79</f>
        <v>-4.8851972698571444E-3</v>
      </c>
      <c r="O79" s="24">
        <f>BRPL_EOD!O79-BRPL_ISGS_exbus!O79</f>
        <v>-2.2128650705610653E-4</v>
      </c>
      <c r="P79" s="24">
        <f>BRPL_EOD!P79-BRPL_ISGS_exbus!P79</f>
        <v>5.7477539521499921E-4</v>
      </c>
      <c r="Q79" s="24">
        <f>BRPL_EOD!Q79-BRPL_ISGS_exbus!Q79</f>
        <v>6.5602992052227194E-4</v>
      </c>
      <c r="R79" s="24">
        <f>BRPL_EOD!R79-BRPL_ISGS_exbus!R79</f>
        <v>3.5737456364905995E-3</v>
      </c>
      <c r="S79" s="24">
        <f>BRPL_EOD!S79-BRPL_ISGS_exbus!S79</f>
        <v>2.7115385779108436E-3</v>
      </c>
      <c r="T79" s="24">
        <f>BRPL_EOD!T79-BRPL_ISGS_exbus!T79</f>
        <v>-2.35395973154362E-3</v>
      </c>
      <c r="U79" s="24">
        <f>BRPL_EOD!U79-BRPL_ISGS_exbus!U79</f>
        <v>2.0396373862823225E-3</v>
      </c>
      <c r="V79" s="24">
        <f>BRPL_EOD!V79-BRPL_ISGS_exbus!V79</f>
        <v>4.7614486921609966E-4</v>
      </c>
      <c r="W79" s="24">
        <f>BRPL_EOD!W79-BRPL_ISGS_exbus!W79</f>
        <v>1.1304781445122813E-3</v>
      </c>
      <c r="X79" s="24">
        <f>BRPL_EOD!X79-BRPL_ISGS_exbus!X79</f>
        <v>9.6624319418481264E-4</v>
      </c>
      <c r="Y79" s="24">
        <f>BRPL_EOD!Y79-BRPL_ISGS_exbus!Y79</f>
        <v>0</v>
      </c>
    </row>
    <row r="80" spans="1:25">
      <c r="A80" t="s">
        <v>122</v>
      </c>
      <c r="B80" s="24">
        <f>BRPL_EOD!B80-BRPL_ISGS_exbus!B80</f>
        <v>0</v>
      </c>
      <c r="C80" s="24">
        <f>BRPL_EOD!C80-BRPL_ISGS_exbus!C80</f>
        <v>0</v>
      </c>
      <c r="D80" s="24">
        <f>BRPL_EOD!D80-BRPL_ISGS_exbus!D80</f>
        <v>0</v>
      </c>
      <c r="E80" s="24">
        <f>BRPL_EOD!E80-BRPL_ISGS_exbus!E80</f>
        <v>0</v>
      </c>
      <c r="F80" s="24">
        <f>BRPL_EOD!F80-BRPL_ISGS_exbus!F80</f>
        <v>0</v>
      </c>
      <c r="G80" s="24">
        <f>BRPL_EOD!G80-BRPL_ISGS_exbus!G80</f>
        <v>0</v>
      </c>
      <c r="H80" s="24">
        <f>BRPL_EOD!H80-BRPL_ISGS_exbus!H80</f>
        <v>0</v>
      </c>
      <c r="I80" s="24">
        <f>BRPL_EOD!I80-BRPL_ISGS_exbus!I80</f>
        <v>0</v>
      </c>
      <c r="J80" s="24">
        <f>BRPL_EOD!J80-BRPL_ISGS_exbus!J80</f>
        <v>0</v>
      </c>
      <c r="K80" s="24">
        <f>BRPL_EOD!K80-BRPL_ISGS_exbus!K80</f>
        <v>-1.5131019904970344E-3</v>
      </c>
      <c r="L80" s="24">
        <f>BRPL_EOD!L80-BRPL_ISGS_exbus!L80</f>
        <v>7.236397171883624E-5</v>
      </c>
      <c r="M80" s="24">
        <f>BRPL_EOD!M80-BRPL_ISGS_exbus!M80</f>
        <v>2.6998555887445264E-3</v>
      </c>
      <c r="N80" s="24">
        <f>BRPL_EOD!N80-BRPL_ISGS_exbus!N80</f>
        <v>-4.8851972698571444E-3</v>
      </c>
      <c r="O80" s="24">
        <f>BRPL_EOD!O80-BRPL_ISGS_exbus!O80</f>
        <v>-2.2128650705610653E-4</v>
      </c>
      <c r="P80" s="24">
        <f>BRPL_EOD!P80-BRPL_ISGS_exbus!P80</f>
        <v>5.7477539521499921E-4</v>
      </c>
      <c r="Q80" s="24">
        <f>BRPL_EOD!Q80-BRPL_ISGS_exbus!Q80</f>
        <v>-9.2161414048064216E-4</v>
      </c>
      <c r="R80" s="24">
        <f>BRPL_EOD!R80-BRPL_ISGS_exbus!R80</f>
        <v>3.5737456364905995E-3</v>
      </c>
      <c r="S80" s="24">
        <f>BRPL_EOD!S80-BRPL_ISGS_exbus!S80</f>
        <v>2.7115385779108436E-3</v>
      </c>
      <c r="T80" s="24">
        <f>BRPL_EOD!T80-BRPL_ISGS_exbus!T80</f>
        <v>-2.35395973154362E-3</v>
      </c>
      <c r="U80" s="24">
        <f>BRPL_EOD!U80-BRPL_ISGS_exbus!U80</f>
        <v>2.0396373862823225E-3</v>
      </c>
      <c r="V80" s="24">
        <f>BRPL_EOD!V80-BRPL_ISGS_exbus!V80</f>
        <v>4.7614486921609966E-4</v>
      </c>
      <c r="W80" s="24">
        <f>BRPL_EOD!W80-BRPL_ISGS_exbus!W80</f>
        <v>1.1304781445122813E-3</v>
      </c>
      <c r="X80" s="24">
        <f>BRPL_EOD!X80-BRPL_ISGS_exbus!X80</f>
        <v>9.6624319418481264E-4</v>
      </c>
      <c r="Y80" s="24">
        <f>BRPL_EOD!Y80-BRPL_ISGS_exbus!Y80</f>
        <v>0</v>
      </c>
    </row>
    <row r="81" spans="1:25">
      <c r="A81" t="s">
        <v>123</v>
      </c>
      <c r="B81" s="24">
        <f>BRPL_EOD!B81-BRPL_ISGS_exbus!B81</f>
        <v>0</v>
      </c>
      <c r="C81" s="24">
        <f>BRPL_EOD!C81-BRPL_ISGS_exbus!C81</f>
        <v>0</v>
      </c>
      <c r="D81" s="24">
        <f>BRPL_EOD!D81-BRPL_ISGS_exbus!D81</f>
        <v>0</v>
      </c>
      <c r="E81" s="24">
        <f>BRPL_EOD!E81-BRPL_ISGS_exbus!E81</f>
        <v>0</v>
      </c>
      <c r="F81" s="24">
        <f>BRPL_EOD!F81-BRPL_ISGS_exbus!F81</f>
        <v>0</v>
      </c>
      <c r="G81" s="24">
        <f>BRPL_EOD!G81-BRPL_ISGS_exbus!G81</f>
        <v>0</v>
      </c>
      <c r="H81" s="24">
        <f>BRPL_EOD!H81-BRPL_ISGS_exbus!H81</f>
        <v>0</v>
      </c>
      <c r="I81" s="24">
        <f>BRPL_EOD!I81-BRPL_ISGS_exbus!I81</f>
        <v>0</v>
      </c>
      <c r="J81" s="24">
        <f>BRPL_EOD!J81-BRPL_ISGS_exbus!J81</f>
        <v>0</v>
      </c>
      <c r="K81" s="24">
        <f>BRPL_EOD!K81-BRPL_ISGS_exbus!K81</f>
        <v>7.3272465666036624E-3</v>
      </c>
      <c r="L81" s="24">
        <f>BRPL_EOD!L81-BRPL_ISGS_exbus!L81</f>
        <v>8.3774279368675764E-5</v>
      </c>
      <c r="M81" s="24">
        <f>BRPL_EOD!M81-BRPL_ISGS_exbus!M81</f>
        <v>2.6998555887445264E-3</v>
      </c>
      <c r="N81" s="24">
        <f>BRPL_EOD!N81-BRPL_ISGS_exbus!N81</f>
        <v>-4.8851972698571444E-3</v>
      </c>
      <c r="O81" s="24">
        <f>BRPL_EOD!O81-BRPL_ISGS_exbus!O81</f>
        <v>-2.2128650705610653E-4</v>
      </c>
      <c r="P81" s="24">
        <f>BRPL_EOD!P81-BRPL_ISGS_exbus!P81</f>
        <v>5.7477539521499921E-4</v>
      </c>
      <c r="Q81" s="24">
        <f>BRPL_EOD!Q81-BRPL_ISGS_exbus!Q81</f>
        <v>-9.2161414048064216E-4</v>
      </c>
      <c r="R81" s="24">
        <f>BRPL_EOD!R81-BRPL_ISGS_exbus!R81</f>
        <v>3.5737456364905995E-3</v>
      </c>
      <c r="S81" s="24">
        <f>BRPL_EOD!S81-BRPL_ISGS_exbus!S81</f>
        <v>2.7115385779108436E-3</v>
      </c>
      <c r="T81" s="24">
        <f>BRPL_EOD!T81-BRPL_ISGS_exbus!T81</f>
        <v>-2.35395973154362E-3</v>
      </c>
      <c r="U81" s="24">
        <f>BRPL_EOD!U81-BRPL_ISGS_exbus!U81</f>
        <v>2.0396373862823225E-3</v>
      </c>
      <c r="V81" s="24">
        <f>BRPL_EOD!V81-BRPL_ISGS_exbus!V81</f>
        <v>4.7614486921609966E-4</v>
      </c>
      <c r="W81" s="24">
        <f>BRPL_EOD!W81-BRPL_ISGS_exbus!W81</f>
        <v>1.1304781445122813E-3</v>
      </c>
      <c r="X81" s="24">
        <f>BRPL_EOD!X81-BRPL_ISGS_exbus!X81</f>
        <v>9.6624319418481264E-4</v>
      </c>
      <c r="Y81" s="24">
        <f>BRPL_EOD!Y81-BRPL_ISGS_exbus!Y81</f>
        <v>0</v>
      </c>
    </row>
    <row r="82" spans="1:25">
      <c r="A82" t="s">
        <v>124</v>
      </c>
      <c r="B82" s="24">
        <f>BRPL_EOD!B82-BRPL_ISGS_exbus!B82</f>
        <v>0</v>
      </c>
      <c r="C82" s="24">
        <f>BRPL_EOD!C82-BRPL_ISGS_exbus!C82</f>
        <v>0</v>
      </c>
      <c r="D82" s="24">
        <f>BRPL_EOD!D82-BRPL_ISGS_exbus!D82</f>
        <v>0</v>
      </c>
      <c r="E82" s="24">
        <f>BRPL_EOD!E82-BRPL_ISGS_exbus!E82</f>
        <v>0</v>
      </c>
      <c r="F82" s="24">
        <f>BRPL_EOD!F82-BRPL_ISGS_exbus!F82</f>
        <v>0</v>
      </c>
      <c r="G82" s="24">
        <f>BRPL_EOD!G82-BRPL_ISGS_exbus!G82</f>
        <v>0</v>
      </c>
      <c r="H82" s="24">
        <f>BRPL_EOD!H82-BRPL_ISGS_exbus!H82</f>
        <v>0</v>
      </c>
      <c r="I82" s="24">
        <f>BRPL_EOD!I82-BRPL_ISGS_exbus!I82</f>
        <v>0</v>
      </c>
      <c r="J82" s="24">
        <f>BRPL_EOD!J82-BRPL_ISGS_exbus!J82</f>
        <v>0</v>
      </c>
      <c r="K82" s="24">
        <f>BRPL_EOD!K82-BRPL_ISGS_exbus!K82</f>
        <v>-1.5205628791932213E-3</v>
      </c>
      <c r="L82" s="24">
        <f>BRPL_EOD!L82-BRPL_ISGS_exbus!L82</f>
        <v>8.3774279368675764E-5</v>
      </c>
      <c r="M82" s="24">
        <f>BRPL_EOD!M82-BRPL_ISGS_exbus!M82</f>
        <v>2.6998555887445264E-3</v>
      </c>
      <c r="N82" s="24">
        <f>BRPL_EOD!N82-BRPL_ISGS_exbus!N82</f>
        <v>-4.8851972698571444E-3</v>
      </c>
      <c r="O82" s="24">
        <f>BRPL_EOD!O82-BRPL_ISGS_exbus!O82</f>
        <v>-2.2128650705610653E-4</v>
      </c>
      <c r="P82" s="24">
        <f>BRPL_EOD!P82-BRPL_ISGS_exbus!P82</f>
        <v>5.7477539521499921E-4</v>
      </c>
      <c r="Q82" s="24">
        <f>BRPL_EOD!Q82-BRPL_ISGS_exbus!Q82</f>
        <v>-9.2161414048064216E-4</v>
      </c>
      <c r="R82" s="24">
        <f>BRPL_EOD!R82-BRPL_ISGS_exbus!R82</f>
        <v>3.5737456364905995E-3</v>
      </c>
      <c r="S82" s="24">
        <f>BRPL_EOD!S82-BRPL_ISGS_exbus!S82</f>
        <v>2.7115385779108436E-3</v>
      </c>
      <c r="T82" s="24">
        <f>BRPL_EOD!T82-BRPL_ISGS_exbus!T82</f>
        <v>-2.35395973154362E-3</v>
      </c>
      <c r="U82" s="24">
        <f>BRPL_EOD!U82-BRPL_ISGS_exbus!U82</f>
        <v>2.0396373862823225E-3</v>
      </c>
      <c r="V82" s="24">
        <f>BRPL_EOD!V82-BRPL_ISGS_exbus!V82</f>
        <v>4.7614486921609966E-4</v>
      </c>
      <c r="W82" s="24">
        <f>BRPL_EOD!W82-BRPL_ISGS_exbus!W82</f>
        <v>-1.9441308411209945E-3</v>
      </c>
      <c r="X82" s="24">
        <f>BRPL_EOD!X82-BRPL_ISGS_exbus!X82</f>
        <v>9.6624319418481264E-4</v>
      </c>
      <c r="Y82" s="24">
        <f>BRPL_EOD!Y82-BRPL_ISGS_exbus!Y82</f>
        <v>0</v>
      </c>
    </row>
    <row r="83" spans="1:25">
      <c r="A83" t="s">
        <v>125</v>
      </c>
      <c r="B83" s="24">
        <f>BRPL_EOD!B83-BRPL_ISGS_exbus!B83</f>
        <v>0</v>
      </c>
      <c r="C83" s="24">
        <f>BRPL_EOD!C83-BRPL_ISGS_exbus!C83</f>
        <v>0</v>
      </c>
      <c r="D83" s="24">
        <f>BRPL_EOD!D83-BRPL_ISGS_exbus!D83</f>
        <v>0</v>
      </c>
      <c r="E83" s="24">
        <f>BRPL_EOD!E83-BRPL_ISGS_exbus!E83</f>
        <v>0</v>
      </c>
      <c r="F83" s="24">
        <f>BRPL_EOD!F83-BRPL_ISGS_exbus!F83</f>
        <v>0</v>
      </c>
      <c r="G83" s="24">
        <f>BRPL_EOD!G83-BRPL_ISGS_exbus!G83</f>
        <v>0</v>
      </c>
      <c r="H83" s="24">
        <f>BRPL_EOD!H83-BRPL_ISGS_exbus!H83</f>
        <v>0</v>
      </c>
      <c r="I83" s="24">
        <f>BRPL_EOD!I83-BRPL_ISGS_exbus!I83</f>
        <v>0</v>
      </c>
      <c r="J83" s="24">
        <f>BRPL_EOD!J83-BRPL_ISGS_exbus!J83</f>
        <v>0</v>
      </c>
      <c r="K83" s="24">
        <f>BRPL_EOD!K83-BRPL_ISGS_exbus!K83</f>
        <v>-1.5787390384502942E-3</v>
      </c>
      <c r="L83" s="24">
        <f>BRPL_EOD!L83-BRPL_ISGS_exbus!L83</f>
        <v>1.5050586602782801E-4</v>
      </c>
      <c r="M83" s="24">
        <f>BRPL_EOD!M83-BRPL_ISGS_exbus!M83</f>
        <v>2.6998555887445264E-3</v>
      </c>
      <c r="N83" s="24">
        <f>BRPL_EOD!N83-BRPL_ISGS_exbus!N83</f>
        <v>-4.8851972698571444E-3</v>
      </c>
      <c r="O83" s="24">
        <f>BRPL_EOD!O83-BRPL_ISGS_exbus!O83</f>
        <v>-2.2128650705610653E-4</v>
      </c>
      <c r="P83" s="24">
        <f>BRPL_EOD!P83-BRPL_ISGS_exbus!P83</f>
        <v>5.7477539521499921E-4</v>
      </c>
      <c r="Q83" s="24">
        <f>BRPL_EOD!Q83-BRPL_ISGS_exbus!Q83</f>
        <v>-9.2161414048064216E-4</v>
      </c>
      <c r="R83" s="24">
        <f>BRPL_EOD!R83-BRPL_ISGS_exbus!R83</f>
        <v>3.5737456364905995E-3</v>
      </c>
      <c r="S83" s="24">
        <f>BRPL_EOD!S83-BRPL_ISGS_exbus!S83</f>
        <v>2.7115385779108436E-3</v>
      </c>
      <c r="T83" s="24">
        <f>BRPL_EOD!T83-BRPL_ISGS_exbus!T83</f>
        <v>-2.35395973154362E-3</v>
      </c>
      <c r="U83" s="24">
        <f>BRPL_EOD!U83-BRPL_ISGS_exbus!U83</f>
        <v>2.0396373862823225E-3</v>
      </c>
      <c r="V83" s="24">
        <f>BRPL_EOD!V83-BRPL_ISGS_exbus!V83</f>
        <v>4.7614486921609966E-4</v>
      </c>
      <c r="W83" s="24">
        <f>BRPL_EOD!W83-BRPL_ISGS_exbus!W83</f>
        <v>-1.9441308411209945E-3</v>
      </c>
      <c r="X83" s="24">
        <f>BRPL_EOD!X83-BRPL_ISGS_exbus!X83</f>
        <v>9.6624319418481264E-4</v>
      </c>
      <c r="Y83" s="24">
        <f>BRPL_EOD!Y83-BRPL_ISGS_exbus!Y83</f>
        <v>0</v>
      </c>
    </row>
    <row r="84" spans="1:25">
      <c r="A84" t="s">
        <v>126</v>
      </c>
      <c r="B84" s="24">
        <f>BRPL_EOD!B84-BRPL_ISGS_exbus!B84</f>
        <v>0</v>
      </c>
      <c r="C84" s="24">
        <f>BRPL_EOD!C84-BRPL_ISGS_exbus!C84</f>
        <v>0</v>
      </c>
      <c r="D84" s="24">
        <f>BRPL_EOD!D84-BRPL_ISGS_exbus!D84</f>
        <v>0</v>
      </c>
      <c r="E84" s="24">
        <f>BRPL_EOD!E84-BRPL_ISGS_exbus!E84</f>
        <v>0</v>
      </c>
      <c r="F84" s="24">
        <f>BRPL_EOD!F84-BRPL_ISGS_exbus!F84</f>
        <v>0</v>
      </c>
      <c r="G84" s="24">
        <f>BRPL_EOD!G84-BRPL_ISGS_exbus!G84</f>
        <v>0</v>
      </c>
      <c r="H84" s="24">
        <f>BRPL_EOD!H84-BRPL_ISGS_exbus!H84</f>
        <v>0</v>
      </c>
      <c r="I84" s="24">
        <f>BRPL_EOD!I84-BRPL_ISGS_exbus!I84</f>
        <v>0</v>
      </c>
      <c r="J84" s="24">
        <f>BRPL_EOD!J84-BRPL_ISGS_exbus!J84</f>
        <v>0</v>
      </c>
      <c r="K84" s="24">
        <f>BRPL_EOD!K84-BRPL_ISGS_exbus!K84</f>
        <v>-1.6280508534123328E-3</v>
      </c>
      <c r="L84" s="24">
        <f>BRPL_EOD!L84-BRPL_ISGS_exbus!L84</f>
        <v>1.5050586602782801E-4</v>
      </c>
      <c r="M84" s="24">
        <f>BRPL_EOD!M84-BRPL_ISGS_exbus!M84</f>
        <v>2.6998555887445264E-3</v>
      </c>
      <c r="N84" s="24">
        <f>BRPL_EOD!N84-BRPL_ISGS_exbus!N84</f>
        <v>-4.8851972698571444E-3</v>
      </c>
      <c r="O84" s="24">
        <f>BRPL_EOD!O84-BRPL_ISGS_exbus!O84</f>
        <v>-2.2128650705610653E-4</v>
      </c>
      <c r="P84" s="24">
        <f>BRPL_EOD!P84-BRPL_ISGS_exbus!P84</f>
        <v>5.7477539521499921E-4</v>
      </c>
      <c r="Q84" s="24">
        <f>BRPL_EOD!Q84-BRPL_ISGS_exbus!Q84</f>
        <v>-9.2161414048064216E-4</v>
      </c>
      <c r="R84" s="24">
        <f>BRPL_EOD!R84-BRPL_ISGS_exbus!R84</f>
        <v>3.5737456364905995E-3</v>
      </c>
      <c r="S84" s="24">
        <f>BRPL_EOD!S84-BRPL_ISGS_exbus!S84</f>
        <v>2.7115385779108436E-3</v>
      </c>
      <c r="T84" s="24">
        <f>BRPL_EOD!T84-BRPL_ISGS_exbus!T84</f>
        <v>-2.35395973154362E-3</v>
      </c>
      <c r="U84" s="24">
        <f>BRPL_EOD!U84-BRPL_ISGS_exbus!U84</f>
        <v>2.0396373862823225E-3</v>
      </c>
      <c r="V84" s="24">
        <f>BRPL_EOD!V84-BRPL_ISGS_exbus!V84</f>
        <v>4.7614486921609966E-4</v>
      </c>
      <c r="W84" s="24">
        <f>BRPL_EOD!W84-BRPL_ISGS_exbus!W84</f>
        <v>-1.9441308411209945E-3</v>
      </c>
      <c r="X84" s="24">
        <f>BRPL_EOD!X84-BRPL_ISGS_exbus!X84</f>
        <v>9.6624319418481264E-4</v>
      </c>
      <c r="Y84" s="24">
        <f>BRPL_EOD!Y84-BRPL_ISGS_exbus!Y84</f>
        <v>0</v>
      </c>
    </row>
    <row r="85" spans="1:25">
      <c r="A85" t="s">
        <v>127</v>
      </c>
      <c r="B85" s="24">
        <f>BRPL_EOD!B85-BRPL_ISGS_exbus!B85</f>
        <v>0</v>
      </c>
      <c r="C85" s="24">
        <f>BRPL_EOD!C85-BRPL_ISGS_exbus!C85</f>
        <v>0</v>
      </c>
      <c r="D85" s="24">
        <f>BRPL_EOD!D85-BRPL_ISGS_exbus!D85</f>
        <v>0</v>
      </c>
      <c r="E85" s="24">
        <f>BRPL_EOD!E85-BRPL_ISGS_exbus!E85</f>
        <v>0</v>
      </c>
      <c r="F85" s="24">
        <f>BRPL_EOD!F85-BRPL_ISGS_exbus!F85</f>
        <v>0</v>
      </c>
      <c r="G85" s="24">
        <f>BRPL_EOD!G85-BRPL_ISGS_exbus!G85</f>
        <v>0</v>
      </c>
      <c r="H85" s="24">
        <f>BRPL_EOD!H85-BRPL_ISGS_exbus!H85</f>
        <v>0</v>
      </c>
      <c r="I85" s="24">
        <f>BRPL_EOD!I85-BRPL_ISGS_exbus!I85</f>
        <v>0</v>
      </c>
      <c r="J85" s="24">
        <f>BRPL_EOD!J85-BRPL_ISGS_exbus!J85</f>
        <v>0</v>
      </c>
      <c r="K85" s="24">
        <f>BRPL_EOD!K85-BRPL_ISGS_exbus!K85</f>
        <v>-3.7190095554251457E-6</v>
      </c>
      <c r="L85" s="24">
        <f>BRPL_EOD!L85-BRPL_ISGS_exbus!L85</f>
        <v>5.7577948894049769E-4</v>
      </c>
      <c r="M85" s="24">
        <f>BRPL_EOD!M85-BRPL_ISGS_exbus!M85</f>
        <v>2.6998555887445264E-3</v>
      </c>
      <c r="N85" s="24">
        <f>BRPL_EOD!N85-BRPL_ISGS_exbus!N85</f>
        <v>-4.8851972698571444E-3</v>
      </c>
      <c r="O85" s="24">
        <f>BRPL_EOD!O85-BRPL_ISGS_exbus!O85</f>
        <v>-2.2128650705610653E-4</v>
      </c>
      <c r="P85" s="24">
        <f>BRPL_EOD!P85-BRPL_ISGS_exbus!P85</f>
        <v>5.7477539521499921E-4</v>
      </c>
      <c r="Q85" s="24">
        <f>BRPL_EOD!Q85-BRPL_ISGS_exbus!Q85</f>
        <v>-9.2161414048064216E-4</v>
      </c>
      <c r="R85" s="24">
        <f>BRPL_EOD!R85-BRPL_ISGS_exbus!R85</f>
        <v>3.5737456364905995E-3</v>
      </c>
      <c r="S85" s="24">
        <f>BRPL_EOD!S85-BRPL_ISGS_exbus!S85</f>
        <v>2.7115385779108436E-3</v>
      </c>
      <c r="T85" s="24">
        <f>BRPL_EOD!T85-BRPL_ISGS_exbus!T85</f>
        <v>-2.35395973154362E-3</v>
      </c>
      <c r="U85" s="24">
        <f>BRPL_EOD!U85-BRPL_ISGS_exbus!U85</f>
        <v>2.0396373862823225E-3</v>
      </c>
      <c r="V85" s="24">
        <f>BRPL_EOD!V85-BRPL_ISGS_exbus!V85</f>
        <v>4.7614486921609966E-4</v>
      </c>
      <c r="W85" s="24">
        <f>BRPL_EOD!W85-BRPL_ISGS_exbus!W85</f>
        <v>-1.9441308411209945E-3</v>
      </c>
      <c r="X85" s="24">
        <f>BRPL_EOD!X85-BRPL_ISGS_exbus!X85</f>
        <v>9.6624319418481264E-4</v>
      </c>
      <c r="Y85" s="24">
        <f>BRPL_EOD!Y85-BRPL_ISGS_exbus!Y85</f>
        <v>0</v>
      </c>
    </row>
    <row r="86" spans="1:25">
      <c r="A86" t="s">
        <v>128</v>
      </c>
      <c r="B86" s="24">
        <f>BRPL_EOD!B86-BRPL_ISGS_exbus!B86</f>
        <v>0</v>
      </c>
      <c r="C86" s="24">
        <f>BRPL_EOD!C86-BRPL_ISGS_exbus!C86</f>
        <v>0</v>
      </c>
      <c r="D86" s="24">
        <f>BRPL_EOD!D86-BRPL_ISGS_exbus!D86</f>
        <v>0</v>
      </c>
      <c r="E86" s="24">
        <f>BRPL_EOD!E86-BRPL_ISGS_exbus!E86</f>
        <v>0</v>
      </c>
      <c r="F86" s="24">
        <f>BRPL_EOD!F86-BRPL_ISGS_exbus!F86</f>
        <v>0</v>
      </c>
      <c r="G86" s="24">
        <f>BRPL_EOD!G86-BRPL_ISGS_exbus!G86</f>
        <v>0</v>
      </c>
      <c r="H86" s="24">
        <f>BRPL_EOD!H86-BRPL_ISGS_exbus!H86</f>
        <v>0</v>
      </c>
      <c r="I86" s="24">
        <f>BRPL_EOD!I86-BRPL_ISGS_exbus!I86</f>
        <v>0</v>
      </c>
      <c r="J86" s="24">
        <f>BRPL_EOD!J86-BRPL_ISGS_exbus!J86</f>
        <v>0</v>
      </c>
      <c r="K86" s="24">
        <f>BRPL_EOD!K86-BRPL_ISGS_exbus!K86</f>
        <v>-3.7190095554251457E-6</v>
      </c>
      <c r="L86" s="24">
        <f>BRPL_EOD!L86-BRPL_ISGS_exbus!L86</f>
        <v>5.7577948894049769E-4</v>
      </c>
      <c r="M86" s="24">
        <f>BRPL_EOD!M86-BRPL_ISGS_exbus!M86</f>
        <v>2.6998555887445264E-3</v>
      </c>
      <c r="N86" s="24">
        <f>BRPL_EOD!N86-BRPL_ISGS_exbus!N86</f>
        <v>-4.8851972698571444E-3</v>
      </c>
      <c r="O86" s="24">
        <f>BRPL_EOD!O86-BRPL_ISGS_exbus!O86</f>
        <v>-2.2128650705610653E-4</v>
      </c>
      <c r="P86" s="24">
        <f>BRPL_EOD!P86-BRPL_ISGS_exbus!P86</f>
        <v>5.7477539521499921E-4</v>
      </c>
      <c r="Q86" s="24">
        <f>BRPL_EOD!Q86-BRPL_ISGS_exbus!Q86</f>
        <v>-9.2161414048064216E-4</v>
      </c>
      <c r="R86" s="24">
        <f>BRPL_EOD!R86-BRPL_ISGS_exbus!R86</f>
        <v>3.5737456364905995E-3</v>
      </c>
      <c r="S86" s="24">
        <f>BRPL_EOD!S86-BRPL_ISGS_exbus!S86</f>
        <v>2.7115385779108436E-3</v>
      </c>
      <c r="T86" s="24">
        <f>BRPL_EOD!T86-BRPL_ISGS_exbus!T86</f>
        <v>-2.35395973154362E-3</v>
      </c>
      <c r="U86" s="24">
        <f>BRPL_EOD!U86-BRPL_ISGS_exbus!U86</f>
        <v>2.0396373862823225E-3</v>
      </c>
      <c r="V86" s="24">
        <f>BRPL_EOD!V86-BRPL_ISGS_exbus!V86</f>
        <v>4.7614486921609966E-4</v>
      </c>
      <c r="W86" s="24">
        <f>BRPL_EOD!W86-BRPL_ISGS_exbus!W86</f>
        <v>-1.9441308411209945E-3</v>
      </c>
      <c r="X86" s="24">
        <f>BRPL_EOD!X86-BRPL_ISGS_exbus!X86</f>
        <v>9.6624319418481264E-4</v>
      </c>
      <c r="Y86" s="24">
        <f>BRPL_EOD!Y86-BRPL_ISGS_exbus!Y86</f>
        <v>0</v>
      </c>
    </row>
    <row r="87" spans="1:25">
      <c r="A87" t="s">
        <v>129</v>
      </c>
      <c r="B87" s="24">
        <f>BRPL_EOD!B87-BRPL_ISGS_exbus!B87</f>
        <v>0</v>
      </c>
      <c r="C87" s="24">
        <f>BRPL_EOD!C87-BRPL_ISGS_exbus!C87</f>
        <v>0</v>
      </c>
      <c r="D87" s="24">
        <f>BRPL_EOD!D87-BRPL_ISGS_exbus!D87</f>
        <v>0</v>
      </c>
      <c r="E87" s="24">
        <f>BRPL_EOD!E87-BRPL_ISGS_exbus!E87</f>
        <v>0</v>
      </c>
      <c r="F87" s="24">
        <f>BRPL_EOD!F87-BRPL_ISGS_exbus!F87</f>
        <v>0</v>
      </c>
      <c r="G87" s="24">
        <f>BRPL_EOD!G87-BRPL_ISGS_exbus!G87</f>
        <v>0</v>
      </c>
      <c r="H87" s="24">
        <f>BRPL_EOD!H87-BRPL_ISGS_exbus!H87</f>
        <v>0</v>
      </c>
      <c r="I87" s="24">
        <f>BRPL_EOD!I87-BRPL_ISGS_exbus!I87</f>
        <v>0</v>
      </c>
      <c r="J87" s="24">
        <f>BRPL_EOD!J87-BRPL_ISGS_exbus!J87</f>
        <v>0</v>
      </c>
      <c r="K87" s="24">
        <f>BRPL_EOD!K87-BRPL_ISGS_exbus!K87</f>
        <v>-3.7190095554251457E-6</v>
      </c>
      <c r="L87" s="24">
        <f>BRPL_EOD!L87-BRPL_ISGS_exbus!L87</f>
        <v>5.7577948894049769E-4</v>
      </c>
      <c r="M87" s="24">
        <f>BRPL_EOD!M87-BRPL_ISGS_exbus!M87</f>
        <v>2.6998555887445264E-3</v>
      </c>
      <c r="N87" s="24">
        <f>BRPL_EOD!N87-BRPL_ISGS_exbus!N87</f>
        <v>-4.8851972698571444E-3</v>
      </c>
      <c r="O87" s="24">
        <f>BRPL_EOD!O87-BRPL_ISGS_exbus!O87</f>
        <v>-2.2128650705610653E-4</v>
      </c>
      <c r="P87" s="24">
        <f>BRPL_EOD!P87-BRPL_ISGS_exbus!P87</f>
        <v>5.7477539521499921E-4</v>
      </c>
      <c r="Q87" s="24">
        <f>BRPL_EOD!Q87-BRPL_ISGS_exbus!Q87</f>
        <v>-9.2161414048064216E-4</v>
      </c>
      <c r="R87" s="24">
        <f>BRPL_EOD!R87-BRPL_ISGS_exbus!R87</f>
        <v>3.5737456364905995E-3</v>
      </c>
      <c r="S87" s="24">
        <f>BRPL_EOD!S87-BRPL_ISGS_exbus!S87</f>
        <v>2.7115385779108436E-3</v>
      </c>
      <c r="T87" s="24">
        <f>BRPL_EOD!T87-BRPL_ISGS_exbus!T87</f>
        <v>-2.35395973154362E-3</v>
      </c>
      <c r="U87" s="24">
        <f>BRPL_EOD!U87-BRPL_ISGS_exbus!U87</f>
        <v>2.0396373862823225E-3</v>
      </c>
      <c r="V87" s="24">
        <f>BRPL_EOD!V87-BRPL_ISGS_exbus!V87</f>
        <v>4.7614486921609966E-4</v>
      </c>
      <c r="W87" s="24">
        <f>BRPL_EOD!W87-BRPL_ISGS_exbus!W87</f>
        <v>-1.9441308411209945E-3</v>
      </c>
      <c r="X87" s="24">
        <f>BRPL_EOD!X87-BRPL_ISGS_exbus!X87</f>
        <v>9.6624319418481264E-4</v>
      </c>
      <c r="Y87" s="24">
        <f>BRPL_EOD!Y87-BRPL_ISGS_exbus!Y87</f>
        <v>0</v>
      </c>
    </row>
    <row r="88" spans="1:25">
      <c r="A88" t="s">
        <v>130</v>
      </c>
      <c r="B88" s="24">
        <f>BRPL_EOD!B88-BRPL_ISGS_exbus!B88</f>
        <v>0</v>
      </c>
      <c r="C88" s="24">
        <f>BRPL_EOD!C88-BRPL_ISGS_exbus!C88</f>
        <v>0</v>
      </c>
      <c r="D88" s="24">
        <f>BRPL_EOD!D88-BRPL_ISGS_exbus!D88</f>
        <v>0</v>
      </c>
      <c r="E88" s="24">
        <f>BRPL_EOD!E88-BRPL_ISGS_exbus!E88</f>
        <v>0</v>
      </c>
      <c r="F88" s="24">
        <f>BRPL_EOD!F88-BRPL_ISGS_exbus!F88</f>
        <v>0</v>
      </c>
      <c r="G88" s="24">
        <f>BRPL_EOD!G88-BRPL_ISGS_exbus!G88</f>
        <v>0</v>
      </c>
      <c r="H88" s="24">
        <f>BRPL_EOD!H88-BRPL_ISGS_exbus!H88</f>
        <v>0</v>
      </c>
      <c r="I88" s="24">
        <f>BRPL_EOD!I88-BRPL_ISGS_exbus!I88</f>
        <v>0</v>
      </c>
      <c r="J88" s="24">
        <f>BRPL_EOD!J88-BRPL_ISGS_exbus!J88</f>
        <v>0</v>
      </c>
      <c r="K88" s="24">
        <f>BRPL_EOD!K88-BRPL_ISGS_exbus!K88</f>
        <v>-3.7190095554251457E-6</v>
      </c>
      <c r="L88" s="24">
        <f>BRPL_EOD!L88-BRPL_ISGS_exbus!L88</f>
        <v>5.7577948894049769E-4</v>
      </c>
      <c r="M88" s="24">
        <f>BRPL_EOD!M88-BRPL_ISGS_exbus!M88</f>
        <v>2.6998555887445264E-3</v>
      </c>
      <c r="N88" s="24">
        <f>BRPL_EOD!N88-BRPL_ISGS_exbus!N88</f>
        <v>-4.8851972698571444E-3</v>
      </c>
      <c r="O88" s="24">
        <f>BRPL_EOD!O88-BRPL_ISGS_exbus!O88</f>
        <v>-2.2128650705610653E-4</v>
      </c>
      <c r="P88" s="24">
        <f>BRPL_EOD!P88-BRPL_ISGS_exbus!P88</f>
        <v>5.7477539521499921E-4</v>
      </c>
      <c r="Q88" s="24">
        <f>BRPL_EOD!Q88-BRPL_ISGS_exbus!Q88</f>
        <v>-9.2161414048064216E-4</v>
      </c>
      <c r="R88" s="24">
        <f>BRPL_EOD!R88-BRPL_ISGS_exbus!R88</f>
        <v>3.5737456364905995E-3</v>
      </c>
      <c r="S88" s="24">
        <f>BRPL_EOD!S88-BRPL_ISGS_exbus!S88</f>
        <v>2.7115385779108436E-3</v>
      </c>
      <c r="T88" s="24">
        <f>BRPL_EOD!T88-BRPL_ISGS_exbus!T88</f>
        <v>-2.35395973154362E-3</v>
      </c>
      <c r="U88" s="24">
        <f>BRPL_EOD!U88-BRPL_ISGS_exbus!U88</f>
        <v>2.0396373862823225E-3</v>
      </c>
      <c r="V88" s="24">
        <f>BRPL_EOD!V88-BRPL_ISGS_exbus!V88</f>
        <v>4.7614486921609966E-4</v>
      </c>
      <c r="W88" s="24">
        <f>BRPL_EOD!W88-BRPL_ISGS_exbus!W88</f>
        <v>-1.9441308411209945E-3</v>
      </c>
      <c r="X88" s="24">
        <f>BRPL_EOD!X88-BRPL_ISGS_exbus!X88</f>
        <v>9.6624319418481264E-4</v>
      </c>
      <c r="Y88" s="24">
        <f>BRPL_EOD!Y88-BRPL_ISGS_exbus!Y88</f>
        <v>0</v>
      </c>
    </row>
    <row r="89" spans="1:25">
      <c r="A89" t="s">
        <v>131</v>
      </c>
      <c r="B89" s="24">
        <f>BRPL_EOD!B89-BRPL_ISGS_exbus!B89</f>
        <v>0</v>
      </c>
      <c r="C89" s="24">
        <f>BRPL_EOD!C89-BRPL_ISGS_exbus!C89</f>
        <v>0</v>
      </c>
      <c r="D89" s="24">
        <f>BRPL_EOD!D89-BRPL_ISGS_exbus!D89</f>
        <v>0</v>
      </c>
      <c r="E89" s="24">
        <f>BRPL_EOD!E89-BRPL_ISGS_exbus!E89</f>
        <v>0</v>
      </c>
      <c r="F89" s="24">
        <f>BRPL_EOD!F89-BRPL_ISGS_exbus!F89</f>
        <v>0</v>
      </c>
      <c r="G89" s="24">
        <f>BRPL_EOD!G89-BRPL_ISGS_exbus!G89</f>
        <v>0</v>
      </c>
      <c r="H89" s="24">
        <f>BRPL_EOD!H89-BRPL_ISGS_exbus!H89</f>
        <v>0</v>
      </c>
      <c r="I89" s="24">
        <f>BRPL_EOD!I89-BRPL_ISGS_exbus!I89</f>
        <v>0</v>
      </c>
      <c r="J89" s="24">
        <f>BRPL_EOD!J89-BRPL_ISGS_exbus!J89</f>
        <v>0</v>
      </c>
      <c r="K89" s="24">
        <f>BRPL_EOD!K89-BRPL_ISGS_exbus!K89</f>
        <v>-3.7190095554251457E-6</v>
      </c>
      <c r="L89" s="24">
        <f>BRPL_EOD!L89-BRPL_ISGS_exbus!L89</f>
        <v>5.7577948894049769E-4</v>
      </c>
      <c r="M89" s="24">
        <f>BRPL_EOD!M89-BRPL_ISGS_exbus!M89</f>
        <v>2.6998555887445264E-3</v>
      </c>
      <c r="N89" s="24">
        <f>BRPL_EOD!N89-BRPL_ISGS_exbus!N89</f>
        <v>-4.8851972698571444E-3</v>
      </c>
      <c r="O89" s="24">
        <f>BRPL_EOD!O89-BRPL_ISGS_exbus!O89</f>
        <v>-2.2128650705610653E-4</v>
      </c>
      <c r="P89" s="24">
        <f>BRPL_EOD!P89-BRPL_ISGS_exbus!P89</f>
        <v>5.7477539521499921E-4</v>
      </c>
      <c r="Q89" s="24">
        <f>BRPL_EOD!Q89-BRPL_ISGS_exbus!Q89</f>
        <v>-9.2161414048064216E-4</v>
      </c>
      <c r="R89" s="24">
        <f>BRPL_EOD!R89-BRPL_ISGS_exbus!R89</f>
        <v>3.5737456364905995E-3</v>
      </c>
      <c r="S89" s="24">
        <f>BRPL_EOD!S89-BRPL_ISGS_exbus!S89</f>
        <v>2.7115385779108436E-3</v>
      </c>
      <c r="T89" s="24">
        <f>BRPL_EOD!T89-BRPL_ISGS_exbus!T89</f>
        <v>-2.35395973154362E-3</v>
      </c>
      <c r="U89" s="24">
        <f>BRPL_EOD!U89-BRPL_ISGS_exbus!U89</f>
        <v>2.0396373862823225E-3</v>
      </c>
      <c r="V89" s="24">
        <f>BRPL_EOD!V89-BRPL_ISGS_exbus!V89</f>
        <v>4.7614486921609966E-4</v>
      </c>
      <c r="W89" s="24">
        <f>BRPL_EOD!W89-BRPL_ISGS_exbus!W89</f>
        <v>-1.9441308411209945E-3</v>
      </c>
      <c r="X89" s="24">
        <f>BRPL_EOD!X89-BRPL_ISGS_exbus!X89</f>
        <v>9.6624319418481264E-4</v>
      </c>
      <c r="Y89" s="24">
        <f>BRPL_EOD!Y89-BRPL_ISGS_exbus!Y89</f>
        <v>0</v>
      </c>
    </row>
    <row r="90" spans="1:25">
      <c r="A90" t="s">
        <v>132</v>
      </c>
      <c r="B90" s="24">
        <f>BRPL_EOD!B90-BRPL_ISGS_exbus!B90</f>
        <v>0</v>
      </c>
      <c r="C90" s="24">
        <f>BRPL_EOD!C90-BRPL_ISGS_exbus!C90</f>
        <v>0</v>
      </c>
      <c r="D90" s="24">
        <f>BRPL_EOD!D90-BRPL_ISGS_exbus!D90</f>
        <v>0</v>
      </c>
      <c r="E90" s="24">
        <f>BRPL_EOD!E90-BRPL_ISGS_exbus!E90</f>
        <v>0</v>
      </c>
      <c r="F90" s="24">
        <f>BRPL_EOD!F90-BRPL_ISGS_exbus!F90</f>
        <v>0</v>
      </c>
      <c r="G90" s="24">
        <f>BRPL_EOD!G90-BRPL_ISGS_exbus!G90</f>
        <v>0</v>
      </c>
      <c r="H90" s="24">
        <f>BRPL_EOD!H90-BRPL_ISGS_exbus!H90</f>
        <v>0</v>
      </c>
      <c r="I90" s="24">
        <f>BRPL_EOD!I90-BRPL_ISGS_exbus!I90</f>
        <v>0</v>
      </c>
      <c r="J90" s="24">
        <f>BRPL_EOD!J90-BRPL_ISGS_exbus!J90</f>
        <v>0</v>
      </c>
      <c r="K90" s="24">
        <f>BRPL_EOD!K90-BRPL_ISGS_exbus!K90</f>
        <v>-3.7190095554251457E-6</v>
      </c>
      <c r="L90" s="24">
        <f>BRPL_EOD!L90-BRPL_ISGS_exbus!L90</f>
        <v>5.7577948894049769E-4</v>
      </c>
      <c r="M90" s="24">
        <f>BRPL_EOD!M90-BRPL_ISGS_exbus!M90</f>
        <v>2.6998555887445264E-3</v>
      </c>
      <c r="N90" s="24">
        <f>BRPL_EOD!N90-BRPL_ISGS_exbus!N90</f>
        <v>-4.8851972698571444E-3</v>
      </c>
      <c r="O90" s="24">
        <f>BRPL_EOD!O90-BRPL_ISGS_exbus!O90</f>
        <v>-2.2128650705610653E-4</v>
      </c>
      <c r="P90" s="24">
        <f>BRPL_EOD!P90-BRPL_ISGS_exbus!P90</f>
        <v>5.7477539521499921E-4</v>
      </c>
      <c r="Q90" s="24">
        <f>BRPL_EOD!Q90-BRPL_ISGS_exbus!Q90</f>
        <v>-9.2161414048064216E-4</v>
      </c>
      <c r="R90" s="24">
        <f>BRPL_EOD!R90-BRPL_ISGS_exbus!R90</f>
        <v>3.5737456364905995E-3</v>
      </c>
      <c r="S90" s="24">
        <f>BRPL_EOD!S90-BRPL_ISGS_exbus!S90</f>
        <v>2.7115385779108436E-3</v>
      </c>
      <c r="T90" s="24">
        <f>BRPL_EOD!T90-BRPL_ISGS_exbus!T90</f>
        <v>-2.35395973154362E-3</v>
      </c>
      <c r="U90" s="24">
        <f>BRPL_EOD!U90-BRPL_ISGS_exbus!U90</f>
        <v>2.0396373862823225E-3</v>
      </c>
      <c r="V90" s="24">
        <f>BRPL_EOD!V90-BRPL_ISGS_exbus!V90</f>
        <v>4.7614486921609966E-4</v>
      </c>
      <c r="W90" s="24">
        <f>BRPL_EOD!W90-BRPL_ISGS_exbus!W90</f>
        <v>-1.9441308411209945E-3</v>
      </c>
      <c r="X90" s="24">
        <f>BRPL_EOD!X90-BRPL_ISGS_exbus!X90</f>
        <v>9.6624319418481264E-4</v>
      </c>
      <c r="Y90" s="24">
        <f>BRPL_EOD!Y90-BRPL_ISGS_exbus!Y90</f>
        <v>0</v>
      </c>
    </row>
    <row r="91" spans="1:25">
      <c r="A91" t="s">
        <v>133</v>
      </c>
      <c r="B91" s="24">
        <f>BRPL_EOD!B91-BRPL_ISGS_exbus!B91</f>
        <v>0</v>
      </c>
      <c r="C91" s="24">
        <f>BRPL_EOD!C91-BRPL_ISGS_exbus!C91</f>
        <v>0</v>
      </c>
      <c r="D91" s="24">
        <f>BRPL_EOD!D91-BRPL_ISGS_exbus!D91</f>
        <v>0</v>
      </c>
      <c r="E91" s="24">
        <f>BRPL_EOD!E91-BRPL_ISGS_exbus!E91</f>
        <v>0</v>
      </c>
      <c r="F91" s="24">
        <f>BRPL_EOD!F91-BRPL_ISGS_exbus!F91</f>
        <v>0</v>
      </c>
      <c r="G91" s="24">
        <f>BRPL_EOD!G91-BRPL_ISGS_exbus!G91</f>
        <v>0</v>
      </c>
      <c r="H91" s="24">
        <f>BRPL_EOD!H91-BRPL_ISGS_exbus!H91</f>
        <v>0</v>
      </c>
      <c r="I91" s="24">
        <f>BRPL_EOD!I91-BRPL_ISGS_exbus!I91</f>
        <v>0</v>
      </c>
      <c r="J91" s="24">
        <f>BRPL_EOD!J91-BRPL_ISGS_exbus!J91</f>
        <v>0</v>
      </c>
      <c r="K91" s="24">
        <f>BRPL_EOD!K91-BRPL_ISGS_exbus!K91</f>
        <v>-3.7190095554251457E-6</v>
      </c>
      <c r="L91" s="24">
        <f>BRPL_EOD!L91-BRPL_ISGS_exbus!L91</f>
        <v>5.7577948894049769E-4</v>
      </c>
      <c r="M91" s="24">
        <f>BRPL_EOD!M91-BRPL_ISGS_exbus!M91</f>
        <v>2.6998555887445264E-3</v>
      </c>
      <c r="N91" s="24">
        <f>BRPL_EOD!N91-BRPL_ISGS_exbus!N91</f>
        <v>-4.8851972698571444E-3</v>
      </c>
      <c r="O91" s="24">
        <f>BRPL_EOD!O91-BRPL_ISGS_exbus!O91</f>
        <v>-2.2128650705610653E-4</v>
      </c>
      <c r="P91" s="24">
        <f>BRPL_EOD!P91-BRPL_ISGS_exbus!P91</f>
        <v>5.7477539521499921E-4</v>
      </c>
      <c r="Q91" s="24">
        <f>BRPL_EOD!Q91-BRPL_ISGS_exbus!Q91</f>
        <v>-9.2161414048064216E-4</v>
      </c>
      <c r="R91" s="24">
        <f>BRPL_EOD!R91-BRPL_ISGS_exbus!R91</f>
        <v>3.5737456364905995E-3</v>
      </c>
      <c r="S91" s="24">
        <f>BRPL_EOD!S91-BRPL_ISGS_exbus!S91</f>
        <v>2.7115385779108436E-3</v>
      </c>
      <c r="T91" s="24">
        <f>BRPL_EOD!T91-BRPL_ISGS_exbus!T91</f>
        <v>-2.35395973154362E-3</v>
      </c>
      <c r="U91" s="24">
        <f>BRPL_EOD!U91-BRPL_ISGS_exbus!U91</f>
        <v>2.0396373862823225E-3</v>
      </c>
      <c r="V91" s="24">
        <f>BRPL_EOD!V91-BRPL_ISGS_exbus!V91</f>
        <v>4.7614486921609966E-4</v>
      </c>
      <c r="W91" s="24">
        <f>BRPL_EOD!W91-BRPL_ISGS_exbus!W91</f>
        <v>-1.9441308411209945E-3</v>
      </c>
      <c r="X91" s="24">
        <f>BRPL_EOD!X91-BRPL_ISGS_exbus!X91</f>
        <v>9.6624319418481264E-4</v>
      </c>
      <c r="Y91" s="24">
        <f>BRPL_EOD!Y91-BRPL_ISGS_exbus!Y91</f>
        <v>0</v>
      </c>
    </row>
    <row r="92" spans="1:25">
      <c r="A92" t="s">
        <v>134</v>
      </c>
      <c r="B92" s="24">
        <f>BRPL_EOD!B92-BRPL_ISGS_exbus!B92</f>
        <v>0</v>
      </c>
      <c r="C92" s="24">
        <f>BRPL_EOD!C92-BRPL_ISGS_exbus!C92</f>
        <v>0</v>
      </c>
      <c r="D92" s="24">
        <f>BRPL_EOD!D92-BRPL_ISGS_exbus!D92</f>
        <v>0</v>
      </c>
      <c r="E92" s="24">
        <f>BRPL_EOD!E92-BRPL_ISGS_exbus!E92</f>
        <v>0</v>
      </c>
      <c r="F92" s="24">
        <f>BRPL_EOD!F92-BRPL_ISGS_exbus!F92</f>
        <v>0</v>
      </c>
      <c r="G92" s="24">
        <f>BRPL_EOD!G92-BRPL_ISGS_exbus!G92</f>
        <v>0</v>
      </c>
      <c r="H92" s="24">
        <f>BRPL_EOD!H92-BRPL_ISGS_exbus!H92</f>
        <v>0</v>
      </c>
      <c r="I92" s="24">
        <f>BRPL_EOD!I92-BRPL_ISGS_exbus!I92</f>
        <v>0</v>
      </c>
      <c r="J92" s="24">
        <f>BRPL_EOD!J92-BRPL_ISGS_exbus!J92</f>
        <v>0</v>
      </c>
      <c r="K92" s="24">
        <f>BRPL_EOD!K92-BRPL_ISGS_exbus!K92</f>
        <v>-3.7190095554251457E-6</v>
      </c>
      <c r="L92" s="24">
        <f>BRPL_EOD!L92-BRPL_ISGS_exbus!L92</f>
        <v>5.7577948894049769E-4</v>
      </c>
      <c r="M92" s="24">
        <f>BRPL_EOD!M92-BRPL_ISGS_exbus!M92</f>
        <v>2.6998555887445264E-3</v>
      </c>
      <c r="N92" s="24">
        <f>BRPL_EOD!N92-BRPL_ISGS_exbus!N92</f>
        <v>-4.8851972698571444E-3</v>
      </c>
      <c r="O92" s="24">
        <f>BRPL_EOD!O92-BRPL_ISGS_exbus!O92</f>
        <v>-2.2128650705610653E-4</v>
      </c>
      <c r="P92" s="24">
        <f>BRPL_EOD!P92-BRPL_ISGS_exbus!P92</f>
        <v>5.7477539521499921E-4</v>
      </c>
      <c r="Q92" s="24">
        <f>BRPL_EOD!Q92-BRPL_ISGS_exbus!Q92</f>
        <v>-9.2161414048064216E-4</v>
      </c>
      <c r="R92" s="24">
        <f>BRPL_EOD!R92-BRPL_ISGS_exbus!R92</f>
        <v>3.5737456364905995E-3</v>
      </c>
      <c r="S92" s="24">
        <f>BRPL_EOD!S92-BRPL_ISGS_exbus!S92</f>
        <v>2.7115385779108436E-3</v>
      </c>
      <c r="T92" s="24">
        <f>BRPL_EOD!T92-BRPL_ISGS_exbus!T92</f>
        <v>-2.35395973154362E-3</v>
      </c>
      <c r="U92" s="24">
        <f>BRPL_EOD!U92-BRPL_ISGS_exbus!U92</f>
        <v>2.0396373862823225E-3</v>
      </c>
      <c r="V92" s="24">
        <f>BRPL_EOD!V92-BRPL_ISGS_exbus!V92</f>
        <v>4.7614486921609966E-4</v>
      </c>
      <c r="W92" s="24">
        <f>BRPL_EOD!W92-BRPL_ISGS_exbus!W92</f>
        <v>-1.9441308411209945E-3</v>
      </c>
      <c r="X92" s="24">
        <f>BRPL_EOD!X92-BRPL_ISGS_exbus!X92</f>
        <v>9.6624319418481264E-4</v>
      </c>
      <c r="Y92" s="24">
        <f>BRPL_EOD!Y92-BRPL_ISGS_exbus!Y92</f>
        <v>0</v>
      </c>
    </row>
    <row r="93" spans="1:25">
      <c r="A93" t="s">
        <v>135</v>
      </c>
      <c r="B93" s="24">
        <f>BRPL_EOD!B93-BRPL_ISGS_exbus!B93</f>
        <v>0</v>
      </c>
      <c r="C93" s="24">
        <f>BRPL_EOD!C93-BRPL_ISGS_exbus!C93</f>
        <v>0</v>
      </c>
      <c r="D93" s="24">
        <f>BRPL_EOD!D93-BRPL_ISGS_exbus!D93</f>
        <v>0</v>
      </c>
      <c r="E93" s="24">
        <f>BRPL_EOD!E93-BRPL_ISGS_exbus!E93</f>
        <v>0</v>
      </c>
      <c r="F93" s="24">
        <f>BRPL_EOD!F93-BRPL_ISGS_exbus!F93</f>
        <v>0</v>
      </c>
      <c r="G93" s="24">
        <f>BRPL_EOD!G93-BRPL_ISGS_exbus!G93</f>
        <v>0</v>
      </c>
      <c r="H93" s="24">
        <f>BRPL_EOD!H93-BRPL_ISGS_exbus!H93</f>
        <v>0</v>
      </c>
      <c r="I93" s="24">
        <f>BRPL_EOD!I93-BRPL_ISGS_exbus!I93</f>
        <v>0</v>
      </c>
      <c r="J93" s="24">
        <f>BRPL_EOD!J93-BRPL_ISGS_exbus!J93</f>
        <v>0</v>
      </c>
      <c r="K93" s="24">
        <f>BRPL_EOD!K93-BRPL_ISGS_exbus!K93</f>
        <v>-3.7190095554251457E-6</v>
      </c>
      <c r="L93" s="24">
        <f>BRPL_EOD!L93-BRPL_ISGS_exbus!L93</f>
        <v>5.7577948894049769E-4</v>
      </c>
      <c r="M93" s="24">
        <f>BRPL_EOD!M93-BRPL_ISGS_exbus!M93</f>
        <v>2.6998555887445264E-3</v>
      </c>
      <c r="N93" s="24">
        <f>BRPL_EOD!N93-BRPL_ISGS_exbus!N93</f>
        <v>-4.8851972698571444E-3</v>
      </c>
      <c r="O93" s="24">
        <f>BRPL_EOD!O93-BRPL_ISGS_exbus!O93</f>
        <v>-2.2128650705610653E-4</v>
      </c>
      <c r="P93" s="24">
        <f>BRPL_EOD!P93-BRPL_ISGS_exbus!P93</f>
        <v>5.7477539521499921E-4</v>
      </c>
      <c r="Q93" s="24">
        <f>BRPL_EOD!Q93-BRPL_ISGS_exbus!Q93</f>
        <v>-9.2161414048064216E-4</v>
      </c>
      <c r="R93" s="24">
        <f>BRPL_EOD!R93-BRPL_ISGS_exbus!R93</f>
        <v>3.5737456364905995E-3</v>
      </c>
      <c r="S93" s="24">
        <f>BRPL_EOD!S93-BRPL_ISGS_exbus!S93</f>
        <v>2.7115385779108436E-3</v>
      </c>
      <c r="T93" s="24">
        <f>BRPL_EOD!T93-BRPL_ISGS_exbus!T93</f>
        <v>-2.35395973154362E-3</v>
      </c>
      <c r="U93" s="24">
        <f>BRPL_EOD!U93-BRPL_ISGS_exbus!U93</f>
        <v>2.0396373862823225E-3</v>
      </c>
      <c r="V93" s="24">
        <f>BRPL_EOD!V93-BRPL_ISGS_exbus!V93</f>
        <v>4.7614486921609966E-4</v>
      </c>
      <c r="W93" s="24">
        <f>BRPL_EOD!W93-BRPL_ISGS_exbus!W93</f>
        <v>-1.9441308411209945E-3</v>
      </c>
      <c r="X93" s="24">
        <f>BRPL_EOD!X93-BRPL_ISGS_exbus!X93</f>
        <v>9.6624319418481264E-4</v>
      </c>
      <c r="Y93" s="24">
        <f>BRPL_EOD!Y93-BRPL_ISGS_exbus!Y93</f>
        <v>0</v>
      </c>
    </row>
    <row r="94" spans="1:25">
      <c r="A94" t="s">
        <v>136</v>
      </c>
      <c r="B94" s="24">
        <f>BRPL_EOD!B94-BRPL_ISGS_exbus!B94</f>
        <v>0</v>
      </c>
      <c r="C94" s="24">
        <f>BRPL_EOD!C94-BRPL_ISGS_exbus!C94</f>
        <v>0</v>
      </c>
      <c r="D94" s="24">
        <f>BRPL_EOD!D94-BRPL_ISGS_exbus!D94</f>
        <v>0</v>
      </c>
      <c r="E94" s="24">
        <f>BRPL_EOD!E94-BRPL_ISGS_exbus!E94</f>
        <v>0</v>
      </c>
      <c r="F94" s="24">
        <f>BRPL_EOD!F94-BRPL_ISGS_exbus!F94</f>
        <v>0</v>
      </c>
      <c r="G94" s="24">
        <f>BRPL_EOD!G94-BRPL_ISGS_exbus!G94</f>
        <v>0</v>
      </c>
      <c r="H94" s="24">
        <f>BRPL_EOD!H94-BRPL_ISGS_exbus!H94</f>
        <v>0</v>
      </c>
      <c r="I94" s="24">
        <f>BRPL_EOD!I94-BRPL_ISGS_exbus!I94</f>
        <v>0</v>
      </c>
      <c r="J94" s="24">
        <f>BRPL_EOD!J94-BRPL_ISGS_exbus!J94</f>
        <v>0</v>
      </c>
      <c r="K94" s="24">
        <f>BRPL_EOD!K94-BRPL_ISGS_exbus!K94</f>
        <v>-3.7190095554251457E-6</v>
      </c>
      <c r="L94" s="24">
        <f>BRPL_EOD!L94-BRPL_ISGS_exbus!L94</f>
        <v>5.7577948894049769E-4</v>
      </c>
      <c r="M94" s="24">
        <f>BRPL_EOD!M94-BRPL_ISGS_exbus!M94</f>
        <v>2.6998555887445264E-3</v>
      </c>
      <c r="N94" s="24">
        <f>BRPL_EOD!N94-BRPL_ISGS_exbus!N94</f>
        <v>-4.8851972698571444E-3</v>
      </c>
      <c r="O94" s="24">
        <f>BRPL_EOD!O94-BRPL_ISGS_exbus!O94</f>
        <v>-2.2128650705610653E-4</v>
      </c>
      <c r="P94" s="24">
        <f>BRPL_EOD!P94-BRPL_ISGS_exbus!P94</f>
        <v>5.7477539521499921E-4</v>
      </c>
      <c r="Q94" s="24">
        <f>BRPL_EOD!Q94-BRPL_ISGS_exbus!Q94</f>
        <v>-9.2161414048064216E-4</v>
      </c>
      <c r="R94" s="24">
        <f>BRPL_EOD!R94-BRPL_ISGS_exbus!R94</f>
        <v>3.5737456364905995E-3</v>
      </c>
      <c r="S94" s="24">
        <f>BRPL_EOD!S94-BRPL_ISGS_exbus!S94</f>
        <v>2.7115385779108436E-3</v>
      </c>
      <c r="T94" s="24">
        <f>BRPL_EOD!T94-BRPL_ISGS_exbus!T94</f>
        <v>-2.35395973154362E-3</v>
      </c>
      <c r="U94" s="24">
        <f>BRPL_EOD!U94-BRPL_ISGS_exbus!U94</f>
        <v>2.0396373862823225E-3</v>
      </c>
      <c r="V94" s="24">
        <f>BRPL_EOD!V94-BRPL_ISGS_exbus!V94</f>
        <v>4.7614486921609966E-4</v>
      </c>
      <c r="W94" s="24">
        <f>BRPL_EOD!W94-BRPL_ISGS_exbus!W94</f>
        <v>-1.9441308411209945E-3</v>
      </c>
      <c r="X94" s="24">
        <f>BRPL_EOD!X94-BRPL_ISGS_exbus!X94</f>
        <v>9.6624319418481264E-4</v>
      </c>
      <c r="Y94" s="24">
        <f>BRPL_EOD!Y94-BRPL_ISGS_exbus!Y94</f>
        <v>0</v>
      </c>
    </row>
    <row r="95" spans="1:25">
      <c r="A95" t="s">
        <v>137</v>
      </c>
      <c r="B95" s="24">
        <f>BRPL_EOD!B95-BRPL_ISGS_exbus!B95</f>
        <v>0</v>
      </c>
      <c r="C95" s="24">
        <f>BRPL_EOD!C95-BRPL_ISGS_exbus!C95</f>
        <v>0</v>
      </c>
      <c r="D95" s="24">
        <f>BRPL_EOD!D95-BRPL_ISGS_exbus!D95</f>
        <v>0</v>
      </c>
      <c r="E95" s="24">
        <f>BRPL_EOD!E95-BRPL_ISGS_exbus!E95</f>
        <v>0</v>
      </c>
      <c r="F95" s="24">
        <f>BRPL_EOD!F95-BRPL_ISGS_exbus!F95</f>
        <v>0</v>
      </c>
      <c r="G95" s="24">
        <f>BRPL_EOD!G95-BRPL_ISGS_exbus!G95</f>
        <v>0</v>
      </c>
      <c r="H95" s="24">
        <f>BRPL_EOD!H95-BRPL_ISGS_exbus!H95</f>
        <v>0</v>
      </c>
      <c r="I95" s="24">
        <f>BRPL_EOD!I95-BRPL_ISGS_exbus!I95</f>
        <v>0</v>
      </c>
      <c r="J95" s="24">
        <f>BRPL_EOD!J95-BRPL_ISGS_exbus!J95</f>
        <v>0</v>
      </c>
      <c r="K95" s="24">
        <f>BRPL_EOD!K95-BRPL_ISGS_exbus!K95</f>
        <v>-3.7190095554251457E-6</v>
      </c>
      <c r="L95" s="24">
        <f>BRPL_EOD!L95-BRPL_ISGS_exbus!L95</f>
        <v>5.7577948894049769E-4</v>
      </c>
      <c r="M95" s="24">
        <f>BRPL_EOD!M95-BRPL_ISGS_exbus!M95</f>
        <v>2.6998555887445264E-3</v>
      </c>
      <c r="N95" s="24">
        <f>BRPL_EOD!N95-BRPL_ISGS_exbus!N95</f>
        <v>-4.8851972698571444E-3</v>
      </c>
      <c r="O95" s="24">
        <f>BRPL_EOD!O95-BRPL_ISGS_exbus!O95</f>
        <v>-2.2128650705610653E-4</v>
      </c>
      <c r="P95" s="24">
        <f>BRPL_EOD!P95-BRPL_ISGS_exbus!P95</f>
        <v>5.7477539521499921E-4</v>
      </c>
      <c r="Q95" s="24">
        <f>BRPL_EOD!Q95-BRPL_ISGS_exbus!Q95</f>
        <v>-9.2161414048064216E-4</v>
      </c>
      <c r="R95" s="24">
        <f>BRPL_EOD!R95-BRPL_ISGS_exbus!R95</f>
        <v>3.5737456364905995E-3</v>
      </c>
      <c r="S95" s="24">
        <f>BRPL_EOD!S95-BRPL_ISGS_exbus!S95</f>
        <v>2.7115385779108436E-3</v>
      </c>
      <c r="T95" s="24">
        <f>BRPL_EOD!T95-BRPL_ISGS_exbus!T95</f>
        <v>-2.35395973154362E-3</v>
      </c>
      <c r="U95" s="24">
        <f>BRPL_EOD!U95-BRPL_ISGS_exbus!U95</f>
        <v>2.0396373862823225E-3</v>
      </c>
      <c r="V95" s="24">
        <f>BRPL_EOD!V95-BRPL_ISGS_exbus!V95</f>
        <v>4.7614486921609966E-4</v>
      </c>
      <c r="W95" s="24">
        <f>BRPL_EOD!W95-BRPL_ISGS_exbus!W95</f>
        <v>-1.9441308411209945E-3</v>
      </c>
      <c r="X95" s="24">
        <f>BRPL_EOD!X95-BRPL_ISGS_exbus!X95</f>
        <v>9.6624319418481264E-4</v>
      </c>
      <c r="Y95" s="24">
        <f>BRPL_EOD!Y95-BRPL_ISGS_exbus!Y95</f>
        <v>0</v>
      </c>
    </row>
    <row r="96" spans="1:25">
      <c r="A96" t="s">
        <v>138</v>
      </c>
      <c r="B96" s="24">
        <f>BRPL_EOD!B96-BRPL_ISGS_exbus!B96</f>
        <v>0</v>
      </c>
      <c r="C96" s="24">
        <f>BRPL_EOD!C96-BRPL_ISGS_exbus!C96</f>
        <v>0</v>
      </c>
      <c r="D96" s="24">
        <f>BRPL_EOD!D96-BRPL_ISGS_exbus!D96</f>
        <v>0</v>
      </c>
      <c r="E96" s="24">
        <f>BRPL_EOD!E96-BRPL_ISGS_exbus!E96</f>
        <v>0</v>
      </c>
      <c r="F96" s="24">
        <f>BRPL_EOD!F96-BRPL_ISGS_exbus!F96</f>
        <v>0</v>
      </c>
      <c r="G96" s="24">
        <f>BRPL_EOD!G96-BRPL_ISGS_exbus!G96</f>
        <v>0</v>
      </c>
      <c r="H96" s="24">
        <f>BRPL_EOD!H96-BRPL_ISGS_exbus!H96</f>
        <v>0</v>
      </c>
      <c r="I96" s="24">
        <f>BRPL_EOD!I96-BRPL_ISGS_exbus!I96</f>
        <v>0</v>
      </c>
      <c r="J96" s="24">
        <f>BRPL_EOD!J96-BRPL_ISGS_exbus!J96</f>
        <v>0</v>
      </c>
      <c r="K96" s="24">
        <f>BRPL_EOD!K96-BRPL_ISGS_exbus!K96</f>
        <v>-3.7190095554251457E-6</v>
      </c>
      <c r="L96" s="24">
        <f>BRPL_EOD!L96-BRPL_ISGS_exbus!L96</f>
        <v>5.7577948894049769E-4</v>
      </c>
      <c r="M96" s="24">
        <f>BRPL_EOD!M96-BRPL_ISGS_exbus!M96</f>
        <v>2.6998555887445264E-3</v>
      </c>
      <c r="N96" s="24">
        <f>BRPL_EOD!N96-BRPL_ISGS_exbus!N96</f>
        <v>-4.8851972698571444E-3</v>
      </c>
      <c r="O96" s="24">
        <f>BRPL_EOD!O96-BRPL_ISGS_exbus!O96</f>
        <v>-2.2128650705610653E-4</v>
      </c>
      <c r="P96" s="24">
        <f>BRPL_EOD!P96-BRPL_ISGS_exbus!P96</f>
        <v>5.7477539521499921E-4</v>
      </c>
      <c r="Q96" s="24">
        <f>BRPL_EOD!Q96-BRPL_ISGS_exbus!Q96</f>
        <v>-9.2161414048064216E-4</v>
      </c>
      <c r="R96" s="24">
        <f>BRPL_EOD!R96-BRPL_ISGS_exbus!R96</f>
        <v>3.5737456364905995E-3</v>
      </c>
      <c r="S96" s="24">
        <f>BRPL_EOD!S96-BRPL_ISGS_exbus!S96</f>
        <v>2.7115385779108436E-3</v>
      </c>
      <c r="T96" s="24">
        <f>BRPL_EOD!T96-BRPL_ISGS_exbus!T96</f>
        <v>-2.35395973154362E-3</v>
      </c>
      <c r="U96" s="24">
        <f>BRPL_EOD!U96-BRPL_ISGS_exbus!U96</f>
        <v>2.0396373862823225E-3</v>
      </c>
      <c r="V96" s="24">
        <f>BRPL_EOD!V96-BRPL_ISGS_exbus!V96</f>
        <v>4.7614486921609966E-4</v>
      </c>
      <c r="W96" s="24">
        <f>BRPL_EOD!W96-BRPL_ISGS_exbus!W96</f>
        <v>-1.9441308411209945E-3</v>
      </c>
      <c r="X96" s="24">
        <f>BRPL_EOD!X96-BRPL_ISGS_exbus!X96</f>
        <v>9.6624319418481264E-4</v>
      </c>
      <c r="Y96" s="24">
        <f>BRPL_EOD!Y96-BRPL_ISGS_exbus!Y96</f>
        <v>0</v>
      </c>
    </row>
    <row r="97" spans="1:25">
      <c r="A97" t="s">
        <v>139</v>
      </c>
      <c r="B97" s="24">
        <f>BRPL_EOD!B97-BRPL_ISGS_exbus!B97</f>
        <v>0</v>
      </c>
      <c r="C97" s="24">
        <f>BRPL_EOD!C97-BRPL_ISGS_exbus!C97</f>
        <v>0</v>
      </c>
      <c r="D97" s="24">
        <f>BRPL_EOD!D97-BRPL_ISGS_exbus!D97</f>
        <v>0</v>
      </c>
      <c r="E97" s="24">
        <f>BRPL_EOD!E97-BRPL_ISGS_exbus!E97</f>
        <v>0</v>
      </c>
      <c r="F97" s="24">
        <f>BRPL_EOD!F97-BRPL_ISGS_exbus!F97</f>
        <v>0</v>
      </c>
      <c r="G97" s="24">
        <f>BRPL_EOD!G97-BRPL_ISGS_exbus!G97</f>
        <v>0</v>
      </c>
      <c r="H97" s="24">
        <f>BRPL_EOD!H97-BRPL_ISGS_exbus!H97</f>
        <v>0</v>
      </c>
      <c r="I97" s="24">
        <f>BRPL_EOD!I97-BRPL_ISGS_exbus!I97</f>
        <v>0</v>
      </c>
      <c r="J97" s="24">
        <f>BRPL_EOD!J97-BRPL_ISGS_exbus!J97</f>
        <v>0</v>
      </c>
      <c r="K97" s="24">
        <f>BRPL_EOD!K97-BRPL_ISGS_exbus!K97</f>
        <v>-3.7190095554251457E-6</v>
      </c>
      <c r="L97" s="24">
        <f>BRPL_EOD!L97-BRPL_ISGS_exbus!L97</f>
        <v>5.7577948894049769E-4</v>
      </c>
      <c r="M97" s="24">
        <f>BRPL_EOD!M97-BRPL_ISGS_exbus!M97</f>
        <v>2.6998555887445264E-3</v>
      </c>
      <c r="N97" s="24">
        <f>BRPL_EOD!N97-BRPL_ISGS_exbus!N97</f>
        <v>-4.8851972698571444E-3</v>
      </c>
      <c r="O97" s="24">
        <f>BRPL_EOD!O97-BRPL_ISGS_exbus!O97</f>
        <v>-2.2128650705610653E-4</v>
      </c>
      <c r="P97" s="24">
        <f>BRPL_EOD!P97-BRPL_ISGS_exbus!P97</f>
        <v>5.7477539521499921E-4</v>
      </c>
      <c r="Q97" s="24">
        <f>BRPL_EOD!Q97-BRPL_ISGS_exbus!Q97</f>
        <v>-9.2161414048064216E-4</v>
      </c>
      <c r="R97" s="24">
        <f>BRPL_EOD!R97-BRPL_ISGS_exbus!R97</f>
        <v>3.5737456364905995E-3</v>
      </c>
      <c r="S97" s="24">
        <f>BRPL_EOD!S97-BRPL_ISGS_exbus!S97</f>
        <v>2.7115385779108436E-3</v>
      </c>
      <c r="T97" s="24">
        <f>BRPL_EOD!T97-BRPL_ISGS_exbus!T97</f>
        <v>-2.35395973154362E-3</v>
      </c>
      <c r="U97" s="24">
        <f>BRPL_EOD!U97-BRPL_ISGS_exbus!U97</f>
        <v>2.0396373862823225E-3</v>
      </c>
      <c r="V97" s="24">
        <f>BRPL_EOD!V97-BRPL_ISGS_exbus!V97</f>
        <v>4.7614486921609966E-4</v>
      </c>
      <c r="W97" s="24">
        <f>BRPL_EOD!W97-BRPL_ISGS_exbus!W97</f>
        <v>-1.9441308411209945E-3</v>
      </c>
      <c r="X97" s="24">
        <f>BRPL_EOD!X97-BRPL_ISGS_exbus!X97</f>
        <v>9.6624319418481264E-4</v>
      </c>
      <c r="Y97" s="24">
        <f>BRPL_EOD!Y97-BRPL_ISGS_exbus!Y97</f>
        <v>0</v>
      </c>
    </row>
    <row r="98" spans="1:25">
      <c r="A98" t="s">
        <v>140</v>
      </c>
      <c r="B98" s="24">
        <f>BRPL_EOD!B98-BRPL_ISGS_exbus!B98</f>
        <v>0</v>
      </c>
      <c r="C98" s="24">
        <f>BRPL_EOD!C98-BRPL_ISGS_exbus!C98</f>
        <v>0</v>
      </c>
      <c r="D98" s="24">
        <f>BRPL_EOD!D98-BRPL_ISGS_exbus!D98</f>
        <v>0</v>
      </c>
      <c r="E98" s="24">
        <f>BRPL_EOD!E98-BRPL_ISGS_exbus!E98</f>
        <v>0</v>
      </c>
      <c r="F98" s="24">
        <f>BRPL_EOD!F98-BRPL_ISGS_exbus!F98</f>
        <v>0</v>
      </c>
      <c r="G98" s="24">
        <f>BRPL_EOD!G98-BRPL_ISGS_exbus!G98</f>
        <v>0</v>
      </c>
      <c r="H98" s="24">
        <f>BRPL_EOD!H98-BRPL_ISGS_exbus!H98</f>
        <v>0</v>
      </c>
      <c r="I98" s="24">
        <f>BRPL_EOD!I98-BRPL_ISGS_exbus!I98</f>
        <v>0</v>
      </c>
      <c r="J98" s="24">
        <f>BRPL_EOD!J98-BRPL_ISGS_exbus!J98</f>
        <v>0</v>
      </c>
      <c r="K98" s="24">
        <f>BRPL_EOD!K98-BRPL_ISGS_exbus!K98</f>
        <v>-3.7190095554251457E-6</v>
      </c>
      <c r="L98" s="24">
        <f>BRPL_EOD!L98-BRPL_ISGS_exbus!L98</f>
        <v>5.7577948894049769E-4</v>
      </c>
      <c r="M98" s="24">
        <f>BRPL_EOD!M98-BRPL_ISGS_exbus!M98</f>
        <v>2.6998555887445264E-3</v>
      </c>
      <c r="N98" s="24">
        <f>BRPL_EOD!N98-BRPL_ISGS_exbus!N98</f>
        <v>-4.8851972698571444E-3</v>
      </c>
      <c r="O98" s="24">
        <f>BRPL_EOD!O98-BRPL_ISGS_exbus!O98</f>
        <v>-2.2128650705610653E-4</v>
      </c>
      <c r="P98" s="24">
        <f>BRPL_EOD!P98-BRPL_ISGS_exbus!P98</f>
        <v>5.7477539521499921E-4</v>
      </c>
      <c r="Q98" s="24">
        <f>BRPL_EOD!Q98-BRPL_ISGS_exbus!Q98</f>
        <v>-9.2161414048064216E-4</v>
      </c>
      <c r="R98" s="24">
        <f>BRPL_EOD!R98-BRPL_ISGS_exbus!R98</f>
        <v>3.5737456364905995E-3</v>
      </c>
      <c r="S98" s="24">
        <f>BRPL_EOD!S98-BRPL_ISGS_exbus!S98</f>
        <v>2.7115385779108436E-3</v>
      </c>
      <c r="T98" s="24">
        <f>BRPL_EOD!T98-BRPL_ISGS_exbus!T98</f>
        <v>-2.35395973154362E-3</v>
      </c>
      <c r="U98" s="24">
        <f>BRPL_EOD!U98-BRPL_ISGS_exbus!U98</f>
        <v>2.0396373862823225E-3</v>
      </c>
      <c r="V98" s="24">
        <f>BRPL_EOD!V98-BRPL_ISGS_exbus!V98</f>
        <v>4.7614486921609966E-4</v>
      </c>
      <c r="W98" s="24">
        <f>BRPL_EOD!W98-BRPL_ISGS_exbus!W98</f>
        <v>-1.9441308411209945E-3</v>
      </c>
      <c r="X98" s="24">
        <f>BRPL_EOD!X98-BRPL_ISGS_exbus!X98</f>
        <v>9.6624319418481264E-4</v>
      </c>
      <c r="Y98" s="24">
        <f>BRPL_EOD!Y98-BRPL_ISGS_exbus!Y98</f>
        <v>0</v>
      </c>
    </row>
    <row r="99" spans="1:25">
      <c r="A99" t="s">
        <v>324</v>
      </c>
      <c r="B99" s="24">
        <f>BRPL_EOD!B99-BRPL_ISGS_exbus!B99</f>
        <v>0</v>
      </c>
      <c r="C99" s="24">
        <f>BRPL_EOD!C99-BRPL_ISGS_exbus!C99</f>
        <v>0</v>
      </c>
      <c r="D99" s="24">
        <f>BRPL_EOD!D99-BRPL_ISGS_exbus!D99</f>
        <v>0</v>
      </c>
      <c r="E99" s="24">
        <f>BRPL_EOD!E99-BRPL_ISGS_exbus!E99</f>
        <v>0</v>
      </c>
      <c r="F99" s="24">
        <f>BRPL_EOD!F99-BRPL_ISGS_exbus!F99</f>
        <v>0</v>
      </c>
      <c r="G99" s="24">
        <f>BRPL_EOD!G99-BRPL_ISGS_exbus!G99</f>
        <v>8.4505938586316651E-7</v>
      </c>
      <c r="H99" s="24">
        <f>BRPL_EOD!H99-BRPL_ISGS_exbus!H99</f>
        <v>0</v>
      </c>
      <c r="I99" s="24">
        <f>BRPL_EOD!I99-BRPL_ISGS_exbus!I99</f>
        <v>0</v>
      </c>
      <c r="J99" s="24">
        <f>BRPL_EOD!J99-BRPL_ISGS_exbus!J99</f>
        <v>-1.1272347736606542E-6</v>
      </c>
      <c r="K99" s="24">
        <f>BRPL_EOD!K99-BRPL_ISGS_exbus!K99</f>
        <v>-2.9627704236645513E-6</v>
      </c>
      <c r="L99" s="24">
        <f>BRPL_EOD!L99-BRPL_ISGS_exbus!L99</f>
        <v>4.6915073524389506E-6</v>
      </c>
      <c r="M99" s="24">
        <f>BRPL_EOD!M99-BRPL_ISGS_exbus!M99</f>
        <v>4.8840100420832755E-5</v>
      </c>
      <c r="N99" s="24">
        <f>BRPL_EOD!N99-BRPL_ISGS_exbus!N99</f>
        <v>-9.3345104706932247E-5</v>
      </c>
      <c r="O99" s="24">
        <f>BRPL_EOD!O99-BRPL_ISGS_exbus!O99</f>
        <v>-9.0822246872068746E-6</v>
      </c>
      <c r="P99" s="24">
        <f>BRPL_EOD!P99-BRPL_ISGS_exbus!P99</f>
        <v>-4.1093422952220848E-6</v>
      </c>
      <c r="Q99" s="24">
        <f>BRPL_EOD!Q99-BRPL_ISGS_exbus!Q99</f>
        <v>1.3139547648560734E-5</v>
      </c>
      <c r="R99" s="24">
        <f>BRPL_EOD!R99-BRPL_ISGS_exbus!R99</f>
        <v>4.3394854726097609E-5</v>
      </c>
      <c r="S99" s="24">
        <f>BRPL_EOD!S99-BRPL_ISGS_exbus!S99</f>
        <v>3.290681927217709E-5</v>
      </c>
      <c r="T99" s="24">
        <f>BRPL_EOD!T99-BRPL_ISGS_exbus!T99</f>
        <v>-1.9332926449015103E-5</v>
      </c>
      <c r="U99" s="24">
        <f>BRPL_EOD!U99-BRPL_ISGS_exbus!U99</f>
        <v>1.6202839138168557E-5</v>
      </c>
      <c r="V99" s="24">
        <f>BRPL_EOD!V99-BRPL_ISGS_exbus!V99</f>
        <v>6.290473092251947E-6</v>
      </c>
      <c r="W99" s="24">
        <f>BRPL_EOD!W99-BRPL_ISGS_exbus!W99</f>
        <v>-2.5568515717389051E-5</v>
      </c>
      <c r="X99" s="24">
        <f>BRPL_EOD!X99-BRPL_ISGS_exbus!X99</f>
        <v>1.7101659711027395E-5</v>
      </c>
      <c r="Y99" s="24">
        <f>BRPL_EOD!Y99-BRPL_ISGS_exbus!Y99</f>
        <v>0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>
  <dimension ref="A1:Q99"/>
  <sheetViews>
    <sheetView topLeftCell="A71" workbookViewId="0">
      <selection sqref="A1:XFD1048576"/>
    </sheetView>
  </sheetViews>
  <sheetFormatPr defaultRowHeight="15"/>
  <cols>
    <col min="1" max="1" width="12.28515625" customWidth="1"/>
    <col min="2" max="2" width="11.5703125" bestFit="1" customWidth="1"/>
    <col min="3" max="3" width="13.42578125" customWidth="1"/>
    <col min="4" max="4" width="10" customWidth="1"/>
    <col min="6" max="6" width="12.7109375" customWidth="1"/>
    <col min="7" max="7" width="11" customWidth="1"/>
    <col min="9" max="9" width="12.85546875" customWidth="1"/>
    <col min="12" max="12" width="12.7109375" customWidth="1"/>
    <col min="15" max="15" width="12.5703125" customWidth="1"/>
    <col min="17" max="17" width="10.140625" customWidth="1"/>
  </cols>
  <sheetData>
    <row r="1" spans="1:17">
      <c r="A1" s="33"/>
      <c r="B1" s="242" t="s">
        <v>145</v>
      </c>
      <c r="C1" s="242"/>
      <c r="D1" s="242"/>
      <c r="E1" s="242" t="s">
        <v>146</v>
      </c>
      <c r="F1" s="242"/>
      <c r="G1" s="242"/>
      <c r="H1" s="242" t="s">
        <v>147</v>
      </c>
      <c r="I1" s="242"/>
      <c r="J1" s="242"/>
      <c r="K1" s="242" t="s">
        <v>148</v>
      </c>
      <c r="L1" s="242"/>
      <c r="M1" s="242"/>
      <c r="N1" s="242" t="s">
        <v>149</v>
      </c>
      <c r="O1" s="242"/>
      <c r="P1" s="242"/>
      <c r="Q1" s="194"/>
    </row>
    <row r="2" spans="1:17">
      <c r="A2" s="194" t="s">
        <v>44</v>
      </c>
      <c r="B2" s="194" t="s">
        <v>325</v>
      </c>
      <c r="C2" s="194" t="s">
        <v>524</v>
      </c>
      <c r="D2" s="195" t="s">
        <v>525</v>
      </c>
      <c r="E2" s="194" t="s">
        <v>325</v>
      </c>
      <c r="F2" s="194" t="s">
        <v>524</v>
      </c>
      <c r="G2" s="195" t="s">
        <v>525</v>
      </c>
      <c r="H2" s="194" t="s">
        <v>325</v>
      </c>
      <c r="I2" s="194" t="s">
        <v>524</v>
      </c>
      <c r="J2" s="195" t="s">
        <v>525</v>
      </c>
      <c r="K2" s="194" t="s">
        <v>325</v>
      </c>
      <c r="L2" s="194" t="s">
        <v>524</v>
      </c>
      <c r="M2" s="195" t="s">
        <v>525</v>
      </c>
      <c r="N2" s="194" t="s">
        <v>325</v>
      </c>
      <c r="O2" s="194" t="s">
        <v>524</v>
      </c>
      <c r="P2" s="195" t="s">
        <v>525</v>
      </c>
      <c r="Q2" s="195" t="s">
        <v>526</v>
      </c>
    </row>
    <row r="3" spans="1:17">
      <c r="A3" s="33" t="s">
        <v>45</v>
      </c>
      <c r="B3" s="196">
        <f>PPCL_NG!I3+PPCL_Spot!I3+GT_NG!I3+GT_Spot!I3+Bawana_NG!I3+Bawana_RLNG!I3+Bawana_Spot!I3</f>
        <v>690.6</v>
      </c>
      <c r="C3" s="196">
        <f>PPCL_NG!P3+PPCL_Spot!P3+GT_NG!P3+GT_Spot!P3+Bawana_NG!P3+Bawana_RLNG!P3+Bawana_Spot!P3</f>
        <v>690.602940431462</v>
      </c>
      <c r="D3" s="197">
        <f t="shared" ref="D3:D66" si="0">B3-C3</f>
        <v>-2.9404314619796423E-3</v>
      </c>
      <c r="E3" s="196">
        <f>PPCL_NG!J3+PPCL_Spot!J3+GT_NG!J3+GT_Spot!J3+Bawana_NG!J3+Bawana_RLNG!J3+Bawana_Spot!J3</f>
        <v>224.2</v>
      </c>
      <c r="F3" s="196">
        <f>PPCL_NG!Q3+PPCL_Spot!Q3+GT_NG!Q3+GT_Spot!Q3+Bawana_NG!Q3+Bawana_RLNG!Q3+Bawana_Spot!Q3</f>
        <v>224.20355230622766</v>
      </c>
      <c r="G3" s="197">
        <f t="shared" ref="G3:G66" si="1">E3-F3</f>
        <v>-3.5523062276752171E-3</v>
      </c>
      <c r="H3" s="196">
        <f>PPCL_NG!K3+PPCL_Spot!K3+GT_NG!K3+GT_Spot!K3+Bawana_NG!K3+Bawana_RLNG!K3+Bawana_Spot!K3</f>
        <v>23.49</v>
      </c>
      <c r="I3" s="196">
        <f>PPCL_NG!R3+PPCL_Spot!R3+GT_NG!R3+GT_Spot!R3+Bawana_NG!R3+Bawana_RLNG!R3+Bawana_Spot!R3</f>
        <v>23.489771883910784</v>
      </c>
      <c r="J3" s="197">
        <f t="shared" ref="J3:J66" si="2">H3-I3</f>
        <v>2.281160892145806E-4</v>
      </c>
      <c r="K3" s="196">
        <f>PPCL_NG!L3+PPCL_Spot!L3+GT_NG!L3+GT_Spot!L3+Bawana_NG!L3+Bawana_RLNG!L3+Bawana_Spot!L3</f>
        <v>112.43</v>
      </c>
      <c r="L3" s="196">
        <f>PPCL_NG!S3+PPCL_Spot!S3+GT_NG!S3+GT_Spot!S3+Bawana_NG!S3+Bawana_RLNG!S3+Bawana_Spot!S3</f>
        <v>112.42910159759386</v>
      </c>
      <c r="M3" s="197">
        <f t="shared" ref="M3:M66" si="3">K3-L3</f>
        <v>8.9840240615046696E-4</v>
      </c>
      <c r="N3" s="196">
        <f>PPCL_NG!M3+PPCL_Spot!M3+GT_NG!M3+GT_Spot!M3+Bawana_NG!M3+Bawana_RLNG!M3+Bawana_Spot!M3</f>
        <v>328.21</v>
      </c>
      <c r="O3" s="196">
        <f>PPCL_NG!T3+PPCL_Spot!T3+GT_NG!T3+GT_Spot!T3+Bawana_NG!T3+Bawana_RLNG!T3+Bawana_Spot!T3</f>
        <v>328.2146337808058</v>
      </c>
      <c r="P3" s="197">
        <f t="shared" ref="P3:P66" si="4">N3-O3</f>
        <v>-4.6337808058183327E-3</v>
      </c>
      <c r="Q3" s="197">
        <f>D3+G3+J3+M3+P3</f>
        <v>-1.0000000000108145E-2</v>
      </c>
    </row>
    <row r="4" spans="1:17">
      <c r="A4" s="33" t="s">
        <v>46</v>
      </c>
      <c r="B4" s="196">
        <f>PPCL_NG!I4+PPCL_Spot!I4+GT_NG!I4+GT_Spot!I4+Bawana_NG!I4+Bawana_RLNG!I4+Bawana_Spot!I4</f>
        <v>660.6</v>
      </c>
      <c r="C4" s="196">
        <f>PPCL_NG!P4+PPCL_Spot!P4+GT_NG!P4+GT_Spot!P4+Bawana_NG!P4+Bawana_RLNG!P4+Bawana_Spot!P4</f>
        <v>660.60308920406533</v>
      </c>
      <c r="D4" s="197">
        <f t="shared" si="0"/>
        <v>-3.0892040653043296E-3</v>
      </c>
      <c r="E4" s="196">
        <f>PPCL_NG!J4+PPCL_Spot!J4+GT_NG!J4+GT_Spot!J4+Bawana_NG!J4+Bawana_RLNG!J4+Bawana_Spot!J4</f>
        <v>224.2</v>
      </c>
      <c r="F4" s="196">
        <f>PPCL_NG!Q4+PPCL_Spot!Q4+GT_NG!Q4+GT_Spot!Q4+Bawana_NG!Q4+Bawana_RLNG!Q4+Bawana_Spot!Q4</f>
        <v>224.2034973904951</v>
      </c>
      <c r="G4" s="197">
        <f t="shared" si="1"/>
        <v>-3.4973904951129953E-3</v>
      </c>
      <c r="H4" s="196">
        <f>PPCL_NG!K4+PPCL_Spot!K4+GT_NG!K4+GT_Spot!K4+Bawana_NG!K4+Bawana_RLNG!K4+Bawana_Spot!K4</f>
        <v>23.49</v>
      </c>
      <c r="I4" s="196">
        <f>PPCL_NG!R4+PPCL_Spot!R4+GT_NG!R4+GT_Spot!R4+Bawana_NG!R4+Bawana_RLNG!R4+Bawana_Spot!R4</f>
        <v>23.489771883910784</v>
      </c>
      <c r="J4" s="197">
        <f t="shared" si="2"/>
        <v>2.281160892145806E-4</v>
      </c>
      <c r="K4" s="196">
        <f>PPCL_NG!L4+PPCL_Spot!L4+GT_NG!L4+GT_Spot!L4+Bawana_NG!L4+Bawana_RLNG!L4+Bawana_Spot!L4</f>
        <v>112.43</v>
      </c>
      <c r="L4" s="196">
        <f>PPCL_NG!S4+PPCL_Spot!S4+GT_NG!S4+GT_Spot!S4+Bawana_NG!S4+Bawana_RLNG!S4+Bawana_Spot!S4</f>
        <v>112.42910159759386</v>
      </c>
      <c r="M4" s="197">
        <f t="shared" si="3"/>
        <v>8.9840240615046696E-4</v>
      </c>
      <c r="N4" s="196">
        <f>PPCL_NG!M4+PPCL_Spot!M4+GT_NG!M4+GT_Spot!M4+Bawana_NG!M4+Bawana_RLNG!M4+Bawana_Spot!M4</f>
        <v>328.21</v>
      </c>
      <c r="O4" s="196">
        <f>PPCL_NG!T4+PPCL_Spot!T4+GT_NG!T4+GT_Spot!T4+Bawana_NG!T4+Bawana_RLNG!T4+Bawana_Spot!T4</f>
        <v>328.21453992393498</v>
      </c>
      <c r="P4" s="197">
        <f t="shared" si="4"/>
        <v>-4.5399239349990239E-3</v>
      </c>
      <c r="Q4" s="197">
        <f t="shared" ref="Q4:Q67" si="5">D4+G4+J4+M4+P4</f>
        <v>-1.0000000000051301E-2</v>
      </c>
    </row>
    <row r="5" spans="1:17">
      <c r="A5" s="33" t="s">
        <v>47</v>
      </c>
      <c r="B5" s="196">
        <f>PPCL_NG!I5+PPCL_Spot!I5+GT_NG!I5+GT_Spot!I5+Bawana_NG!I5+Bawana_RLNG!I5+Bawana_Spot!I5</f>
        <v>591.53</v>
      </c>
      <c r="C5" s="196">
        <f>PPCL_NG!P5+PPCL_Spot!P5+GT_NG!P5+GT_Spot!P5+Bawana_NG!P5+Bawana_RLNG!P5+Bawana_Spot!P5</f>
        <v>591.53348032454721</v>
      </c>
      <c r="D5" s="197">
        <f t="shared" si="0"/>
        <v>-3.4803245472403432E-3</v>
      </c>
      <c r="E5" s="196">
        <f>PPCL_NG!J5+PPCL_Spot!J5+GT_NG!J5+GT_Spot!J5+Bawana_NG!J5+Bawana_RLNG!J5+Bawana_Spot!J5</f>
        <v>224.2</v>
      </c>
      <c r="F5" s="196">
        <f>PPCL_NG!Q5+PPCL_Spot!Q5+GT_NG!Q5+GT_Spot!Q5+Bawana_NG!Q5+Bawana_RLNG!Q5+Bawana_Spot!Q5</f>
        <v>224.20335301802797</v>
      </c>
      <c r="G5" s="197">
        <f t="shared" si="1"/>
        <v>-3.353018027979715E-3</v>
      </c>
      <c r="H5" s="196">
        <f>PPCL_NG!K5+PPCL_Spot!K5+GT_NG!K5+GT_Spot!K5+Bawana_NG!K5+Bawana_RLNG!K5+Bawana_Spot!K5</f>
        <v>23.49</v>
      </c>
      <c r="I5" s="196">
        <f>PPCL_NG!R5+PPCL_Spot!R5+GT_NG!R5+GT_Spot!R5+Bawana_NG!R5+Bawana_RLNG!R5+Bawana_Spot!R5</f>
        <v>23.489771883910784</v>
      </c>
      <c r="J5" s="197">
        <f t="shared" si="2"/>
        <v>2.281160892145806E-4</v>
      </c>
      <c r="K5" s="196">
        <f>PPCL_NG!L5+PPCL_Spot!L5+GT_NG!L5+GT_Spot!L5+Bawana_NG!L5+Bawana_RLNG!L5+Bawana_Spot!L5</f>
        <v>112.43</v>
      </c>
      <c r="L5" s="196">
        <f>PPCL_NG!S5+PPCL_Spot!S5+GT_NG!S5+GT_Spot!S5+Bawana_NG!S5+Bawana_RLNG!S5+Bawana_Spot!S5</f>
        <v>112.42910159759386</v>
      </c>
      <c r="M5" s="197">
        <f t="shared" si="3"/>
        <v>8.9840240615046696E-4</v>
      </c>
      <c r="N5" s="196">
        <f>PPCL_NG!M5+PPCL_Spot!M5+GT_NG!M5+GT_Spot!M5+Bawana_NG!M5+Bawana_RLNG!M5+Bawana_Spot!M5</f>
        <v>328.21</v>
      </c>
      <c r="O5" s="196">
        <f>PPCL_NG!T5+PPCL_Spot!T5+GT_NG!T5+GT_Spot!T5+Bawana_NG!T5+Bawana_RLNG!T5+Bawana_Spot!T5</f>
        <v>328.2142931759202</v>
      </c>
      <c r="P5" s="197">
        <f t="shared" si="4"/>
        <v>-4.2931759202247122E-3</v>
      </c>
      <c r="Q5" s="197">
        <f t="shared" si="5"/>
        <v>-1.0000000000079723E-2</v>
      </c>
    </row>
    <row r="6" spans="1:17">
      <c r="A6" s="33" t="s">
        <v>48</v>
      </c>
      <c r="B6" s="196">
        <f>PPCL_NG!I6+PPCL_Spot!I6+GT_NG!I6+GT_Spot!I6+Bawana_NG!I6+Bawana_RLNG!I6+Bawana_Spot!I6</f>
        <v>561.92000000000007</v>
      </c>
      <c r="C6" s="196">
        <f>PPCL_NG!P6+PPCL_Spot!P6+GT_NG!P6+GT_Spot!P6+Bawana_NG!P6+Bawana_RLNG!P6+Bawana_Spot!P6</f>
        <v>561.93736828845897</v>
      </c>
      <c r="D6" s="197">
        <f t="shared" si="0"/>
        <v>-1.7368288458897041E-2</v>
      </c>
      <c r="E6" s="196">
        <f>PPCL_NG!J6+PPCL_Spot!J6+GT_NG!J6+GT_Spot!J6+Bawana_NG!J6+Bawana_RLNG!J6+Bawana_Spot!J6</f>
        <v>224.2</v>
      </c>
      <c r="F6" s="196">
        <f>PPCL_NG!Q6+PPCL_Spot!Q6+GT_NG!Q6+GT_Spot!Q6+Bawana_NG!Q6+Bawana_RLNG!Q6+Bawana_Spot!Q6</f>
        <v>224.20933735290239</v>
      </c>
      <c r="G6" s="197">
        <f t="shared" si="1"/>
        <v>-9.3373529024063373E-3</v>
      </c>
      <c r="H6" s="196">
        <f>PPCL_NG!K6+PPCL_Spot!K6+GT_NG!K6+GT_Spot!K6+Bawana_NG!K6+Bawana_RLNG!K6+Bawana_Spot!K6</f>
        <v>23.49</v>
      </c>
      <c r="I6" s="196">
        <f>PPCL_NG!R6+PPCL_Spot!R6+GT_NG!R6+GT_Spot!R6+Bawana_NG!R6+Bawana_RLNG!R6+Bawana_Spot!R6</f>
        <v>23.489771883910784</v>
      </c>
      <c r="J6" s="197">
        <f t="shared" si="2"/>
        <v>2.281160892145806E-4</v>
      </c>
      <c r="K6" s="196">
        <f>PPCL_NG!L6+PPCL_Spot!L6+GT_NG!L6+GT_Spot!L6+Bawana_NG!L6+Bawana_RLNG!L6+Bawana_Spot!L6</f>
        <v>112.43</v>
      </c>
      <c r="L6" s="196">
        <f>PPCL_NG!S6+PPCL_Spot!S6+GT_NG!S6+GT_Spot!S6+Bawana_NG!S6+Bawana_RLNG!S6+Bawana_Spot!S6</f>
        <v>112.42910159759386</v>
      </c>
      <c r="M6" s="197">
        <f t="shared" si="3"/>
        <v>8.9840240615046696E-4</v>
      </c>
      <c r="N6" s="196">
        <f>PPCL_NG!M6+PPCL_Spot!M6+GT_NG!M6+GT_Spot!M6+Bawana_NG!M6+Bawana_RLNG!M6+Bawana_Spot!M6</f>
        <v>328.80999999999995</v>
      </c>
      <c r="O6" s="196">
        <f>PPCL_NG!T6+PPCL_Spot!T6+GT_NG!T6+GT_Spot!T6+Bawana_NG!T6+Bawana_RLNG!T6+Bawana_Spot!T6</f>
        <v>328.80442087713402</v>
      </c>
      <c r="P6" s="197">
        <f t="shared" si="4"/>
        <v>5.5791228659245462E-3</v>
      </c>
      <c r="Q6" s="197">
        <f t="shared" si="5"/>
        <v>-2.0000000000013785E-2</v>
      </c>
    </row>
    <row r="7" spans="1:17">
      <c r="A7" s="33" t="s">
        <v>49</v>
      </c>
      <c r="B7" s="196">
        <f>PPCL_NG!I7+PPCL_Spot!I7+GT_NG!I7+GT_Spot!I7+Bawana_NG!I7+Bawana_RLNG!I7+Bawana_Spot!I7</f>
        <v>564.99</v>
      </c>
      <c r="C7" s="196">
        <f>PPCL_NG!P7+PPCL_Spot!P7+GT_NG!P7+GT_Spot!P7+Bawana_NG!P7+Bawana_RLNG!P7+Bawana_Spot!P7</f>
        <v>565.00784003001718</v>
      </c>
      <c r="D7" s="197">
        <f t="shared" si="0"/>
        <v>-1.7840030017168829E-2</v>
      </c>
      <c r="E7" s="196">
        <f>PPCL_NG!J7+PPCL_Spot!J7+GT_NG!J7+GT_Spot!J7+Bawana_NG!J7+Bawana_RLNG!J7+Bawana_Spot!J7</f>
        <v>224.2</v>
      </c>
      <c r="F7" s="196">
        <f>PPCL_NG!Q7+PPCL_Spot!Q7+GT_NG!Q7+GT_Spot!Q7+Bawana_NG!Q7+Bawana_RLNG!Q7+Bawana_Spot!Q7</f>
        <v>224.20884832381174</v>
      </c>
      <c r="G7" s="197">
        <f t="shared" si="1"/>
        <v>-8.8483238117476049E-3</v>
      </c>
      <c r="H7" s="196">
        <f>PPCL_NG!K7+PPCL_Spot!K7+GT_NG!K7+GT_Spot!K7+Bawana_NG!K7+Bawana_RLNG!K7+Bawana_Spot!K7</f>
        <v>23.49</v>
      </c>
      <c r="I7" s="196">
        <f>PPCL_NG!R7+PPCL_Spot!R7+GT_NG!R7+GT_Spot!R7+Bawana_NG!R7+Bawana_RLNG!R7+Bawana_Spot!R7</f>
        <v>23.489771883910784</v>
      </c>
      <c r="J7" s="197">
        <f t="shared" si="2"/>
        <v>2.281160892145806E-4</v>
      </c>
      <c r="K7" s="196">
        <f>PPCL_NG!L7+PPCL_Spot!L7+GT_NG!L7+GT_Spot!L7+Bawana_NG!L7+Bawana_RLNG!L7+Bawana_Spot!L7</f>
        <v>112.43</v>
      </c>
      <c r="L7" s="196">
        <f>PPCL_NG!S7+PPCL_Spot!S7+GT_NG!S7+GT_Spot!S7+Bawana_NG!S7+Bawana_RLNG!S7+Bawana_Spot!S7</f>
        <v>112.42910159759386</v>
      </c>
      <c r="M7" s="197">
        <f t="shared" si="3"/>
        <v>8.9840240615046696E-4</v>
      </c>
      <c r="N7" s="196">
        <f>PPCL_NG!M7+PPCL_Spot!M7+GT_NG!M7+GT_Spot!M7+Bawana_NG!M7+Bawana_RLNG!M7+Bawana_Spot!M7</f>
        <v>328.80999999999995</v>
      </c>
      <c r="O7" s="196">
        <f>PPCL_NG!T7+PPCL_Spot!T7+GT_NG!T7+GT_Spot!T7+Bawana_NG!T7+Bawana_RLNG!T7+Bawana_Spot!T7</f>
        <v>328.80443816466652</v>
      </c>
      <c r="P7" s="197">
        <f t="shared" si="4"/>
        <v>5.5618353334239146E-3</v>
      </c>
      <c r="Q7" s="197">
        <f t="shared" si="5"/>
        <v>-2.0000000000127471E-2</v>
      </c>
    </row>
    <row r="8" spans="1:17">
      <c r="A8" s="33" t="s">
        <v>50</v>
      </c>
      <c r="B8" s="196">
        <f>PPCL_NG!I8+PPCL_Spot!I8+GT_NG!I8+GT_Spot!I8+Bawana_NG!I8+Bawana_RLNG!I8+Bawana_Spot!I8</f>
        <v>564.99</v>
      </c>
      <c r="C8" s="196">
        <f>PPCL_NG!P8+PPCL_Spot!P8+GT_NG!P8+GT_Spot!P8+Bawana_NG!P8+Bawana_RLNG!P8+Bawana_Spot!P8</f>
        <v>565.00784003001718</v>
      </c>
      <c r="D8" s="197">
        <f t="shared" si="0"/>
        <v>-1.7840030017168829E-2</v>
      </c>
      <c r="E8" s="196">
        <f>PPCL_NG!J8+PPCL_Spot!J8+GT_NG!J8+GT_Spot!J8+Bawana_NG!J8+Bawana_RLNG!J8+Bawana_Spot!J8</f>
        <v>224.2</v>
      </c>
      <c r="F8" s="196">
        <f>PPCL_NG!Q8+PPCL_Spot!Q8+GT_NG!Q8+GT_Spot!Q8+Bawana_NG!Q8+Bawana_RLNG!Q8+Bawana_Spot!Q8</f>
        <v>224.20884832381174</v>
      </c>
      <c r="G8" s="197">
        <f t="shared" si="1"/>
        <v>-8.8483238117476049E-3</v>
      </c>
      <c r="H8" s="196">
        <f>PPCL_NG!K8+PPCL_Spot!K8+GT_NG!K8+GT_Spot!K8+Bawana_NG!K8+Bawana_RLNG!K8+Bawana_Spot!K8</f>
        <v>23.49</v>
      </c>
      <c r="I8" s="196">
        <f>PPCL_NG!R8+PPCL_Spot!R8+GT_NG!R8+GT_Spot!R8+Bawana_NG!R8+Bawana_RLNG!R8+Bawana_Spot!R8</f>
        <v>23.489771883910784</v>
      </c>
      <c r="J8" s="197">
        <f t="shared" si="2"/>
        <v>2.281160892145806E-4</v>
      </c>
      <c r="K8" s="196">
        <f>PPCL_NG!L8+PPCL_Spot!L8+GT_NG!L8+GT_Spot!L8+Bawana_NG!L8+Bawana_RLNG!L8+Bawana_Spot!L8</f>
        <v>112.43</v>
      </c>
      <c r="L8" s="196">
        <f>PPCL_NG!S8+PPCL_Spot!S8+GT_NG!S8+GT_Spot!S8+Bawana_NG!S8+Bawana_RLNG!S8+Bawana_Spot!S8</f>
        <v>112.42910159759386</v>
      </c>
      <c r="M8" s="197">
        <f t="shared" si="3"/>
        <v>8.9840240615046696E-4</v>
      </c>
      <c r="N8" s="196">
        <f>PPCL_NG!M8+PPCL_Spot!M8+GT_NG!M8+GT_Spot!M8+Bawana_NG!M8+Bawana_RLNG!M8+Bawana_Spot!M8</f>
        <v>328.80999999999995</v>
      </c>
      <c r="O8" s="196">
        <f>PPCL_NG!T8+PPCL_Spot!T8+GT_NG!T8+GT_Spot!T8+Bawana_NG!T8+Bawana_RLNG!T8+Bawana_Spot!T8</f>
        <v>328.80443816466652</v>
      </c>
      <c r="P8" s="197">
        <f t="shared" si="4"/>
        <v>5.5618353334239146E-3</v>
      </c>
      <c r="Q8" s="197">
        <f t="shared" si="5"/>
        <v>-2.0000000000127471E-2</v>
      </c>
    </row>
    <row r="9" spans="1:17">
      <c r="A9" s="33" t="s">
        <v>51</v>
      </c>
      <c r="B9" s="196">
        <f>PPCL_NG!I9+PPCL_Spot!I9+GT_NG!I9+GT_Spot!I9+Bawana_NG!I9+Bawana_RLNG!I9+Bawana_Spot!I9</f>
        <v>564.99</v>
      </c>
      <c r="C9" s="196">
        <f>PPCL_NG!P9+PPCL_Spot!P9+GT_NG!P9+GT_Spot!P9+Bawana_NG!P9+Bawana_RLNG!P9+Bawana_Spot!P9</f>
        <v>565.00784003001718</v>
      </c>
      <c r="D9" s="197">
        <f t="shared" si="0"/>
        <v>-1.7840030017168829E-2</v>
      </c>
      <c r="E9" s="196">
        <f>PPCL_NG!J9+PPCL_Spot!J9+GT_NG!J9+GT_Spot!J9+Bawana_NG!J9+Bawana_RLNG!J9+Bawana_Spot!J9</f>
        <v>224.2</v>
      </c>
      <c r="F9" s="196">
        <f>PPCL_NG!Q9+PPCL_Spot!Q9+GT_NG!Q9+GT_Spot!Q9+Bawana_NG!Q9+Bawana_RLNG!Q9+Bawana_Spot!Q9</f>
        <v>224.20884832381174</v>
      </c>
      <c r="G9" s="197">
        <f t="shared" si="1"/>
        <v>-8.8483238117476049E-3</v>
      </c>
      <c r="H9" s="196">
        <f>PPCL_NG!K9+PPCL_Spot!K9+GT_NG!K9+GT_Spot!K9+Bawana_NG!K9+Bawana_RLNG!K9+Bawana_Spot!K9</f>
        <v>23.49</v>
      </c>
      <c r="I9" s="196">
        <f>PPCL_NG!R9+PPCL_Spot!R9+GT_NG!R9+GT_Spot!R9+Bawana_NG!R9+Bawana_RLNG!R9+Bawana_Spot!R9</f>
        <v>23.489771883910784</v>
      </c>
      <c r="J9" s="197">
        <f t="shared" si="2"/>
        <v>2.281160892145806E-4</v>
      </c>
      <c r="K9" s="196">
        <f>PPCL_NG!L9+PPCL_Spot!L9+GT_NG!L9+GT_Spot!L9+Bawana_NG!L9+Bawana_RLNG!L9+Bawana_Spot!L9</f>
        <v>112.43</v>
      </c>
      <c r="L9" s="196">
        <f>PPCL_NG!S9+PPCL_Spot!S9+GT_NG!S9+GT_Spot!S9+Bawana_NG!S9+Bawana_RLNG!S9+Bawana_Spot!S9</f>
        <v>112.42910159759386</v>
      </c>
      <c r="M9" s="197">
        <f t="shared" si="3"/>
        <v>8.9840240615046696E-4</v>
      </c>
      <c r="N9" s="196">
        <f>PPCL_NG!M9+PPCL_Spot!M9+GT_NG!M9+GT_Spot!M9+Bawana_NG!M9+Bawana_RLNG!M9+Bawana_Spot!M9</f>
        <v>328.80999999999995</v>
      </c>
      <c r="O9" s="196">
        <f>PPCL_NG!T9+PPCL_Spot!T9+GT_NG!T9+GT_Spot!T9+Bawana_NG!T9+Bawana_RLNG!T9+Bawana_Spot!T9</f>
        <v>328.80443816466652</v>
      </c>
      <c r="P9" s="197">
        <f t="shared" si="4"/>
        <v>5.5618353334239146E-3</v>
      </c>
      <c r="Q9" s="197">
        <f t="shared" si="5"/>
        <v>-2.0000000000127471E-2</v>
      </c>
    </row>
    <row r="10" spans="1:17">
      <c r="A10" s="33" t="s">
        <v>52</v>
      </c>
      <c r="B10" s="196">
        <f>PPCL_NG!I10+PPCL_Spot!I10+GT_NG!I10+GT_Spot!I10+Bawana_NG!I10+Bawana_RLNG!I10+Bawana_Spot!I10</f>
        <v>564.99</v>
      </c>
      <c r="C10" s="196">
        <f>PPCL_NG!P10+PPCL_Spot!P10+GT_NG!P10+GT_Spot!P10+Bawana_NG!P10+Bawana_RLNG!P10+Bawana_Spot!P10</f>
        <v>565.00784003001718</v>
      </c>
      <c r="D10" s="197">
        <f t="shared" si="0"/>
        <v>-1.7840030017168829E-2</v>
      </c>
      <c r="E10" s="196">
        <f>PPCL_NG!J10+PPCL_Spot!J10+GT_NG!J10+GT_Spot!J10+Bawana_NG!J10+Bawana_RLNG!J10+Bawana_Spot!J10</f>
        <v>224.2</v>
      </c>
      <c r="F10" s="196">
        <f>PPCL_NG!Q10+PPCL_Spot!Q10+GT_NG!Q10+GT_Spot!Q10+Bawana_NG!Q10+Bawana_RLNG!Q10+Bawana_Spot!Q10</f>
        <v>224.20884832381174</v>
      </c>
      <c r="G10" s="197">
        <f t="shared" si="1"/>
        <v>-8.8483238117476049E-3</v>
      </c>
      <c r="H10" s="196">
        <f>PPCL_NG!K10+PPCL_Spot!K10+GT_NG!K10+GT_Spot!K10+Bawana_NG!K10+Bawana_RLNG!K10+Bawana_Spot!K10</f>
        <v>23.49</v>
      </c>
      <c r="I10" s="196">
        <f>PPCL_NG!R10+PPCL_Spot!R10+GT_NG!R10+GT_Spot!R10+Bawana_NG!R10+Bawana_RLNG!R10+Bawana_Spot!R10</f>
        <v>23.489771883910784</v>
      </c>
      <c r="J10" s="197">
        <f t="shared" si="2"/>
        <v>2.281160892145806E-4</v>
      </c>
      <c r="K10" s="196">
        <f>PPCL_NG!L10+PPCL_Spot!L10+GT_NG!L10+GT_Spot!L10+Bawana_NG!L10+Bawana_RLNG!L10+Bawana_Spot!L10</f>
        <v>112.43</v>
      </c>
      <c r="L10" s="196">
        <f>PPCL_NG!S10+PPCL_Spot!S10+GT_NG!S10+GT_Spot!S10+Bawana_NG!S10+Bawana_RLNG!S10+Bawana_Spot!S10</f>
        <v>112.42910159759386</v>
      </c>
      <c r="M10" s="197">
        <f t="shared" si="3"/>
        <v>8.9840240615046696E-4</v>
      </c>
      <c r="N10" s="196">
        <f>PPCL_NG!M10+PPCL_Spot!M10+GT_NG!M10+GT_Spot!M10+Bawana_NG!M10+Bawana_RLNG!M10+Bawana_Spot!M10</f>
        <v>328.80999999999995</v>
      </c>
      <c r="O10" s="196">
        <f>PPCL_NG!T10+PPCL_Spot!T10+GT_NG!T10+GT_Spot!T10+Bawana_NG!T10+Bawana_RLNG!T10+Bawana_Spot!T10</f>
        <v>328.80443816466652</v>
      </c>
      <c r="P10" s="197">
        <f t="shared" si="4"/>
        <v>5.5618353334239146E-3</v>
      </c>
      <c r="Q10" s="197">
        <f t="shared" si="5"/>
        <v>-2.0000000000127471E-2</v>
      </c>
    </row>
    <row r="11" spans="1:17">
      <c r="A11" s="33" t="s">
        <v>53</v>
      </c>
      <c r="B11" s="196">
        <f>PPCL_NG!I11+PPCL_Spot!I11+GT_NG!I11+GT_Spot!I11+Bawana_NG!I11+Bawana_RLNG!I11+Bawana_Spot!I11</f>
        <v>568.99</v>
      </c>
      <c r="C11" s="196">
        <f>PPCL_NG!P11+PPCL_Spot!P11+GT_NG!P11+GT_Spot!P11+Bawana_NG!P11+Bawana_RLNG!P11+Bawana_Spot!P11</f>
        <v>569.01333390393108</v>
      </c>
      <c r="D11" s="197">
        <f t="shared" si="0"/>
        <v>-2.3333903931074929E-2</v>
      </c>
      <c r="E11" s="196">
        <f>PPCL_NG!J11+PPCL_Spot!J11+GT_NG!J11+GT_Spot!J11+Bawana_NG!J11+Bawana_RLNG!J11+Bawana_Spot!J11</f>
        <v>224.2</v>
      </c>
      <c r="F11" s="196">
        <f>PPCL_NG!Q11+PPCL_Spot!Q11+GT_NG!Q11+GT_Spot!Q11+Bawana_NG!Q11+Bawana_RLNG!Q11+Bawana_Spot!Q11</f>
        <v>224.21051164897693</v>
      </c>
      <c r="G11" s="197">
        <f t="shared" si="1"/>
        <v>-1.0511648976944343E-2</v>
      </c>
      <c r="H11" s="196">
        <f>PPCL_NG!K11+PPCL_Spot!K11+GT_NG!K11+GT_Spot!K11+Bawana_NG!K11+Bawana_RLNG!K11+Bawana_Spot!K11</f>
        <v>23.49</v>
      </c>
      <c r="I11" s="196">
        <f>PPCL_NG!R11+PPCL_Spot!R11+GT_NG!R11+GT_Spot!R11+Bawana_NG!R11+Bawana_RLNG!R11+Bawana_Spot!R11</f>
        <v>23.489771883910784</v>
      </c>
      <c r="J11" s="197">
        <f t="shared" si="2"/>
        <v>2.281160892145806E-4</v>
      </c>
      <c r="K11" s="196">
        <f>PPCL_NG!L11+PPCL_Spot!L11+GT_NG!L11+GT_Spot!L11+Bawana_NG!L11+Bawana_RLNG!L11+Bawana_Spot!L11</f>
        <v>112.43</v>
      </c>
      <c r="L11" s="196">
        <f>PPCL_NG!S11+PPCL_Spot!S11+GT_NG!S11+GT_Spot!S11+Bawana_NG!S11+Bawana_RLNG!S11+Bawana_Spot!S11</f>
        <v>112.42910159759386</v>
      </c>
      <c r="M11" s="197">
        <f t="shared" si="3"/>
        <v>8.9840240615046696E-4</v>
      </c>
      <c r="N11" s="196">
        <f>PPCL_NG!M11+PPCL_Spot!M11+GT_NG!M11+GT_Spot!M11+Bawana_NG!M11+Bawana_RLNG!M11+Bawana_Spot!M11</f>
        <v>272.39</v>
      </c>
      <c r="O11" s="196">
        <f>PPCL_NG!T11+PPCL_Spot!T11+GT_NG!T11+GT_Spot!T11+Bawana_NG!T11+Bawana_RLNG!T11+Bawana_Spot!T11</f>
        <v>272.38728096558725</v>
      </c>
      <c r="P11" s="197">
        <f t="shared" si="4"/>
        <v>2.7190344127347998E-3</v>
      </c>
      <c r="Q11" s="197">
        <f t="shared" si="5"/>
        <v>-2.9999999999919424E-2</v>
      </c>
    </row>
    <row r="12" spans="1:17">
      <c r="A12" s="33" t="s">
        <v>54</v>
      </c>
      <c r="B12" s="196">
        <f>PPCL_NG!I12+PPCL_Spot!I12+GT_NG!I12+GT_Spot!I12+Bawana_NG!I12+Bawana_RLNG!I12+Bawana_Spot!I12</f>
        <v>568.99</v>
      </c>
      <c r="C12" s="196">
        <f>PPCL_NG!P12+PPCL_Spot!P12+GT_NG!P12+GT_Spot!P12+Bawana_NG!P12+Bawana_RLNG!P12+Bawana_Spot!P12</f>
        <v>569.01333390393108</v>
      </c>
      <c r="D12" s="197">
        <f t="shared" si="0"/>
        <v>-2.3333903931074929E-2</v>
      </c>
      <c r="E12" s="196">
        <f>PPCL_NG!J12+PPCL_Spot!J12+GT_NG!J12+GT_Spot!J12+Bawana_NG!J12+Bawana_RLNG!J12+Bawana_Spot!J12</f>
        <v>224.2</v>
      </c>
      <c r="F12" s="196">
        <f>PPCL_NG!Q12+PPCL_Spot!Q12+GT_NG!Q12+GT_Spot!Q12+Bawana_NG!Q12+Bawana_RLNG!Q12+Bawana_Spot!Q12</f>
        <v>224.21051164897693</v>
      </c>
      <c r="G12" s="197">
        <f t="shared" si="1"/>
        <v>-1.0511648976944343E-2</v>
      </c>
      <c r="H12" s="196">
        <f>PPCL_NG!K12+PPCL_Spot!K12+GT_NG!K12+GT_Spot!K12+Bawana_NG!K12+Bawana_RLNG!K12+Bawana_Spot!K12</f>
        <v>23.49</v>
      </c>
      <c r="I12" s="196">
        <f>PPCL_NG!R12+PPCL_Spot!R12+GT_NG!R12+GT_Spot!R12+Bawana_NG!R12+Bawana_RLNG!R12+Bawana_Spot!R12</f>
        <v>23.489771883910784</v>
      </c>
      <c r="J12" s="197">
        <f t="shared" si="2"/>
        <v>2.281160892145806E-4</v>
      </c>
      <c r="K12" s="196">
        <f>PPCL_NG!L12+PPCL_Spot!L12+GT_NG!L12+GT_Spot!L12+Bawana_NG!L12+Bawana_RLNG!L12+Bawana_Spot!L12</f>
        <v>112.43</v>
      </c>
      <c r="L12" s="196">
        <f>PPCL_NG!S12+PPCL_Spot!S12+GT_NG!S12+GT_Spot!S12+Bawana_NG!S12+Bawana_RLNG!S12+Bawana_Spot!S12</f>
        <v>112.42910159759386</v>
      </c>
      <c r="M12" s="197">
        <f t="shared" si="3"/>
        <v>8.9840240615046696E-4</v>
      </c>
      <c r="N12" s="196">
        <f>PPCL_NG!M12+PPCL_Spot!M12+GT_NG!M12+GT_Spot!M12+Bawana_NG!M12+Bawana_RLNG!M12+Bawana_Spot!M12</f>
        <v>272.39</v>
      </c>
      <c r="O12" s="196">
        <f>PPCL_NG!T12+PPCL_Spot!T12+GT_NG!T12+GT_Spot!T12+Bawana_NG!T12+Bawana_RLNG!T12+Bawana_Spot!T12</f>
        <v>272.38728096558725</v>
      </c>
      <c r="P12" s="197">
        <f t="shared" si="4"/>
        <v>2.7190344127347998E-3</v>
      </c>
      <c r="Q12" s="197">
        <f t="shared" si="5"/>
        <v>-2.9999999999919424E-2</v>
      </c>
    </row>
    <row r="13" spans="1:17">
      <c r="A13" s="33" t="s">
        <v>55</v>
      </c>
      <c r="B13" s="196">
        <f>PPCL_NG!I13+PPCL_Spot!I13+GT_NG!I13+GT_Spot!I13+Bawana_NG!I13+Bawana_RLNG!I13+Bawana_Spot!I13</f>
        <v>568.99</v>
      </c>
      <c r="C13" s="196">
        <f>PPCL_NG!P13+PPCL_Spot!P13+GT_NG!P13+GT_Spot!P13+Bawana_NG!P13+Bawana_RLNG!P13+Bawana_Spot!P13</f>
        <v>569.01333390393108</v>
      </c>
      <c r="D13" s="197">
        <f t="shared" si="0"/>
        <v>-2.3333903931074929E-2</v>
      </c>
      <c r="E13" s="196">
        <f>PPCL_NG!J13+PPCL_Spot!J13+GT_NG!J13+GT_Spot!J13+Bawana_NG!J13+Bawana_RLNG!J13+Bawana_Spot!J13</f>
        <v>224.2</v>
      </c>
      <c r="F13" s="196">
        <f>PPCL_NG!Q13+PPCL_Spot!Q13+GT_NG!Q13+GT_Spot!Q13+Bawana_NG!Q13+Bawana_RLNG!Q13+Bawana_Spot!Q13</f>
        <v>224.21051164897693</v>
      </c>
      <c r="G13" s="197">
        <f t="shared" si="1"/>
        <v>-1.0511648976944343E-2</v>
      </c>
      <c r="H13" s="196">
        <f>PPCL_NG!K13+PPCL_Spot!K13+GT_NG!K13+GT_Spot!K13+Bawana_NG!K13+Bawana_RLNG!K13+Bawana_Spot!K13</f>
        <v>23.49</v>
      </c>
      <c r="I13" s="196">
        <f>PPCL_NG!R13+PPCL_Spot!R13+GT_NG!R13+GT_Spot!R13+Bawana_NG!R13+Bawana_RLNG!R13+Bawana_Spot!R13</f>
        <v>23.489771883910784</v>
      </c>
      <c r="J13" s="197">
        <f t="shared" si="2"/>
        <v>2.281160892145806E-4</v>
      </c>
      <c r="K13" s="196">
        <f>PPCL_NG!L13+PPCL_Spot!L13+GT_NG!L13+GT_Spot!L13+Bawana_NG!L13+Bawana_RLNG!L13+Bawana_Spot!L13</f>
        <v>112.43</v>
      </c>
      <c r="L13" s="196">
        <f>PPCL_NG!S13+PPCL_Spot!S13+GT_NG!S13+GT_Spot!S13+Bawana_NG!S13+Bawana_RLNG!S13+Bawana_Spot!S13</f>
        <v>112.42910159759386</v>
      </c>
      <c r="M13" s="197">
        <f t="shared" si="3"/>
        <v>8.9840240615046696E-4</v>
      </c>
      <c r="N13" s="196">
        <f>PPCL_NG!M13+PPCL_Spot!M13+GT_NG!M13+GT_Spot!M13+Bawana_NG!M13+Bawana_RLNG!M13+Bawana_Spot!M13</f>
        <v>272.39</v>
      </c>
      <c r="O13" s="196">
        <f>PPCL_NG!T13+PPCL_Spot!T13+GT_NG!T13+GT_Spot!T13+Bawana_NG!T13+Bawana_RLNG!T13+Bawana_Spot!T13</f>
        <v>272.38728096558725</v>
      </c>
      <c r="P13" s="197">
        <f t="shared" si="4"/>
        <v>2.7190344127347998E-3</v>
      </c>
      <c r="Q13" s="197">
        <f t="shared" si="5"/>
        <v>-2.9999999999919424E-2</v>
      </c>
    </row>
    <row r="14" spans="1:17">
      <c r="A14" s="33" t="s">
        <v>56</v>
      </c>
      <c r="B14" s="196">
        <f>PPCL_NG!I14+PPCL_Spot!I14+GT_NG!I14+GT_Spot!I14+Bawana_NG!I14+Bawana_RLNG!I14+Bawana_Spot!I14</f>
        <v>568.99</v>
      </c>
      <c r="C14" s="196">
        <f>PPCL_NG!P14+PPCL_Spot!P14+GT_NG!P14+GT_Spot!P14+Bawana_NG!P14+Bawana_RLNG!P14+Bawana_Spot!P14</f>
        <v>569.01333390393108</v>
      </c>
      <c r="D14" s="197">
        <f t="shared" si="0"/>
        <v>-2.3333903931074929E-2</v>
      </c>
      <c r="E14" s="196">
        <f>PPCL_NG!J14+PPCL_Spot!J14+GT_NG!J14+GT_Spot!J14+Bawana_NG!J14+Bawana_RLNG!J14+Bawana_Spot!J14</f>
        <v>224.2</v>
      </c>
      <c r="F14" s="196">
        <f>PPCL_NG!Q14+PPCL_Spot!Q14+GT_NG!Q14+GT_Spot!Q14+Bawana_NG!Q14+Bawana_RLNG!Q14+Bawana_Spot!Q14</f>
        <v>224.21051164897693</v>
      </c>
      <c r="G14" s="197">
        <f t="shared" si="1"/>
        <v>-1.0511648976944343E-2</v>
      </c>
      <c r="H14" s="196">
        <f>PPCL_NG!K14+PPCL_Spot!K14+GT_NG!K14+GT_Spot!K14+Bawana_NG!K14+Bawana_RLNG!K14+Bawana_Spot!K14</f>
        <v>23.49</v>
      </c>
      <c r="I14" s="196">
        <f>PPCL_NG!R14+PPCL_Spot!R14+GT_NG!R14+GT_Spot!R14+Bawana_NG!R14+Bawana_RLNG!R14+Bawana_Spot!R14</f>
        <v>23.489771883910784</v>
      </c>
      <c r="J14" s="197">
        <f t="shared" si="2"/>
        <v>2.281160892145806E-4</v>
      </c>
      <c r="K14" s="196">
        <f>PPCL_NG!L14+PPCL_Spot!L14+GT_NG!L14+GT_Spot!L14+Bawana_NG!L14+Bawana_RLNG!L14+Bawana_Spot!L14</f>
        <v>112.43</v>
      </c>
      <c r="L14" s="196">
        <f>PPCL_NG!S14+PPCL_Spot!S14+GT_NG!S14+GT_Spot!S14+Bawana_NG!S14+Bawana_RLNG!S14+Bawana_Spot!S14</f>
        <v>112.42910159759386</v>
      </c>
      <c r="M14" s="197">
        <f t="shared" si="3"/>
        <v>8.9840240615046696E-4</v>
      </c>
      <c r="N14" s="196">
        <f>PPCL_NG!M14+PPCL_Spot!M14+GT_NG!M14+GT_Spot!M14+Bawana_NG!M14+Bawana_RLNG!M14+Bawana_Spot!M14</f>
        <v>272.39</v>
      </c>
      <c r="O14" s="196">
        <f>PPCL_NG!T14+PPCL_Spot!T14+GT_NG!T14+GT_Spot!T14+Bawana_NG!T14+Bawana_RLNG!T14+Bawana_Spot!T14</f>
        <v>272.38728096558725</v>
      </c>
      <c r="P14" s="197">
        <f t="shared" si="4"/>
        <v>2.7190344127347998E-3</v>
      </c>
      <c r="Q14" s="197">
        <f t="shared" si="5"/>
        <v>-2.9999999999919424E-2</v>
      </c>
    </row>
    <row r="15" spans="1:17">
      <c r="A15" s="33" t="s">
        <v>57</v>
      </c>
      <c r="B15" s="196">
        <f>PPCL_NG!I15+PPCL_Spot!I15+GT_NG!I15+GT_Spot!I15+Bawana_NG!I15+Bawana_RLNG!I15+Bawana_Spot!I15</f>
        <v>602.75</v>
      </c>
      <c r="C15" s="196">
        <f>PPCL_NG!P15+PPCL_Spot!P15+GT_NG!P15+GT_Spot!P15+Bawana_NG!P15+Bawana_RLNG!P15+Bawana_Spot!P15</f>
        <v>602.77723843891022</v>
      </c>
      <c r="D15" s="197">
        <f t="shared" si="0"/>
        <v>-2.7238438910217155E-2</v>
      </c>
      <c r="E15" s="196">
        <f>PPCL_NG!J15+PPCL_Spot!J15+GT_NG!J15+GT_Spot!J15+Bawana_NG!J15+Bawana_RLNG!J15+Bawana_Spot!J15</f>
        <v>224.2</v>
      </c>
      <c r="F15" s="196">
        <f>PPCL_NG!Q15+PPCL_Spot!Q15+GT_NG!Q15+GT_Spot!Q15+Bawana_NG!Q15+Bawana_RLNG!Q15+Bawana_Spot!Q15</f>
        <v>224.21276156108974</v>
      </c>
      <c r="G15" s="197">
        <f t="shared" si="1"/>
        <v>-1.2761561089746465E-2</v>
      </c>
      <c r="H15" s="196">
        <f>PPCL_NG!K15+PPCL_Spot!K15+GT_NG!K15+GT_Spot!K15+Bawana_NG!K15+Bawana_RLNG!K15+Bawana_Spot!K15</f>
        <v>23.49</v>
      </c>
      <c r="I15" s="196">
        <f>PPCL_NG!R15+PPCL_Spot!R15+GT_NG!R15+GT_Spot!R15+Bawana_NG!R15+Bawana_RLNG!R15+Bawana_Spot!R15</f>
        <v>23.49</v>
      </c>
      <c r="J15" s="197">
        <f t="shared" si="2"/>
        <v>0</v>
      </c>
      <c r="K15" s="196">
        <f>PPCL_NG!L15+PPCL_Spot!L15+GT_NG!L15+GT_Spot!L15+Bawana_NG!L15+Bawana_RLNG!L15+Bawana_Spot!L15</f>
        <v>112.43</v>
      </c>
      <c r="L15" s="196">
        <f>PPCL_NG!S15+PPCL_Spot!S15+GT_NG!S15+GT_Spot!S15+Bawana_NG!S15+Bawana_RLNG!S15+Bawana_Spot!S15</f>
        <v>112.43</v>
      </c>
      <c r="M15" s="197">
        <f t="shared" si="3"/>
        <v>0</v>
      </c>
      <c r="N15" s="196">
        <f>PPCL_NG!M15+PPCL_Spot!M15+GT_NG!M15+GT_Spot!M15+Bawana_NG!M15+Bawana_RLNG!M15+Bawana_Spot!M15</f>
        <v>272.39</v>
      </c>
      <c r="O15" s="196">
        <f>PPCL_NG!T15+PPCL_Spot!T15+GT_NG!T15+GT_Spot!T15+Bawana_NG!T15+Bawana_RLNG!T15+Bawana_Spot!T15</f>
        <v>272.39</v>
      </c>
      <c r="P15" s="197">
        <f t="shared" si="4"/>
        <v>0</v>
      </c>
      <c r="Q15" s="197">
        <f t="shared" si="5"/>
        <v>-3.999999999996362E-2</v>
      </c>
    </row>
    <row r="16" spans="1:17">
      <c r="A16" s="33" t="s">
        <v>58</v>
      </c>
      <c r="B16" s="196">
        <f>PPCL_NG!I16+PPCL_Spot!I16+GT_NG!I16+GT_Spot!I16+Bawana_NG!I16+Bawana_RLNG!I16+Bawana_Spot!I16</f>
        <v>602.75</v>
      </c>
      <c r="C16" s="196">
        <f>PPCL_NG!P16+PPCL_Spot!P16+GT_NG!P16+GT_Spot!P16+Bawana_NG!P16+Bawana_RLNG!P16+Bawana_Spot!P16</f>
        <v>602.77723843891022</v>
      </c>
      <c r="D16" s="197">
        <f t="shared" si="0"/>
        <v>-2.7238438910217155E-2</v>
      </c>
      <c r="E16" s="196">
        <f>PPCL_NG!J16+PPCL_Spot!J16+GT_NG!J16+GT_Spot!J16+Bawana_NG!J16+Bawana_RLNG!J16+Bawana_Spot!J16</f>
        <v>224.2</v>
      </c>
      <c r="F16" s="196">
        <f>PPCL_NG!Q16+PPCL_Spot!Q16+GT_NG!Q16+GT_Spot!Q16+Bawana_NG!Q16+Bawana_RLNG!Q16+Bawana_Spot!Q16</f>
        <v>224.21276156108974</v>
      </c>
      <c r="G16" s="197">
        <f t="shared" si="1"/>
        <v>-1.2761561089746465E-2</v>
      </c>
      <c r="H16" s="196">
        <f>PPCL_NG!K16+PPCL_Spot!K16+GT_NG!K16+GT_Spot!K16+Bawana_NG!K16+Bawana_RLNG!K16+Bawana_Spot!K16</f>
        <v>23.49</v>
      </c>
      <c r="I16" s="196">
        <f>PPCL_NG!R16+PPCL_Spot!R16+GT_NG!R16+GT_Spot!R16+Bawana_NG!R16+Bawana_RLNG!R16+Bawana_Spot!R16</f>
        <v>23.49</v>
      </c>
      <c r="J16" s="197">
        <f t="shared" si="2"/>
        <v>0</v>
      </c>
      <c r="K16" s="196">
        <f>PPCL_NG!L16+PPCL_Spot!L16+GT_NG!L16+GT_Spot!L16+Bawana_NG!L16+Bawana_RLNG!L16+Bawana_Spot!L16</f>
        <v>112.43</v>
      </c>
      <c r="L16" s="196">
        <f>PPCL_NG!S16+PPCL_Spot!S16+GT_NG!S16+GT_Spot!S16+Bawana_NG!S16+Bawana_RLNG!S16+Bawana_Spot!S16</f>
        <v>112.43</v>
      </c>
      <c r="M16" s="197">
        <f t="shared" si="3"/>
        <v>0</v>
      </c>
      <c r="N16" s="196">
        <f>PPCL_NG!M16+PPCL_Spot!M16+GT_NG!M16+GT_Spot!M16+Bawana_NG!M16+Bawana_RLNG!M16+Bawana_Spot!M16</f>
        <v>272.39</v>
      </c>
      <c r="O16" s="196">
        <f>PPCL_NG!T16+PPCL_Spot!T16+GT_NG!T16+GT_Spot!T16+Bawana_NG!T16+Bawana_RLNG!T16+Bawana_Spot!T16</f>
        <v>272.39</v>
      </c>
      <c r="P16" s="197">
        <f t="shared" si="4"/>
        <v>0</v>
      </c>
      <c r="Q16" s="197">
        <f t="shared" si="5"/>
        <v>-3.999999999996362E-2</v>
      </c>
    </row>
    <row r="17" spans="1:17">
      <c r="A17" s="33" t="s">
        <v>59</v>
      </c>
      <c r="B17" s="196">
        <f>PPCL_NG!I17+PPCL_Spot!I17+GT_NG!I17+GT_Spot!I17+Bawana_NG!I17+Bawana_RLNG!I17+Bawana_Spot!I17</f>
        <v>602.75</v>
      </c>
      <c r="C17" s="196">
        <f>PPCL_NG!P17+PPCL_Spot!P17+GT_NG!P17+GT_Spot!P17+Bawana_NG!P17+Bawana_RLNG!P17+Bawana_Spot!P17</f>
        <v>602.77723843891022</v>
      </c>
      <c r="D17" s="197">
        <f t="shared" si="0"/>
        <v>-2.7238438910217155E-2</v>
      </c>
      <c r="E17" s="196">
        <f>PPCL_NG!J17+PPCL_Spot!J17+GT_NG!J17+GT_Spot!J17+Bawana_NG!J17+Bawana_RLNG!J17+Bawana_Spot!J17</f>
        <v>224.2</v>
      </c>
      <c r="F17" s="196">
        <f>PPCL_NG!Q17+PPCL_Spot!Q17+GT_NG!Q17+GT_Spot!Q17+Bawana_NG!Q17+Bawana_RLNG!Q17+Bawana_Spot!Q17</f>
        <v>224.21276156108974</v>
      </c>
      <c r="G17" s="197">
        <f t="shared" si="1"/>
        <v>-1.2761561089746465E-2</v>
      </c>
      <c r="H17" s="196">
        <f>PPCL_NG!K17+PPCL_Spot!K17+GT_NG!K17+GT_Spot!K17+Bawana_NG!K17+Bawana_RLNG!K17+Bawana_Spot!K17</f>
        <v>23.49</v>
      </c>
      <c r="I17" s="196">
        <f>PPCL_NG!R17+PPCL_Spot!R17+GT_NG!R17+GT_Spot!R17+Bawana_NG!R17+Bawana_RLNG!R17+Bawana_Spot!R17</f>
        <v>23.49</v>
      </c>
      <c r="J17" s="197">
        <f t="shared" si="2"/>
        <v>0</v>
      </c>
      <c r="K17" s="196">
        <f>PPCL_NG!L17+PPCL_Spot!L17+GT_NG!L17+GT_Spot!L17+Bawana_NG!L17+Bawana_RLNG!L17+Bawana_Spot!L17</f>
        <v>112.43</v>
      </c>
      <c r="L17" s="196">
        <f>PPCL_NG!S17+PPCL_Spot!S17+GT_NG!S17+GT_Spot!S17+Bawana_NG!S17+Bawana_RLNG!S17+Bawana_Spot!S17</f>
        <v>112.43</v>
      </c>
      <c r="M17" s="197">
        <f t="shared" si="3"/>
        <v>0</v>
      </c>
      <c r="N17" s="196">
        <f>PPCL_NG!M17+PPCL_Spot!M17+GT_NG!M17+GT_Spot!M17+Bawana_NG!M17+Bawana_RLNG!M17+Bawana_Spot!M17</f>
        <v>272.39</v>
      </c>
      <c r="O17" s="196">
        <f>PPCL_NG!T17+PPCL_Spot!T17+GT_NG!T17+GT_Spot!T17+Bawana_NG!T17+Bawana_RLNG!T17+Bawana_Spot!T17</f>
        <v>272.39</v>
      </c>
      <c r="P17" s="197">
        <f t="shared" si="4"/>
        <v>0</v>
      </c>
      <c r="Q17" s="197">
        <f t="shared" si="5"/>
        <v>-3.999999999996362E-2</v>
      </c>
    </row>
    <row r="18" spans="1:17">
      <c r="A18" s="33" t="s">
        <v>60</v>
      </c>
      <c r="B18" s="196">
        <f>PPCL_NG!I18+PPCL_Spot!I18+GT_NG!I18+GT_Spot!I18+Bawana_NG!I18+Bawana_RLNG!I18+Bawana_Spot!I18</f>
        <v>602.75</v>
      </c>
      <c r="C18" s="196">
        <f>PPCL_NG!P18+PPCL_Spot!P18+GT_NG!P18+GT_Spot!P18+Bawana_NG!P18+Bawana_RLNG!P18+Bawana_Spot!P18</f>
        <v>602.77723843891022</v>
      </c>
      <c r="D18" s="197">
        <f t="shared" si="0"/>
        <v>-2.7238438910217155E-2</v>
      </c>
      <c r="E18" s="196">
        <f>PPCL_NG!J18+PPCL_Spot!J18+GT_NG!J18+GT_Spot!J18+Bawana_NG!J18+Bawana_RLNG!J18+Bawana_Spot!J18</f>
        <v>224.2</v>
      </c>
      <c r="F18" s="196">
        <f>PPCL_NG!Q18+PPCL_Spot!Q18+GT_NG!Q18+GT_Spot!Q18+Bawana_NG!Q18+Bawana_RLNG!Q18+Bawana_Spot!Q18</f>
        <v>224.21276156108974</v>
      </c>
      <c r="G18" s="197">
        <f t="shared" si="1"/>
        <v>-1.2761561089746465E-2</v>
      </c>
      <c r="H18" s="196">
        <f>PPCL_NG!K18+PPCL_Spot!K18+GT_NG!K18+GT_Spot!K18+Bawana_NG!K18+Bawana_RLNG!K18+Bawana_Spot!K18</f>
        <v>23.49</v>
      </c>
      <c r="I18" s="196">
        <f>PPCL_NG!R18+PPCL_Spot!R18+GT_NG!R18+GT_Spot!R18+Bawana_NG!R18+Bawana_RLNG!R18+Bawana_Spot!R18</f>
        <v>23.49</v>
      </c>
      <c r="J18" s="197">
        <f t="shared" si="2"/>
        <v>0</v>
      </c>
      <c r="K18" s="196">
        <f>PPCL_NG!L18+PPCL_Spot!L18+GT_NG!L18+GT_Spot!L18+Bawana_NG!L18+Bawana_RLNG!L18+Bawana_Spot!L18</f>
        <v>112.43</v>
      </c>
      <c r="L18" s="196">
        <f>PPCL_NG!S18+PPCL_Spot!S18+GT_NG!S18+GT_Spot!S18+Bawana_NG!S18+Bawana_RLNG!S18+Bawana_Spot!S18</f>
        <v>112.43</v>
      </c>
      <c r="M18" s="197">
        <f t="shared" si="3"/>
        <v>0</v>
      </c>
      <c r="N18" s="196">
        <f>PPCL_NG!M18+PPCL_Spot!M18+GT_NG!M18+GT_Spot!M18+Bawana_NG!M18+Bawana_RLNG!M18+Bawana_Spot!M18</f>
        <v>272.39</v>
      </c>
      <c r="O18" s="196">
        <f>PPCL_NG!T18+PPCL_Spot!T18+GT_NG!T18+GT_Spot!T18+Bawana_NG!T18+Bawana_RLNG!T18+Bawana_Spot!T18</f>
        <v>272.39</v>
      </c>
      <c r="P18" s="197">
        <f t="shared" si="4"/>
        <v>0</v>
      </c>
      <c r="Q18" s="197">
        <f t="shared" si="5"/>
        <v>-3.999999999996362E-2</v>
      </c>
    </row>
    <row r="19" spans="1:17">
      <c r="A19" s="33" t="s">
        <v>61</v>
      </c>
      <c r="B19" s="196">
        <f>PPCL_NG!I19+PPCL_Spot!I19+GT_NG!I19+GT_Spot!I19+Bawana_NG!I19+Bawana_RLNG!I19+Bawana_Spot!I19</f>
        <v>602.75</v>
      </c>
      <c r="C19" s="196">
        <f>PPCL_NG!P19+PPCL_Spot!P19+GT_NG!P19+GT_Spot!P19+Bawana_NG!P19+Bawana_RLNG!P19+Bawana_Spot!P19</f>
        <v>602.77723843891022</v>
      </c>
      <c r="D19" s="197">
        <f t="shared" si="0"/>
        <v>-2.7238438910217155E-2</v>
      </c>
      <c r="E19" s="196">
        <f>PPCL_NG!J19+PPCL_Spot!J19+GT_NG!J19+GT_Spot!J19+Bawana_NG!J19+Bawana_RLNG!J19+Bawana_Spot!J19</f>
        <v>224.2</v>
      </c>
      <c r="F19" s="196">
        <f>PPCL_NG!Q19+PPCL_Spot!Q19+GT_NG!Q19+GT_Spot!Q19+Bawana_NG!Q19+Bawana_RLNG!Q19+Bawana_Spot!Q19</f>
        <v>224.21276156108974</v>
      </c>
      <c r="G19" s="197">
        <f t="shared" si="1"/>
        <v>-1.2761561089746465E-2</v>
      </c>
      <c r="H19" s="196">
        <f>PPCL_NG!K19+PPCL_Spot!K19+GT_NG!K19+GT_Spot!K19+Bawana_NG!K19+Bawana_RLNG!K19+Bawana_Spot!K19</f>
        <v>23.49</v>
      </c>
      <c r="I19" s="196">
        <f>PPCL_NG!R19+PPCL_Spot!R19+GT_NG!R19+GT_Spot!R19+Bawana_NG!R19+Bawana_RLNG!R19+Bawana_Spot!R19</f>
        <v>23.49</v>
      </c>
      <c r="J19" s="197">
        <f t="shared" si="2"/>
        <v>0</v>
      </c>
      <c r="K19" s="196">
        <f>PPCL_NG!L19+PPCL_Spot!L19+GT_NG!L19+GT_Spot!L19+Bawana_NG!L19+Bawana_RLNG!L19+Bawana_Spot!L19</f>
        <v>112.43</v>
      </c>
      <c r="L19" s="196">
        <f>PPCL_NG!S19+PPCL_Spot!S19+GT_NG!S19+GT_Spot!S19+Bawana_NG!S19+Bawana_RLNG!S19+Bawana_Spot!S19</f>
        <v>112.43</v>
      </c>
      <c r="M19" s="197">
        <f t="shared" si="3"/>
        <v>0</v>
      </c>
      <c r="N19" s="196">
        <f>PPCL_NG!M19+PPCL_Spot!M19+GT_NG!M19+GT_Spot!M19+Bawana_NG!M19+Bawana_RLNG!M19+Bawana_Spot!M19</f>
        <v>272.39</v>
      </c>
      <c r="O19" s="196">
        <f>PPCL_NG!T19+PPCL_Spot!T19+GT_NG!T19+GT_Spot!T19+Bawana_NG!T19+Bawana_RLNG!T19+Bawana_Spot!T19</f>
        <v>272.39</v>
      </c>
      <c r="P19" s="197">
        <f t="shared" si="4"/>
        <v>0</v>
      </c>
      <c r="Q19" s="197">
        <f t="shared" si="5"/>
        <v>-3.999999999996362E-2</v>
      </c>
    </row>
    <row r="20" spans="1:17">
      <c r="A20" s="33" t="s">
        <v>62</v>
      </c>
      <c r="B20" s="196">
        <f>PPCL_NG!I20+PPCL_Spot!I20+GT_NG!I20+GT_Spot!I20+Bawana_NG!I20+Bawana_RLNG!I20+Bawana_Spot!I20</f>
        <v>602.75</v>
      </c>
      <c r="C20" s="196">
        <f>PPCL_NG!P20+PPCL_Spot!P20+GT_NG!P20+GT_Spot!P20+Bawana_NG!P20+Bawana_RLNG!P20+Bawana_Spot!P20</f>
        <v>602.77723843891022</v>
      </c>
      <c r="D20" s="197">
        <f t="shared" si="0"/>
        <v>-2.7238438910217155E-2</v>
      </c>
      <c r="E20" s="196">
        <f>PPCL_NG!J20+PPCL_Spot!J20+GT_NG!J20+GT_Spot!J20+Bawana_NG!J20+Bawana_RLNG!J20+Bawana_Spot!J20</f>
        <v>224.2</v>
      </c>
      <c r="F20" s="196">
        <f>PPCL_NG!Q20+PPCL_Spot!Q20+GT_NG!Q20+GT_Spot!Q20+Bawana_NG!Q20+Bawana_RLNG!Q20+Bawana_Spot!Q20</f>
        <v>224.21276156108974</v>
      </c>
      <c r="G20" s="197">
        <f t="shared" si="1"/>
        <v>-1.2761561089746465E-2</v>
      </c>
      <c r="H20" s="196">
        <f>PPCL_NG!K20+PPCL_Spot!K20+GT_NG!K20+GT_Spot!K20+Bawana_NG!K20+Bawana_RLNG!K20+Bawana_Spot!K20</f>
        <v>23.49</v>
      </c>
      <c r="I20" s="196">
        <f>PPCL_NG!R20+PPCL_Spot!R20+GT_NG!R20+GT_Spot!R20+Bawana_NG!R20+Bawana_RLNG!R20+Bawana_Spot!R20</f>
        <v>23.49</v>
      </c>
      <c r="J20" s="197">
        <f t="shared" si="2"/>
        <v>0</v>
      </c>
      <c r="K20" s="196">
        <f>PPCL_NG!L20+PPCL_Spot!L20+GT_NG!L20+GT_Spot!L20+Bawana_NG!L20+Bawana_RLNG!L20+Bawana_Spot!L20</f>
        <v>112.43</v>
      </c>
      <c r="L20" s="196">
        <f>PPCL_NG!S20+PPCL_Spot!S20+GT_NG!S20+GT_Spot!S20+Bawana_NG!S20+Bawana_RLNG!S20+Bawana_Spot!S20</f>
        <v>112.43</v>
      </c>
      <c r="M20" s="197">
        <f t="shared" si="3"/>
        <v>0</v>
      </c>
      <c r="N20" s="196">
        <f>PPCL_NG!M20+PPCL_Spot!M20+GT_NG!M20+GT_Spot!M20+Bawana_NG!M20+Bawana_RLNG!M20+Bawana_Spot!M20</f>
        <v>272.39</v>
      </c>
      <c r="O20" s="196">
        <f>PPCL_NG!T20+PPCL_Spot!T20+GT_NG!T20+GT_Spot!T20+Bawana_NG!T20+Bawana_RLNG!T20+Bawana_Spot!T20</f>
        <v>272.39</v>
      </c>
      <c r="P20" s="197">
        <f t="shared" si="4"/>
        <v>0</v>
      </c>
      <c r="Q20" s="197">
        <f t="shared" si="5"/>
        <v>-3.999999999996362E-2</v>
      </c>
    </row>
    <row r="21" spans="1:17">
      <c r="A21" s="33" t="s">
        <v>63</v>
      </c>
      <c r="B21" s="196">
        <f>PPCL_NG!I21+PPCL_Spot!I21+GT_NG!I21+GT_Spot!I21+Bawana_NG!I21+Bawana_RLNG!I21+Bawana_Spot!I21</f>
        <v>603.75</v>
      </c>
      <c r="C21" s="196">
        <f>PPCL_NG!P21+PPCL_Spot!P21+GT_NG!P21+GT_Spot!P21+Bawana_NG!P21+Bawana_RLNG!P21+Bawana_Spot!P21</f>
        <v>603.77673929487003</v>
      </c>
      <c r="D21" s="197">
        <f t="shared" si="0"/>
        <v>-2.6739294870026242E-2</v>
      </c>
      <c r="E21" s="196">
        <f>PPCL_NG!J21+PPCL_Spot!J21+GT_NG!J21+GT_Spot!J21+Bawana_NG!J21+Bawana_RLNG!J21+Bawana_Spot!J21</f>
        <v>224.2</v>
      </c>
      <c r="F21" s="196">
        <f>PPCL_NG!Q21+PPCL_Spot!Q21+GT_NG!Q21+GT_Spot!Q21+Bawana_NG!Q21+Bawana_RLNG!Q21+Bawana_Spot!Q21</f>
        <v>224.21326070512993</v>
      </c>
      <c r="G21" s="197">
        <f t="shared" si="1"/>
        <v>-1.3260705129937378E-2</v>
      </c>
      <c r="H21" s="196">
        <f>PPCL_NG!K21+PPCL_Spot!K21+GT_NG!K21+GT_Spot!K21+Bawana_NG!K21+Bawana_RLNG!K21+Bawana_Spot!K21</f>
        <v>23.49</v>
      </c>
      <c r="I21" s="196">
        <f>PPCL_NG!R21+PPCL_Spot!R21+GT_NG!R21+GT_Spot!R21+Bawana_NG!R21+Bawana_RLNG!R21+Bawana_Spot!R21</f>
        <v>23.49</v>
      </c>
      <c r="J21" s="197">
        <f t="shared" si="2"/>
        <v>0</v>
      </c>
      <c r="K21" s="196">
        <f>PPCL_NG!L21+PPCL_Spot!L21+GT_NG!L21+GT_Spot!L21+Bawana_NG!L21+Bawana_RLNG!L21+Bawana_Spot!L21</f>
        <v>112.43</v>
      </c>
      <c r="L21" s="196">
        <f>PPCL_NG!S21+PPCL_Spot!S21+GT_NG!S21+GT_Spot!S21+Bawana_NG!S21+Bawana_RLNG!S21+Bawana_Spot!S21</f>
        <v>112.43</v>
      </c>
      <c r="M21" s="197">
        <f t="shared" si="3"/>
        <v>0</v>
      </c>
      <c r="N21" s="196">
        <f>PPCL_NG!M21+PPCL_Spot!M21+GT_NG!M21+GT_Spot!M21+Bawana_NG!M21+Bawana_RLNG!M21+Bawana_Spot!M21</f>
        <v>272.39</v>
      </c>
      <c r="O21" s="196">
        <f>PPCL_NG!T21+PPCL_Spot!T21+GT_NG!T21+GT_Spot!T21+Bawana_NG!T21+Bawana_RLNG!T21+Bawana_Spot!T21</f>
        <v>272.39</v>
      </c>
      <c r="P21" s="197">
        <f t="shared" si="4"/>
        <v>0</v>
      </c>
      <c r="Q21" s="197">
        <f t="shared" si="5"/>
        <v>-3.999999999996362E-2</v>
      </c>
    </row>
    <row r="22" spans="1:17">
      <c r="A22" s="33" t="s">
        <v>64</v>
      </c>
      <c r="B22" s="196">
        <f>PPCL_NG!I22+PPCL_Spot!I22+GT_NG!I22+GT_Spot!I22+Bawana_NG!I22+Bawana_RLNG!I22+Bawana_Spot!I22</f>
        <v>603.75</v>
      </c>
      <c r="C22" s="196">
        <f>PPCL_NG!P22+PPCL_Spot!P22+GT_NG!P22+GT_Spot!P22+Bawana_NG!P22+Bawana_RLNG!P22+Bawana_Spot!P22</f>
        <v>603.77673929487003</v>
      </c>
      <c r="D22" s="197">
        <f t="shared" si="0"/>
        <v>-2.6739294870026242E-2</v>
      </c>
      <c r="E22" s="196">
        <f>PPCL_NG!J22+PPCL_Spot!J22+GT_NG!J22+GT_Spot!J22+Bawana_NG!J22+Bawana_RLNG!J22+Bawana_Spot!J22</f>
        <v>224.2</v>
      </c>
      <c r="F22" s="196">
        <f>PPCL_NG!Q22+PPCL_Spot!Q22+GT_NG!Q22+GT_Spot!Q22+Bawana_NG!Q22+Bawana_RLNG!Q22+Bawana_Spot!Q22</f>
        <v>224.21326070512993</v>
      </c>
      <c r="G22" s="197">
        <f t="shared" si="1"/>
        <v>-1.3260705129937378E-2</v>
      </c>
      <c r="H22" s="196">
        <f>PPCL_NG!K22+PPCL_Spot!K22+GT_NG!K22+GT_Spot!K22+Bawana_NG!K22+Bawana_RLNG!K22+Bawana_Spot!K22</f>
        <v>23.49</v>
      </c>
      <c r="I22" s="196">
        <f>PPCL_NG!R22+PPCL_Spot!R22+GT_NG!R22+GT_Spot!R22+Bawana_NG!R22+Bawana_RLNG!R22+Bawana_Spot!R22</f>
        <v>23.49</v>
      </c>
      <c r="J22" s="197">
        <f t="shared" si="2"/>
        <v>0</v>
      </c>
      <c r="K22" s="196">
        <f>PPCL_NG!L22+PPCL_Spot!L22+GT_NG!L22+GT_Spot!L22+Bawana_NG!L22+Bawana_RLNG!L22+Bawana_Spot!L22</f>
        <v>112.43</v>
      </c>
      <c r="L22" s="196">
        <f>PPCL_NG!S22+PPCL_Spot!S22+GT_NG!S22+GT_Spot!S22+Bawana_NG!S22+Bawana_RLNG!S22+Bawana_Spot!S22</f>
        <v>112.43</v>
      </c>
      <c r="M22" s="197">
        <f t="shared" si="3"/>
        <v>0</v>
      </c>
      <c r="N22" s="196">
        <f>PPCL_NG!M22+PPCL_Spot!M22+GT_NG!M22+GT_Spot!M22+Bawana_NG!M22+Bawana_RLNG!M22+Bawana_Spot!M22</f>
        <v>272.39</v>
      </c>
      <c r="O22" s="196">
        <f>PPCL_NG!T22+PPCL_Spot!T22+GT_NG!T22+GT_Spot!T22+Bawana_NG!T22+Bawana_RLNG!T22+Bawana_Spot!T22</f>
        <v>272.39</v>
      </c>
      <c r="P22" s="197">
        <f t="shared" si="4"/>
        <v>0</v>
      </c>
      <c r="Q22" s="197">
        <f t="shared" si="5"/>
        <v>-3.999999999996362E-2</v>
      </c>
    </row>
    <row r="23" spans="1:17">
      <c r="A23" s="33" t="s">
        <v>65</v>
      </c>
      <c r="B23" s="196">
        <f>PPCL_NG!I23+PPCL_Spot!I23+GT_NG!I23+GT_Spot!I23+Bawana_NG!I23+Bawana_RLNG!I23+Bawana_Spot!I23</f>
        <v>604.71</v>
      </c>
      <c r="C23" s="196">
        <f>PPCL_NG!P23+PPCL_Spot!P23+GT_NG!P23+GT_Spot!P23+Bawana_NG!P23+Bawana_RLNG!P23+Bawana_Spot!P23</f>
        <v>604.74230045015315</v>
      </c>
      <c r="D23" s="197">
        <f t="shared" si="0"/>
        <v>-3.2300450153115889E-2</v>
      </c>
      <c r="E23" s="196">
        <f>PPCL_NG!J23+PPCL_Spot!J23+GT_NG!J23+GT_Spot!J23+Bawana_NG!J23+Bawana_RLNG!J23+Bawana_Spot!J23</f>
        <v>224.23000000000002</v>
      </c>
      <c r="F23" s="196">
        <f>PPCL_NG!Q23+PPCL_Spot!Q23+GT_NG!Q23+GT_Spot!Q23+Bawana_NG!Q23+Bawana_RLNG!Q23+Bawana_Spot!Q23</f>
        <v>224.2476995498468</v>
      </c>
      <c r="G23" s="197">
        <f t="shared" si="1"/>
        <v>-1.7699549846781792E-2</v>
      </c>
      <c r="H23" s="196">
        <f>PPCL_NG!K23+PPCL_Spot!K23+GT_NG!K23+GT_Spot!K23+Bawana_NG!K23+Bawana_RLNG!K23+Bawana_Spot!K23</f>
        <v>23.49</v>
      </c>
      <c r="I23" s="196">
        <f>PPCL_NG!R23+PPCL_Spot!R23+GT_NG!R23+GT_Spot!R23+Bawana_NG!R23+Bawana_RLNG!R23+Bawana_Spot!R23</f>
        <v>23.49</v>
      </c>
      <c r="J23" s="197">
        <f t="shared" si="2"/>
        <v>0</v>
      </c>
      <c r="K23" s="196">
        <f>PPCL_NG!L23+PPCL_Spot!L23+GT_NG!L23+GT_Spot!L23+Bawana_NG!L23+Bawana_RLNG!L23+Bawana_Spot!L23</f>
        <v>112.43</v>
      </c>
      <c r="L23" s="196">
        <f>PPCL_NG!S23+PPCL_Spot!S23+GT_NG!S23+GT_Spot!S23+Bawana_NG!S23+Bawana_RLNG!S23+Bawana_Spot!S23</f>
        <v>112.43</v>
      </c>
      <c r="M23" s="197">
        <f t="shared" si="3"/>
        <v>0</v>
      </c>
      <c r="N23" s="196">
        <f>PPCL_NG!M23+PPCL_Spot!M23+GT_NG!M23+GT_Spot!M23+Bawana_NG!M23+Bawana_RLNG!M23+Bawana_Spot!M23</f>
        <v>272.39</v>
      </c>
      <c r="O23" s="196">
        <f>PPCL_NG!T23+PPCL_Spot!T23+GT_NG!T23+GT_Spot!T23+Bawana_NG!T23+Bawana_RLNG!T23+Bawana_Spot!T23</f>
        <v>272.39</v>
      </c>
      <c r="P23" s="197">
        <f t="shared" si="4"/>
        <v>0</v>
      </c>
      <c r="Q23" s="197">
        <f t="shared" si="5"/>
        <v>-4.9999999999897682E-2</v>
      </c>
    </row>
    <row r="24" spans="1:17">
      <c r="A24" s="33" t="s">
        <v>66</v>
      </c>
      <c r="B24" s="196">
        <f>PPCL_NG!I24+PPCL_Spot!I24+GT_NG!I24+GT_Spot!I24+Bawana_NG!I24+Bawana_RLNG!I24+Bawana_Spot!I24</f>
        <v>604.71</v>
      </c>
      <c r="C24" s="196">
        <f>PPCL_NG!P24+PPCL_Spot!P24+GT_NG!P24+GT_Spot!P24+Bawana_NG!P24+Bawana_RLNG!P24+Bawana_Spot!P24</f>
        <v>604.74230045015315</v>
      </c>
      <c r="D24" s="197">
        <f t="shared" si="0"/>
        <v>-3.2300450153115889E-2</v>
      </c>
      <c r="E24" s="196">
        <f>PPCL_NG!J24+PPCL_Spot!J24+GT_NG!J24+GT_Spot!J24+Bawana_NG!J24+Bawana_RLNG!J24+Bawana_Spot!J24</f>
        <v>224.23000000000002</v>
      </c>
      <c r="F24" s="196">
        <f>PPCL_NG!Q24+PPCL_Spot!Q24+GT_NG!Q24+GT_Spot!Q24+Bawana_NG!Q24+Bawana_RLNG!Q24+Bawana_Spot!Q24</f>
        <v>224.2476995498468</v>
      </c>
      <c r="G24" s="197">
        <f t="shared" si="1"/>
        <v>-1.7699549846781792E-2</v>
      </c>
      <c r="H24" s="196">
        <f>PPCL_NG!K24+PPCL_Spot!K24+GT_NG!K24+GT_Spot!K24+Bawana_NG!K24+Bawana_RLNG!K24+Bawana_Spot!K24</f>
        <v>23.49</v>
      </c>
      <c r="I24" s="196">
        <f>PPCL_NG!R24+PPCL_Spot!R24+GT_NG!R24+GT_Spot!R24+Bawana_NG!R24+Bawana_RLNG!R24+Bawana_Spot!R24</f>
        <v>23.49</v>
      </c>
      <c r="J24" s="197">
        <f t="shared" si="2"/>
        <v>0</v>
      </c>
      <c r="K24" s="196">
        <f>PPCL_NG!L24+PPCL_Spot!L24+GT_NG!L24+GT_Spot!L24+Bawana_NG!L24+Bawana_RLNG!L24+Bawana_Spot!L24</f>
        <v>112.43</v>
      </c>
      <c r="L24" s="196">
        <f>PPCL_NG!S24+PPCL_Spot!S24+GT_NG!S24+GT_Spot!S24+Bawana_NG!S24+Bawana_RLNG!S24+Bawana_Spot!S24</f>
        <v>112.43</v>
      </c>
      <c r="M24" s="197">
        <f t="shared" si="3"/>
        <v>0</v>
      </c>
      <c r="N24" s="196">
        <f>PPCL_NG!M24+PPCL_Spot!M24+GT_NG!M24+GT_Spot!M24+Bawana_NG!M24+Bawana_RLNG!M24+Bawana_Spot!M24</f>
        <v>272.39</v>
      </c>
      <c r="O24" s="196">
        <f>PPCL_NG!T24+PPCL_Spot!T24+GT_NG!T24+GT_Spot!T24+Bawana_NG!T24+Bawana_RLNG!T24+Bawana_Spot!T24</f>
        <v>272.39</v>
      </c>
      <c r="P24" s="197">
        <f t="shared" si="4"/>
        <v>0</v>
      </c>
      <c r="Q24" s="197">
        <f t="shared" si="5"/>
        <v>-4.9999999999897682E-2</v>
      </c>
    </row>
    <row r="25" spans="1:17">
      <c r="A25" s="33" t="s">
        <v>67</v>
      </c>
      <c r="B25" s="196">
        <f>PPCL_NG!I25+PPCL_Spot!I25+GT_NG!I25+GT_Spot!I25+Bawana_NG!I25+Bawana_RLNG!I25+Bawana_Spot!I25</f>
        <v>604.71</v>
      </c>
      <c r="C25" s="196">
        <f>PPCL_NG!P25+PPCL_Spot!P25+GT_NG!P25+GT_Spot!P25+Bawana_NG!P25+Bawana_RLNG!P25+Bawana_Spot!P25</f>
        <v>604.74230045015315</v>
      </c>
      <c r="D25" s="197">
        <f t="shared" si="0"/>
        <v>-3.2300450153115889E-2</v>
      </c>
      <c r="E25" s="196">
        <f>PPCL_NG!J25+PPCL_Spot!J25+GT_NG!J25+GT_Spot!J25+Bawana_NG!J25+Bawana_RLNG!J25+Bawana_Spot!J25</f>
        <v>224.23000000000002</v>
      </c>
      <c r="F25" s="196">
        <f>PPCL_NG!Q25+PPCL_Spot!Q25+GT_NG!Q25+GT_Spot!Q25+Bawana_NG!Q25+Bawana_RLNG!Q25+Bawana_Spot!Q25</f>
        <v>224.2476995498468</v>
      </c>
      <c r="G25" s="197">
        <f t="shared" si="1"/>
        <v>-1.7699549846781792E-2</v>
      </c>
      <c r="H25" s="196">
        <f>PPCL_NG!K25+PPCL_Spot!K25+GT_NG!K25+GT_Spot!K25+Bawana_NG!K25+Bawana_RLNG!K25+Bawana_Spot!K25</f>
        <v>23.49</v>
      </c>
      <c r="I25" s="196">
        <f>PPCL_NG!R25+PPCL_Spot!R25+GT_NG!R25+GT_Spot!R25+Bawana_NG!R25+Bawana_RLNG!R25+Bawana_Spot!R25</f>
        <v>23.49</v>
      </c>
      <c r="J25" s="197">
        <f t="shared" si="2"/>
        <v>0</v>
      </c>
      <c r="K25" s="196">
        <f>PPCL_NG!L25+PPCL_Spot!L25+GT_NG!L25+GT_Spot!L25+Bawana_NG!L25+Bawana_RLNG!L25+Bawana_Spot!L25</f>
        <v>112.43</v>
      </c>
      <c r="L25" s="196">
        <f>PPCL_NG!S25+PPCL_Spot!S25+GT_NG!S25+GT_Spot!S25+Bawana_NG!S25+Bawana_RLNG!S25+Bawana_Spot!S25</f>
        <v>112.43</v>
      </c>
      <c r="M25" s="197">
        <f t="shared" si="3"/>
        <v>0</v>
      </c>
      <c r="N25" s="196">
        <f>PPCL_NG!M25+PPCL_Spot!M25+GT_NG!M25+GT_Spot!M25+Bawana_NG!M25+Bawana_RLNG!M25+Bawana_Spot!M25</f>
        <v>272.39</v>
      </c>
      <c r="O25" s="196">
        <f>PPCL_NG!T25+PPCL_Spot!T25+GT_NG!T25+GT_Spot!T25+Bawana_NG!T25+Bawana_RLNG!T25+Bawana_Spot!T25</f>
        <v>272.39</v>
      </c>
      <c r="P25" s="197">
        <f t="shared" si="4"/>
        <v>0</v>
      </c>
      <c r="Q25" s="197">
        <f t="shared" si="5"/>
        <v>-4.9999999999897682E-2</v>
      </c>
    </row>
    <row r="26" spans="1:17">
      <c r="A26" s="33" t="s">
        <v>68</v>
      </c>
      <c r="B26" s="196">
        <f>PPCL_NG!I26+PPCL_Spot!I26+GT_NG!I26+GT_Spot!I26+Bawana_NG!I26+Bawana_RLNG!I26+Bawana_Spot!I26</f>
        <v>604.71</v>
      </c>
      <c r="C26" s="196">
        <f>PPCL_NG!P26+PPCL_Spot!P26+GT_NG!P26+GT_Spot!P26+Bawana_NG!P26+Bawana_RLNG!P26+Bawana_Spot!P26</f>
        <v>604.74230045015315</v>
      </c>
      <c r="D26" s="197">
        <f t="shared" si="0"/>
        <v>-3.2300450153115889E-2</v>
      </c>
      <c r="E26" s="196">
        <f>PPCL_NG!J26+PPCL_Spot!J26+GT_NG!J26+GT_Spot!J26+Bawana_NG!J26+Bawana_RLNG!J26+Bawana_Spot!J26</f>
        <v>224.23000000000002</v>
      </c>
      <c r="F26" s="196">
        <f>PPCL_NG!Q26+PPCL_Spot!Q26+GT_NG!Q26+GT_Spot!Q26+Bawana_NG!Q26+Bawana_RLNG!Q26+Bawana_Spot!Q26</f>
        <v>224.2476995498468</v>
      </c>
      <c r="G26" s="197">
        <f t="shared" si="1"/>
        <v>-1.7699549846781792E-2</v>
      </c>
      <c r="H26" s="196">
        <f>PPCL_NG!K26+PPCL_Spot!K26+GT_NG!K26+GT_Spot!K26+Bawana_NG!K26+Bawana_RLNG!K26+Bawana_Spot!K26</f>
        <v>23.49</v>
      </c>
      <c r="I26" s="196">
        <f>PPCL_NG!R26+PPCL_Spot!R26+GT_NG!R26+GT_Spot!R26+Bawana_NG!R26+Bawana_RLNG!R26+Bawana_Spot!R26</f>
        <v>23.49</v>
      </c>
      <c r="J26" s="197">
        <f t="shared" si="2"/>
        <v>0</v>
      </c>
      <c r="K26" s="196">
        <f>PPCL_NG!L26+PPCL_Spot!L26+GT_NG!L26+GT_Spot!L26+Bawana_NG!L26+Bawana_RLNG!L26+Bawana_Spot!L26</f>
        <v>112.43</v>
      </c>
      <c r="L26" s="196">
        <f>PPCL_NG!S26+PPCL_Spot!S26+GT_NG!S26+GT_Spot!S26+Bawana_NG!S26+Bawana_RLNG!S26+Bawana_Spot!S26</f>
        <v>112.43</v>
      </c>
      <c r="M26" s="197">
        <f t="shared" si="3"/>
        <v>0</v>
      </c>
      <c r="N26" s="196">
        <f>PPCL_NG!M26+PPCL_Spot!M26+GT_NG!M26+GT_Spot!M26+Bawana_NG!M26+Bawana_RLNG!M26+Bawana_Spot!M26</f>
        <v>272.39</v>
      </c>
      <c r="O26" s="196">
        <f>PPCL_NG!T26+PPCL_Spot!T26+GT_NG!T26+GT_Spot!T26+Bawana_NG!T26+Bawana_RLNG!T26+Bawana_Spot!T26</f>
        <v>272.39</v>
      </c>
      <c r="P26" s="197">
        <f t="shared" si="4"/>
        <v>0</v>
      </c>
      <c r="Q26" s="197">
        <f t="shared" si="5"/>
        <v>-4.9999999999897682E-2</v>
      </c>
    </row>
    <row r="27" spans="1:17">
      <c r="A27" s="33" t="s">
        <v>69</v>
      </c>
      <c r="B27" s="196">
        <f>PPCL_NG!I27+PPCL_Spot!I27+GT_NG!I27+GT_Spot!I27+Bawana_NG!I27+Bawana_RLNG!I27+Bawana_Spot!I27</f>
        <v>604.71</v>
      </c>
      <c r="C27" s="196">
        <f>PPCL_NG!P27+PPCL_Spot!P27+GT_NG!P27+GT_Spot!P27+Bawana_NG!P27+Bawana_RLNG!P27+Bawana_Spot!P27</f>
        <v>604.74230045015315</v>
      </c>
      <c r="D27" s="197">
        <f t="shared" si="0"/>
        <v>-3.2300450153115889E-2</v>
      </c>
      <c r="E27" s="196">
        <f>PPCL_NG!J27+PPCL_Spot!J27+GT_NG!J27+GT_Spot!J27+Bawana_NG!J27+Bawana_RLNG!J27+Bawana_Spot!J27</f>
        <v>224.23000000000002</v>
      </c>
      <c r="F27" s="196">
        <f>PPCL_NG!Q27+PPCL_Spot!Q27+GT_NG!Q27+GT_Spot!Q27+Bawana_NG!Q27+Bawana_RLNG!Q27+Bawana_Spot!Q27</f>
        <v>224.2476995498468</v>
      </c>
      <c r="G27" s="197">
        <f t="shared" si="1"/>
        <v>-1.7699549846781792E-2</v>
      </c>
      <c r="H27" s="196">
        <f>PPCL_NG!K27+PPCL_Spot!K27+GT_NG!K27+GT_Spot!K27+Bawana_NG!K27+Bawana_RLNG!K27+Bawana_Spot!K27</f>
        <v>23.49</v>
      </c>
      <c r="I27" s="196">
        <f>PPCL_NG!R27+PPCL_Spot!R27+GT_NG!R27+GT_Spot!R27+Bawana_NG!R27+Bawana_RLNG!R27+Bawana_Spot!R27</f>
        <v>23.49</v>
      </c>
      <c r="J27" s="197">
        <f t="shared" si="2"/>
        <v>0</v>
      </c>
      <c r="K27" s="196">
        <f>PPCL_NG!L27+PPCL_Spot!L27+GT_NG!L27+GT_Spot!L27+Bawana_NG!L27+Bawana_RLNG!L27+Bawana_Spot!L27</f>
        <v>112.43</v>
      </c>
      <c r="L27" s="196">
        <f>PPCL_NG!S27+PPCL_Spot!S27+GT_NG!S27+GT_Spot!S27+Bawana_NG!S27+Bawana_RLNG!S27+Bawana_Spot!S27</f>
        <v>112.43</v>
      </c>
      <c r="M27" s="197">
        <f t="shared" si="3"/>
        <v>0</v>
      </c>
      <c r="N27" s="196">
        <f>PPCL_NG!M27+PPCL_Spot!M27+GT_NG!M27+GT_Spot!M27+Bawana_NG!M27+Bawana_RLNG!M27+Bawana_Spot!M27</f>
        <v>272.39</v>
      </c>
      <c r="O27" s="196">
        <f>PPCL_NG!T27+PPCL_Spot!T27+GT_NG!T27+GT_Spot!T27+Bawana_NG!T27+Bawana_RLNG!T27+Bawana_Spot!T27</f>
        <v>272.39</v>
      </c>
      <c r="P27" s="197">
        <f t="shared" si="4"/>
        <v>0</v>
      </c>
      <c r="Q27" s="197">
        <f t="shared" si="5"/>
        <v>-4.9999999999897682E-2</v>
      </c>
    </row>
    <row r="28" spans="1:17">
      <c r="A28" s="33" t="s">
        <v>70</v>
      </c>
      <c r="B28" s="196">
        <f>PPCL_NG!I28+PPCL_Spot!I28+GT_NG!I28+GT_Spot!I28+Bawana_NG!I28+Bawana_RLNG!I28+Bawana_Spot!I28</f>
        <v>604.71</v>
      </c>
      <c r="C28" s="196">
        <f>PPCL_NG!P28+PPCL_Spot!P28+GT_NG!P28+GT_Spot!P28+Bawana_NG!P28+Bawana_RLNG!P28+Bawana_Spot!P28</f>
        <v>604.74230045015315</v>
      </c>
      <c r="D28" s="197">
        <f t="shared" si="0"/>
        <v>-3.2300450153115889E-2</v>
      </c>
      <c r="E28" s="196">
        <f>PPCL_NG!J28+PPCL_Spot!J28+GT_NG!J28+GT_Spot!J28+Bawana_NG!J28+Bawana_RLNG!J28+Bawana_Spot!J28</f>
        <v>224.23000000000002</v>
      </c>
      <c r="F28" s="196">
        <f>PPCL_NG!Q28+PPCL_Spot!Q28+GT_NG!Q28+GT_Spot!Q28+Bawana_NG!Q28+Bawana_RLNG!Q28+Bawana_Spot!Q28</f>
        <v>224.2476995498468</v>
      </c>
      <c r="G28" s="197">
        <f t="shared" si="1"/>
        <v>-1.7699549846781792E-2</v>
      </c>
      <c r="H28" s="196">
        <f>PPCL_NG!K28+PPCL_Spot!K28+GT_NG!K28+GT_Spot!K28+Bawana_NG!K28+Bawana_RLNG!K28+Bawana_Spot!K28</f>
        <v>23.49</v>
      </c>
      <c r="I28" s="196">
        <f>PPCL_NG!R28+PPCL_Spot!R28+GT_NG!R28+GT_Spot!R28+Bawana_NG!R28+Bawana_RLNG!R28+Bawana_Spot!R28</f>
        <v>23.49</v>
      </c>
      <c r="J28" s="197">
        <f t="shared" si="2"/>
        <v>0</v>
      </c>
      <c r="K28" s="196">
        <f>PPCL_NG!L28+PPCL_Spot!L28+GT_NG!L28+GT_Spot!L28+Bawana_NG!L28+Bawana_RLNG!L28+Bawana_Spot!L28</f>
        <v>112.43</v>
      </c>
      <c r="L28" s="196">
        <f>PPCL_NG!S28+PPCL_Spot!S28+GT_NG!S28+GT_Spot!S28+Bawana_NG!S28+Bawana_RLNG!S28+Bawana_Spot!S28</f>
        <v>112.43</v>
      </c>
      <c r="M28" s="197">
        <f t="shared" si="3"/>
        <v>0</v>
      </c>
      <c r="N28" s="196">
        <f>PPCL_NG!M28+PPCL_Spot!M28+GT_NG!M28+GT_Spot!M28+Bawana_NG!M28+Bawana_RLNG!M28+Bawana_Spot!M28</f>
        <v>272.39</v>
      </c>
      <c r="O28" s="196">
        <f>PPCL_NG!T28+PPCL_Spot!T28+GT_NG!T28+GT_Spot!T28+Bawana_NG!T28+Bawana_RLNG!T28+Bawana_Spot!T28</f>
        <v>272.39</v>
      </c>
      <c r="P28" s="197">
        <f t="shared" si="4"/>
        <v>0</v>
      </c>
      <c r="Q28" s="197">
        <f t="shared" si="5"/>
        <v>-4.9999999999897682E-2</v>
      </c>
    </row>
    <row r="29" spans="1:17">
      <c r="A29" s="33" t="s">
        <v>71</v>
      </c>
      <c r="B29" s="196">
        <f>PPCL_NG!I29+PPCL_Spot!I29+GT_NG!I29+GT_Spot!I29+Bawana_NG!I29+Bawana_RLNG!I29+Bawana_Spot!I29</f>
        <v>604.71</v>
      </c>
      <c r="C29" s="196">
        <f>PPCL_NG!P29+PPCL_Spot!P29+GT_NG!P29+GT_Spot!P29+Bawana_NG!P29+Bawana_RLNG!P29+Bawana_Spot!P29</f>
        <v>604.74230045015315</v>
      </c>
      <c r="D29" s="197">
        <f t="shared" si="0"/>
        <v>-3.2300450153115889E-2</v>
      </c>
      <c r="E29" s="196">
        <f>PPCL_NG!J29+PPCL_Spot!J29+GT_NG!J29+GT_Spot!J29+Bawana_NG!J29+Bawana_RLNG!J29+Bawana_Spot!J29</f>
        <v>224.23000000000002</v>
      </c>
      <c r="F29" s="196">
        <f>PPCL_NG!Q29+PPCL_Spot!Q29+GT_NG!Q29+GT_Spot!Q29+Bawana_NG!Q29+Bawana_RLNG!Q29+Bawana_Spot!Q29</f>
        <v>224.2476995498468</v>
      </c>
      <c r="G29" s="197">
        <f t="shared" si="1"/>
        <v>-1.7699549846781792E-2</v>
      </c>
      <c r="H29" s="196">
        <f>PPCL_NG!K29+PPCL_Spot!K29+GT_NG!K29+GT_Spot!K29+Bawana_NG!K29+Bawana_RLNG!K29+Bawana_Spot!K29</f>
        <v>23.49</v>
      </c>
      <c r="I29" s="196">
        <f>PPCL_NG!R29+PPCL_Spot!R29+GT_NG!R29+GT_Spot!R29+Bawana_NG!R29+Bawana_RLNG!R29+Bawana_Spot!R29</f>
        <v>23.49</v>
      </c>
      <c r="J29" s="197">
        <f t="shared" si="2"/>
        <v>0</v>
      </c>
      <c r="K29" s="196">
        <f>PPCL_NG!L29+PPCL_Spot!L29+GT_NG!L29+GT_Spot!L29+Bawana_NG!L29+Bawana_RLNG!L29+Bawana_Spot!L29</f>
        <v>112.43</v>
      </c>
      <c r="L29" s="196">
        <f>PPCL_NG!S29+PPCL_Spot!S29+GT_NG!S29+GT_Spot!S29+Bawana_NG!S29+Bawana_RLNG!S29+Bawana_Spot!S29</f>
        <v>112.43</v>
      </c>
      <c r="M29" s="197">
        <f t="shared" si="3"/>
        <v>0</v>
      </c>
      <c r="N29" s="196">
        <f>PPCL_NG!M29+PPCL_Spot!M29+GT_NG!M29+GT_Spot!M29+Bawana_NG!M29+Bawana_RLNG!M29+Bawana_Spot!M29</f>
        <v>272.39</v>
      </c>
      <c r="O29" s="196">
        <f>PPCL_NG!T29+PPCL_Spot!T29+GT_NG!T29+GT_Spot!T29+Bawana_NG!T29+Bawana_RLNG!T29+Bawana_Spot!T29</f>
        <v>272.39</v>
      </c>
      <c r="P29" s="197">
        <f t="shared" si="4"/>
        <v>0</v>
      </c>
      <c r="Q29" s="197">
        <f t="shared" si="5"/>
        <v>-4.9999999999897682E-2</v>
      </c>
    </row>
    <row r="30" spans="1:17">
      <c r="A30" s="33" t="s">
        <v>72</v>
      </c>
      <c r="B30" s="196">
        <f>PPCL_NG!I30+PPCL_Spot!I30+GT_NG!I30+GT_Spot!I30+Bawana_NG!I30+Bawana_RLNG!I30+Bawana_Spot!I30</f>
        <v>604.71</v>
      </c>
      <c r="C30" s="196">
        <f>PPCL_NG!P30+PPCL_Spot!P30+GT_NG!P30+GT_Spot!P30+Bawana_NG!P30+Bawana_RLNG!P30+Bawana_Spot!P30</f>
        <v>604.74230045015315</v>
      </c>
      <c r="D30" s="197">
        <f t="shared" si="0"/>
        <v>-3.2300450153115889E-2</v>
      </c>
      <c r="E30" s="196">
        <f>PPCL_NG!J30+PPCL_Spot!J30+GT_NG!J30+GT_Spot!J30+Bawana_NG!J30+Bawana_RLNG!J30+Bawana_Spot!J30</f>
        <v>224.23000000000002</v>
      </c>
      <c r="F30" s="196">
        <f>PPCL_NG!Q30+PPCL_Spot!Q30+GT_NG!Q30+GT_Spot!Q30+Bawana_NG!Q30+Bawana_RLNG!Q30+Bawana_Spot!Q30</f>
        <v>224.2476995498468</v>
      </c>
      <c r="G30" s="197">
        <f t="shared" si="1"/>
        <v>-1.7699549846781792E-2</v>
      </c>
      <c r="H30" s="196">
        <f>PPCL_NG!K30+PPCL_Spot!K30+GT_NG!K30+GT_Spot!K30+Bawana_NG!K30+Bawana_RLNG!K30+Bawana_Spot!K30</f>
        <v>23.49</v>
      </c>
      <c r="I30" s="196">
        <f>PPCL_NG!R30+PPCL_Spot!R30+GT_NG!R30+GT_Spot!R30+Bawana_NG!R30+Bawana_RLNG!R30+Bawana_Spot!R30</f>
        <v>23.49</v>
      </c>
      <c r="J30" s="197">
        <f t="shared" si="2"/>
        <v>0</v>
      </c>
      <c r="K30" s="196">
        <f>PPCL_NG!L30+PPCL_Spot!L30+GT_NG!L30+GT_Spot!L30+Bawana_NG!L30+Bawana_RLNG!L30+Bawana_Spot!L30</f>
        <v>112.43</v>
      </c>
      <c r="L30" s="196">
        <f>PPCL_NG!S30+PPCL_Spot!S30+GT_NG!S30+GT_Spot!S30+Bawana_NG!S30+Bawana_RLNG!S30+Bawana_Spot!S30</f>
        <v>112.43</v>
      </c>
      <c r="M30" s="197">
        <f t="shared" si="3"/>
        <v>0</v>
      </c>
      <c r="N30" s="196">
        <f>PPCL_NG!M30+PPCL_Spot!M30+GT_NG!M30+GT_Spot!M30+Bawana_NG!M30+Bawana_RLNG!M30+Bawana_Spot!M30</f>
        <v>272.39</v>
      </c>
      <c r="O30" s="196">
        <f>PPCL_NG!T30+PPCL_Spot!T30+GT_NG!T30+GT_Spot!T30+Bawana_NG!T30+Bawana_RLNG!T30+Bawana_Spot!T30</f>
        <v>272.39</v>
      </c>
      <c r="P30" s="197">
        <f t="shared" si="4"/>
        <v>0</v>
      </c>
      <c r="Q30" s="197">
        <f t="shared" si="5"/>
        <v>-4.9999999999897682E-2</v>
      </c>
    </row>
    <row r="31" spans="1:17">
      <c r="A31" s="33" t="s">
        <v>73</v>
      </c>
      <c r="B31" s="196">
        <f>PPCL_NG!I31+PPCL_Spot!I31+GT_NG!I31+GT_Spot!I31+Bawana_NG!I31+Bawana_RLNG!I31+Bawana_Spot!I31</f>
        <v>603.75</v>
      </c>
      <c r="C31" s="196">
        <f>PPCL_NG!P31+PPCL_Spot!P31+GT_NG!P31+GT_Spot!P31+Bawana_NG!P31+Bawana_RLNG!P31+Bawana_Spot!P31</f>
        <v>603.77673929487003</v>
      </c>
      <c r="D31" s="197">
        <f t="shared" si="0"/>
        <v>-2.6739294870026242E-2</v>
      </c>
      <c r="E31" s="196">
        <f>PPCL_NG!J31+PPCL_Spot!J31+GT_NG!J31+GT_Spot!J31+Bawana_NG!J31+Bawana_RLNG!J31+Bawana_Spot!J31</f>
        <v>211.6</v>
      </c>
      <c r="F31" s="196">
        <f>PPCL_NG!Q31+PPCL_Spot!Q31+GT_NG!Q31+GT_Spot!Q31+Bawana_NG!Q31+Bawana_RLNG!Q31+Bawana_Spot!Q31</f>
        <v>211.61326070512993</v>
      </c>
      <c r="G31" s="197">
        <f t="shared" si="1"/>
        <v>-1.3260705129937378E-2</v>
      </c>
      <c r="H31" s="196">
        <f>PPCL_NG!K31+PPCL_Spot!K31+GT_NG!K31+GT_Spot!K31+Bawana_NG!K31+Bawana_RLNG!K31+Bawana_Spot!K31</f>
        <v>23.49</v>
      </c>
      <c r="I31" s="196">
        <f>PPCL_NG!R31+PPCL_Spot!R31+GT_NG!R31+GT_Spot!R31+Bawana_NG!R31+Bawana_RLNG!R31+Bawana_Spot!R31</f>
        <v>23.49</v>
      </c>
      <c r="J31" s="197">
        <f t="shared" si="2"/>
        <v>0</v>
      </c>
      <c r="K31" s="196">
        <f>PPCL_NG!L31+PPCL_Spot!L31+GT_NG!L31+GT_Spot!L31+Bawana_NG!L31+Bawana_RLNG!L31+Bawana_Spot!L31</f>
        <v>112.43</v>
      </c>
      <c r="L31" s="196">
        <f>PPCL_NG!S31+PPCL_Spot!S31+GT_NG!S31+GT_Spot!S31+Bawana_NG!S31+Bawana_RLNG!S31+Bawana_Spot!S31</f>
        <v>112.43</v>
      </c>
      <c r="M31" s="197">
        <f t="shared" si="3"/>
        <v>0</v>
      </c>
      <c r="N31" s="196">
        <f>PPCL_NG!M31+PPCL_Spot!M31+GT_NG!M31+GT_Spot!M31+Bawana_NG!M31+Bawana_RLNG!M31+Bawana_Spot!M31</f>
        <v>272.39</v>
      </c>
      <c r="O31" s="196">
        <f>PPCL_NG!T31+PPCL_Spot!T31+GT_NG!T31+GT_Spot!T31+Bawana_NG!T31+Bawana_RLNG!T31+Bawana_Spot!T31</f>
        <v>272.39</v>
      </c>
      <c r="P31" s="197">
        <f t="shared" si="4"/>
        <v>0</v>
      </c>
      <c r="Q31" s="197">
        <f t="shared" si="5"/>
        <v>-3.999999999996362E-2</v>
      </c>
    </row>
    <row r="32" spans="1:17">
      <c r="A32" s="33" t="s">
        <v>74</v>
      </c>
      <c r="B32" s="196">
        <f>PPCL_NG!I32+PPCL_Spot!I32+GT_NG!I32+GT_Spot!I32+Bawana_NG!I32+Bawana_RLNG!I32+Bawana_Spot!I32</f>
        <v>603.75</v>
      </c>
      <c r="C32" s="196">
        <f>PPCL_NG!P32+PPCL_Spot!P32+GT_NG!P32+GT_Spot!P32+Bawana_NG!P32+Bawana_RLNG!P32+Bawana_Spot!P32</f>
        <v>603.77673929487003</v>
      </c>
      <c r="D32" s="197">
        <f t="shared" si="0"/>
        <v>-2.6739294870026242E-2</v>
      </c>
      <c r="E32" s="196">
        <f>PPCL_NG!J32+PPCL_Spot!J32+GT_NG!J32+GT_Spot!J32+Bawana_NG!J32+Bawana_RLNG!J32+Bawana_Spot!J32</f>
        <v>211.6</v>
      </c>
      <c r="F32" s="196">
        <f>PPCL_NG!Q32+PPCL_Spot!Q32+GT_NG!Q32+GT_Spot!Q32+Bawana_NG!Q32+Bawana_RLNG!Q32+Bawana_Spot!Q32</f>
        <v>211.61326070512993</v>
      </c>
      <c r="G32" s="197">
        <f t="shared" si="1"/>
        <v>-1.3260705129937378E-2</v>
      </c>
      <c r="H32" s="196">
        <f>PPCL_NG!K32+PPCL_Spot!K32+GT_NG!K32+GT_Spot!K32+Bawana_NG!K32+Bawana_RLNG!K32+Bawana_Spot!K32</f>
        <v>23.49</v>
      </c>
      <c r="I32" s="196">
        <f>PPCL_NG!R32+PPCL_Spot!R32+GT_NG!R32+GT_Spot!R32+Bawana_NG!R32+Bawana_RLNG!R32+Bawana_Spot!R32</f>
        <v>23.49</v>
      </c>
      <c r="J32" s="197">
        <f t="shared" si="2"/>
        <v>0</v>
      </c>
      <c r="K32" s="196">
        <f>PPCL_NG!L32+PPCL_Spot!L32+GT_NG!L32+GT_Spot!L32+Bawana_NG!L32+Bawana_RLNG!L32+Bawana_Spot!L32</f>
        <v>112.43</v>
      </c>
      <c r="L32" s="196">
        <f>PPCL_NG!S32+PPCL_Spot!S32+GT_NG!S32+GT_Spot!S32+Bawana_NG!S32+Bawana_RLNG!S32+Bawana_Spot!S32</f>
        <v>112.43</v>
      </c>
      <c r="M32" s="197">
        <f t="shared" si="3"/>
        <v>0</v>
      </c>
      <c r="N32" s="196">
        <f>PPCL_NG!M32+PPCL_Spot!M32+GT_NG!M32+GT_Spot!M32+Bawana_NG!M32+Bawana_RLNG!M32+Bawana_Spot!M32</f>
        <v>272.39</v>
      </c>
      <c r="O32" s="196">
        <f>PPCL_NG!T32+PPCL_Spot!T32+GT_NG!T32+GT_Spot!T32+Bawana_NG!T32+Bawana_RLNG!T32+Bawana_Spot!T32</f>
        <v>272.39</v>
      </c>
      <c r="P32" s="197">
        <f t="shared" si="4"/>
        <v>0</v>
      </c>
      <c r="Q32" s="197">
        <f t="shared" si="5"/>
        <v>-3.999999999996362E-2</v>
      </c>
    </row>
    <row r="33" spans="1:17">
      <c r="A33" s="33" t="s">
        <v>75</v>
      </c>
      <c r="B33" s="196">
        <f>PPCL_NG!I33+PPCL_Spot!I33+GT_NG!I33+GT_Spot!I33+Bawana_NG!I33+Bawana_RLNG!I33+Bawana_Spot!I33</f>
        <v>603.75</v>
      </c>
      <c r="C33" s="196">
        <f>PPCL_NG!P33+PPCL_Spot!P33+GT_NG!P33+GT_Spot!P33+Bawana_NG!P33+Bawana_RLNG!P33+Bawana_Spot!P33</f>
        <v>603.77673929487003</v>
      </c>
      <c r="D33" s="197">
        <f t="shared" si="0"/>
        <v>-2.6739294870026242E-2</v>
      </c>
      <c r="E33" s="196">
        <f>PPCL_NG!J33+PPCL_Spot!J33+GT_NG!J33+GT_Spot!J33+Bawana_NG!J33+Bawana_RLNG!J33+Bawana_Spot!J33</f>
        <v>211.6</v>
      </c>
      <c r="F33" s="196">
        <f>PPCL_NG!Q33+PPCL_Spot!Q33+GT_NG!Q33+GT_Spot!Q33+Bawana_NG!Q33+Bawana_RLNG!Q33+Bawana_Spot!Q33</f>
        <v>211.61326070512993</v>
      </c>
      <c r="G33" s="197">
        <f t="shared" si="1"/>
        <v>-1.3260705129937378E-2</v>
      </c>
      <c r="H33" s="196">
        <f>PPCL_NG!K33+PPCL_Spot!K33+GT_NG!K33+GT_Spot!K33+Bawana_NG!K33+Bawana_RLNG!K33+Bawana_Spot!K33</f>
        <v>23.49</v>
      </c>
      <c r="I33" s="196">
        <f>PPCL_NG!R33+PPCL_Spot!R33+GT_NG!R33+GT_Spot!R33+Bawana_NG!R33+Bawana_RLNG!R33+Bawana_Spot!R33</f>
        <v>23.49</v>
      </c>
      <c r="J33" s="197">
        <f t="shared" si="2"/>
        <v>0</v>
      </c>
      <c r="K33" s="196">
        <f>PPCL_NG!L33+PPCL_Spot!L33+GT_NG!L33+GT_Spot!L33+Bawana_NG!L33+Bawana_RLNG!L33+Bawana_Spot!L33</f>
        <v>112.43</v>
      </c>
      <c r="L33" s="196">
        <f>PPCL_NG!S33+PPCL_Spot!S33+GT_NG!S33+GT_Spot!S33+Bawana_NG!S33+Bawana_RLNG!S33+Bawana_Spot!S33</f>
        <v>112.43</v>
      </c>
      <c r="M33" s="197">
        <f t="shared" si="3"/>
        <v>0</v>
      </c>
      <c r="N33" s="196">
        <f>PPCL_NG!M33+PPCL_Spot!M33+GT_NG!M33+GT_Spot!M33+Bawana_NG!M33+Bawana_RLNG!M33+Bawana_Spot!M33</f>
        <v>272.39</v>
      </c>
      <c r="O33" s="196">
        <f>PPCL_NG!T33+PPCL_Spot!T33+GT_NG!T33+GT_Spot!T33+Bawana_NG!T33+Bawana_RLNG!T33+Bawana_Spot!T33</f>
        <v>272.39</v>
      </c>
      <c r="P33" s="197">
        <f t="shared" si="4"/>
        <v>0</v>
      </c>
      <c r="Q33" s="197">
        <f t="shared" si="5"/>
        <v>-3.999999999996362E-2</v>
      </c>
    </row>
    <row r="34" spans="1:17">
      <c r="A34" s="33" t="s">
        <v>76</v>
      </c>
      <c r="B34" s="196">
        <f>PPCL_NG!I34+PPCL_Spot!I34+GT_NG!I34+GT_Spot!I34+Bawana_NG!I34+Bawana_RLNG!I34+Bawana_Spot!I34</f>
        <v>603.75</v>
      </c>
      <c r="C34" s="196">
        <f>PPCL_NG!P34+PPCL_Spot!P34+GT_NG!P34+GT_Spot!P34+Bawana_NG!P34+Bawana_RLNG!P34+Bawana_Spot!P34</f>
        <v>603.77673929487003</v>
      </c>
      <c r="D34" s="197">
        <f t="shared" si="0"/>
        <v>-2.6739294870026242E-2</v>
      </c>
      <c r="E34" s="196">
        <f>PPCL_NG!J34+PPCL_Spot!J34+GT_NG!J34+GT_Spot!J34+Bawana_NG!J34+Bawana_RLNG!J34+Bawana_Spot!J34</f>
        <v>211.6</v>
      </c>
      <c r="F34" s="196">
        <f>PPCL_NG!Q34+PPCL_Spot!Q34+GT_NG!Q34+GT_Spot!Q34+Bawana_NG!Q34+Bawana_RLNG!Q34+Bawana_Spot!Q34</f>
        <v>211.61326070512993</v>
      </c>
      <c r="G34" s="197">
        <f t="shared" si="1"/>
        <v>-1.3260705129937378E-2</v>
      </c>
      <c r="H34" s="196">
        <f>PPCL_NG!K34+PPCL_Spot!K34+GT_NG!K34+GT_Spot!K34+Bawana_NG!K34+Bawana_RLNG!K34+Bawana_Spot!K34</f>
        <v>23.49</v>
      </c>
      <c r="I34" s="196">
        <f>PPCL_NG!R34+PPCL_Spot!R34+GT_NG!R34+GT_Spot!R34+Bawana_NG!R34+Bawana_RLNG!R34+Bawana_Spot!R34</f>
        <v>23.49</v>
      </c>
      <c r="J34" s="197">
        <f t="shared" si="2"/>
        <v>0</v>
      </c>
      <c r="K34" s="196">
        <f>PPCL_NG!L34+PPCL_Spot!L34+GT_NG!L34+GT_Spot!L34+Bawana_NG!L34+Bawana_RLNG!L34+Bawana_Spot!L34</f>
        <v>112.43</v>
      </c>
      <c r="L34" s="196">
        <f>PPCL_NG!S34+PPCL_Spot!S34+GT_NG!S34+GT_Spot!S34+Bawana_NG!S34+Bawana_RLNG!S34+Bawana_Spot!S34</f>
        <v>112.43</v>
      </c>
      <c r="M34" s="197">
        <f t="shared" si="3"/>
        <v>0</v>
      </c>
      <c r="N34" s="196">
        <f>PPCL_NG!M34+PPCL_Spot!M34+GT_NG!M34+GT_Spot!M34+Bawana_NG!M34+Bawana_RLNG!M34+Bawana_Spot!M34</f>
        <v>272.39</v>
      </c>
      <c r="O34" s="196">
        <f>PPCL_NG!T34+PPCL_Spot!T34+GT_NG!T34+GT_Spot!T34+Bawana_NG!T34+Bawana_RLNG!T34+Bawana_Spot!T34</f>
        <v>272.39</v>
      </c>
      <c r="P34" s="197">
        <f t="shared" si="4"/>
        <v>0</v>
      </c>
      <c r="Q34" s="197">
        <f t="shared" si="5"/>
        <v>-3.999999999996362E-2</v>
      </c>
    </row>
    <row r="35" spans="1:17">
      <c r="A35" s="33" t="s">
        <v>77</v>
      </c>
      <c r="B35" s="196">
        <f>PPCL_NG!I35+PPCL_Spot!I35+GT_NG!I35+GT_Spot!I35+Bawana_NG!I35+Bawana_RLNG!I35+Bawana_Spot!I35</f>
        <v>604.71</v>
      </c>
      <c r="C35" s="196">
        <f>PPCL_NG!P35+PPCL_Spot!P35+GT_NG!P35+GT_Spot!P35+Bawana_NG!P35+Bawana_RLNG!P35+Bawana_Spot!P35</f>
        <v>604.74230045015315</v>
      </c>
      <c r="D35" s="197">
        <f t="shared" si="0"/>
        <v>-3.2300450153115889E-2</v>
      </c>
      <c r="E35" s="196">
        <f>PPCL_NG!J35+PPCL_Spot!J35+GT_NG!J35+GT_Spot!J35+Bawana_NG!J35+Bawana_RLNG!J35+Bawana_Spot!J35</f>
        <v>211.63</v>
      </c>
      <c r="F35" s="196">
        <f>PPCL_NG!Q35+PPCL_Spot!Q35+GT_NG!Q35+GT_Spot!Q35+Bawana_NG!Q35+Bawana_RLNG!Q35+Bawana_Spot!Q35</f>
        <v>211.64769954984678</v>
      </c>
      <c r="G35" s="197">
        <f t="shared" si="1"/>
        <v>-1.7699549846781792E-2</v>
      </c>
      <c r="H35" s="196">
        <f>PPCL_NG!K35+PPCL_Spot!K35+GT_NG!K35+GT_Spot!K35+Bawana_NG!K35+Bawana_RLNG!K35+Bawana_Spot!K35</f>
        <v>23.49</v>
      </c>
      <c r="I35" s="196">
        <f>PPCL_NG!R35+PPCL_Spot!R35+GT_NG!R35+GT_Spot!R35+Bawana_NG!R35+Bawana_RLNG!R35+Bawana_Spot!R35</f>
        <v>23.49</v>
      </c>
      <c r="J35" s="197">
        <f t="shared" si="2"/>
        <v>0</v>
      </c>
      <c r="K35" s="196">
        <f>PPCL_NG!L35+PPCL_Spot!L35+GT_NG!L35+GT_Spot!L35+Bawana_NG!L35+Bawana_RLNG!L35+Bawana_Spot!L35</f>
        <v>112.43</v>
      </c>
      <c r="L35" s="196">
        <f>PPCL_NG!S35+PPCL_Spot!S35+GT_NG!S35+GT_Spot!S35+Bawana_NG!S35+Bawana_RLNG!S35+Bawana_Spot!S35</f>
        <v>112.43</v>
      </c>
      <c r="M35" s="197">
        <f t="shared" si="3"/>
        <v>0</v>
      </c>
      <c r="N35" s="196">
        <f>PPCL_NG!M35+PPCL_Spot!M35+GT_NG!M35+GT_Spot!M35+Bawana_NG!M35+Bawana_RLNG!M35+Bawana_Spot!M35</f>
        <v>272.39</v>
      </c>
      <c r="O35" s="196">
        <f>PPCL_NG!T35+PPCL_Spot!T35+GT_NG!T35+GT_Spot!T35+Bawana_NG!T35+Bawana_RLNG!T35+Bawana_Spot!T35</f>
        <v>272.39</v>
      </c>
      <c r="P35" s="197">
        <f t="shared" si="4"/>
        <v>0</v>
      </c>
      <c r="Q35" s="197">
        <f t="shared" si="5"/>
        <v>-4.9999999999897682E-2</v>
      </c>
    </row>
    <row r="36" spans="1:17">
      <c r="A36" s="33" t="s">
        <v>78</v>
      </c>
      <c r="B36" s="196">
        <f>PPCL_NG!I36+PPCL_Spot!I36+GT_NG!I36+GT_Spot!I36+Bawana_NG!I36+Bawana_RLNG!I36+Bawana_Spot!I36</f>
        <v>604.71</v>
      </c>
      <c r="C36" s="196">
        <f>PPCL_NG!P36+PPCL_Spot!P36+GT_NG!P36+GT_Spot!P36+Bawana_NG!P36+Bawana_RLNG!P36+Bawana_Spot!P36</f>
        <v>604.74230045015315</v>
      </c>
      <c r="D36" s="197">
        <f t="shared" si="0"/>
        <v>-3.2300450153115889E-2</v>
      </c>
      <c r="E36" s="196">
        <f>PPCL_NG!J36+PPCL_Spot!J36+GT_NG!J36+GT_Spot!J36+Bawana_NG!J36+Bawana_RLNG!J36+Bawana_Spot!J36</f>
        <v>211.63</v>
      </c>
      <c r="F36" s="196">
        <f>PPCL_NG!Q36+PPCL_Spot!Q36+GT_NG!Q36+GT_Spot!Q36+Bawana_NG!Q36+Bawana_RLNG!Q36+Bawana_Spot!Q36</f>
        <v>211.64769954984678</v>
      </c>
      <c r="G36" s="197">
        <f t="shared" si="1"/>
        <v>-1.7699549846781792E-2</v>
      </c>
      <c r="H36" s="196">
        <f>PPCL_NG!K36+PPCL_Spot!K36+GT_NG!K36+GT_Spot!K36+Bawana_NG!K36+Bawana_RLNG!K36+Bawana_Spot!K36</f>
        <v>23.49</v>
      </c>
      <c r="I36" s="196">
        <f>PPCL_NG!R36+PPCL_Spot!R36+GT_NG!R36+GT_Spot!R36+Bawana_NG!R36+Bawana_RLNG!R36+Bawana_Spot!R36</f>
        <v>23.49</v>
      </c>
      <c r="J36" s="197">
        <f t="shared" si="2"/>
        <v>0</v>
      </c>
      <c r="K36" s="196">
        <f>PPCL_NG!L36+PPCL_Spot!L36+GT_NG!L36+GT_Spot!L36+Bawana_NG!L36+Bawana_RLNG!L36+Bawana_Spot!L36</f>
        <v>112.43</v>
      </c>
      <c r="L36" s="196">
        <f>PPCL_NG!S36+PPCL_Spot!S36+GT_NG!S36+GT_Spot!S36+Bawana_NG!S36+Bawana_RLNG!S36+Bawana_Spot!S36</f>
        <v>112.43</v>
      </c>
      <c r="M36" s="197">
        <f t="shared" si="3"/>
        <v>0</v>
      </c>
      <c r="N36" s="196">
        <f>PPCL_NG!M36+PPCL_Spot!M36+GT_NG!M36+GT_Spot!M36+Bawana_NG!M36+Bawana_RLNG!M36+Bawana_Spot!M36</f>
        <v>272.39</v>
      </c>
      <c r="O36" s="196">
        <f>PPCL_NG!T36+PPCL_Spot!T36+GT_NG!T36+GT_Spot!T36+Bawana_NG!T36+Bawana_RLNG!T36+Bawana_Spot!T36</f>
        <v>272.39</v>
      </c>
      <c r="P36" s="197">
        <f t="shared" si="4"/>
        <v>0</v>
      </c>
      <c r="Q36" s="197">
        <f t="shared" si="5"/>
        <v>-4.9999999999897682E-2</v>
      </c>
    </row>
    <row r="37" spans="1:17">
      <c r="A37" s="33" t="s">
        <v>79</v>
      </c>
      <c r="B37" s="196">
        <f>PPCL_NG!I37+PPCL_Spot!I37+GT_NG!I37+GT_Spot!I37+Bawana_NG!I37+Bawana_RLNG!I37+Bawana_Spot!I37</f>
        <v>604.71</v>
      </c>
      <c r="C37" s="196">
        <f>PPCL_NG!P37+PPCL_Spot!P37+GT_NG!P37+GT_Spot!P37+Bawana_NG!P37+Bawana_RLNG!P37+Bawana_Spot!P37</f>
        <v>604.74230045015315</v>
      </c>
      <c r="D37" s="197">
        <f t="shared" si="0"/>
        <v>-3.2300450153115889E-2</v>
      </c>
      <c r="E37" s="196">
        <f>PPCL_NG!J37+PPCL_Spot!J37+GT_NG!J37+GT_Spot!J37+Bawana_NG!J37+Bawana_RLNG!J37+Bawana_Spot!J37</f>
        <v>211.63</v>
      </c>
      <c r="F37" s="196">
        <f>PPCL_NG!Q37+PPCL_Spot!Q37+GT_NG!Q37+GT_Spot!Q37+Bawana_NG!Q37+Bawana_RLNG!Q37+Bawana_Spot!Q37</f>
        <v>211.64769954984678</v>
      </c>
      <c r="G37" s="197">
        <f t="shared" si="1"/>
        <v>-1.7699549846781792E-2</v>
      </c>
      <c r="H37" s="196">
        <f>PPCL_NG!K37+PPCL_Spot!K37+GT_NG!K37+GT_Spot!K37+Bawana_NG!K37+Bawana_RLNG!K37+Bawana_Spot!K37</f>
        <v>23.49</v>
      </c>
      <c r="I37" s="196">
        <f>PPCL_NG!R37+PPCL_Spot!R37+GT_NG!R37+GT_Spot!R37+Bawana_NG!R37+Bawana_RLNG!R37+Bawana_Spot!R37</f>
        <v>23.49</v>
      </c>
      <c r="J37" s="197">
        <f t="shared" si="2"/>
        <v>0</v>
      </c>
      <c r="K37" s="196">
        <f>PPCL_NG!L37+PPCL_Spot!L37+GT_NG!L37+GT_Spot!L37+Bawana_NG!L37+Bawana_RLNG!L37+Bawana_Spot!L37</f>
        <v>112.43</v>
      </c>
      <c r="L37" s="196">
        <f>PPCL_NG!S37+PPCL_Spot!S37+GT_NG!S37+GT_Spot!S37+Bawana_NG!S37+Bawana_RLNG!S37+Bawana_Spot!S37</f>
        <v>112.43</v>
      </c>
      <c r="M37" s="197">
        <f t="shared" si="3"/>
        <v>0</v>
      </c>
      <c r="N37" s="196">
        <f>PPCL_NG!M37+PPCL_Spot!M37+GT_NG!M37+GT_Spot!M37+Bawana_NG!M37+Bawana_RLNG!M37+Bawana_Spot!M37</f>
        <v>272.39</v>
      </c>
      <c r="O37" s="196">
        <f>PPCL_NG!T37+PPCL_Spot!T37+GT_NG!T37+GT_Spot!T37+Bawana_NG!T37+Bawana_RLNG!T37+Bawana_Spot!T37</f>
        <v>272.39</v>
      </c>
      <c r="P37" s="197">
        <f t="shared" si="4"/>
        <v>0</v>
      </c>
      <c r="Q37" s="197">
        <f t="shared" si="5"/>
        <v>-4.9999999999897682E-2</v>
      </c>
    </row>
    <row r="38" spans="1:17">
      <c r="A38" s="33" t="s">
        <v>80</v>
      </c>
      <c r="B38" s="196">
        <f>PPCL_NG!I38+PPCL_Spot!I38+GT_NG!I38+GT_Spot!I38+Bawana_NG!I38+Bawana_RLNG!I38+Bawana_Spot!I38</f>
        <v>604.71</v>
      </c>
      <c r="C38" s="196">
        <f>PPCL_NG!P38+PPCL_Spot!P38+GT_NG!P38+GT_Spot!P38+Bawana_NG!P38+Bawana_RLNG!P38+Bawana_Spot!P38</f>
        <v>604.74230045015315</v>
      </c>
      <c r="D38" s="197">
        <f t="shared" si="0"/>
        <v>-3.2300450153115889E-2</v>
      </c>
      <c r="E38" s="196">
        <f>PPCL_NG!J38+PPCL_Spot!J38+GT_NG!J38+GT_Spot!J38+Bawana_NG!J38+Bawana_RLNG!J38+Bawana_Spot!J38</f>
        <v>211.63</v>
      </c>
      <c r="F38" s="196">
        <f>PPCL_NG!Q38+PPCL_Spot!Q38+GT_NG!Q38+GT_Spot!Q38+Bawana_NG!Q38+Bawana_RLNG!Q38+Bawana_Spot!Q38</f>
        <v>211.64769954984678</v>
      </c>
      <c r="G38" s="197">
        <f t="shared" si="1"/>
        <v>-1.7699549846781792E-2</v>
      </c>
      <c r="H38" s="196">
        <f>PPCL_NG!K38+PPCL_Spot!K38+GT_NG!K38+GT_Spot!K38+Bawana_NG!K38+Bawana_RLNG!K38+Bawana_Spot!K38</f>
        <v>23.49</v>
      </c>
      <c r="I38" s="196">
        <f>PPCL_NG!R38+PPCL_Spot!R38+GT_NG!R38+GT_Spot!R38+Bawana_NG!R38+Bawana_RLNG!R38+Bawana_Spot!R38</f>
        <v>23.49</v>
      </c>
      <c r="J38" s="197">
        <f t="shared" si="2"/>
        <v>0</v>
      </c>
      <c r="K38" s="196">
        <f>PPCL_NG!L38+PPCL_Spot!L38+GT_NG!L38+GT_Spot!L38+Bawana_NG!L38+Bawana_RLNG!L38+Bawana_Spot!L38</f>
        <v>112.43</v>
      </c>
      <c r="L38" s="196">
        <f>PPCL_NG!S38+PPCL_Spot!S38+GT_NG!S38+GT_Spot!S38+Bawana_NG!S38+Bawana_RLNG!S38+Bawana_Spot!S38</f>
        <v>112.43</v>
      </c>
      <c r="M38" s="197">
        <f t="shared" si="3"/>
        <v>0</v>
      </c>
      <c r="N38" s="196">
        <f>PPCL_NG!M38+PPCL_Spot!M38+GT_NG!M38+GT_Spot!M38+Bawana_NG!M38+Bawana_RLNG!M38+Bawana_Spot!M38</f>
        <v>272.39</v>
      </c>
      <c r="O38" s="196">
        <f>PPCL_NG!T38+PPCL_Spot!T38+GT_NG!T38+GT_Spot!T38+Bawana_NG!T38+Bawana_RLNG!T38+Bawana_Spot!T38</f>
        <v>272.39</v>
      </c>
      <c r="P38" s="197">
        <f t="shared" si="4"/>
        <v>0</v>
      </c>
      <c r="Q38" s="197">
        <f t="shared" si="5"/>
        <v>-4.9999999999897682E-2</v>
      </c>
    </row>
    <row r="39" spans="1:17">
      <c r="A39" s="33" t="s">
        <v>81</v>
      </c>
      <c r="B39" s="196">
        <f>PPCL_NG!I39+PPCL_Spot!I39+GT_NG!I39+GT_Spot!I39+Bawana_NG!I39+Bawana_RLNG!I39+Bawana_Spot!I39</f>
        <v>603.75</v>
      </c>
      <c r="C39" s="196">
        <f>PPCL_NG!P39+PPCL_Spot!P39+GT_NG!P39+GT_Spot!P39+Bawana_NG!P39+Bawana_RLNG!P39+Bawana_Spot!P39</f>
        <v>603.64975815523053</v>
      </c>
      <c r="D39" s="197">
        <f t="shared" si="0"/>
        <v>0.10024184476947084</v>
      </c>
      <c r="E39" s="196">
        <f>PPCL_NG!J39+PPCL_Spot!J39+GT_NG!J39+GT_Spot!J39+Bawana_NG!J39+Bawana_RLNG!J39+Bawana_Spot!J39</f>
        <v>211.6</v>
      </c>
      <c r="F39" s="196">
        <f>PPCL_NG!Q39+PPCL_Spot!Q39+GT_NG!Q39+GT_Spot!Q39+Bawana_NG!Q39+Bawana_RLNG!Q39+Bawana_Spot!Q39</f>
        <v>211.54150731158603</v>
      </c>
      <c r="G39" s="197">
        <f t="shared" si="1"/>
        <v>5.8492688413963378E-2</v>
      </c>
      <c r="H39" s="196">
        <f>PPCL_NG!K39+PPCL_Spot!K39+GT_NG!K39+GT_Spot!K39+Bawana_NG!K39+Bawana_RLNG!K39+Bawana_Spot!K39</f>
        <v>23.49</v>
      </c>
      <c r="I39" s="196">
        <f>PPCL_NG!R39+PPCL_Spot!R39+GT_NG!R39+GT_Spot!R39+Bawana_NG!R39+Bawana_RLNG!R39+Bawana_Spot!R39</f>
        <v>23.49</v>
      </c>
      <c r="J39" s="197">
        <f t="shared" si="2"/>
        <v>0</v>
      </c>
      <c r="K39" s="196">
        <f>PPCL_NG!L39+PPCL_Spot!L39+GT_NG!L39+GT_Spot!L39+Bawana_NG!L39+Bawana_RLNG!L39+Bawana_Spot!L39</f>
        <v>112.43</v>
      </c>
      <c r="L39" s="196">
        <f>PPCL_NG!S39+PPCL_Spot!S39+GT_NG!S39+GT_Spot!S39+Bawana_NG!S39+Bawana_RLNG!S39+Bawana_Spot!S39</f>
        <v>112.41552305961756</v>
      </c>
      <c r="M39" s="197">
        <f t="shared" si="3"/>
        <v>1.4476940382451176E-2</v>
      </c>
      <c r="N39" s="196">
        <f>PPCL_NG!M39+PPCL_Spot!M39+GT_NG!M39+GT_Spot!M39+Bawana_NG!M39+Bawana_RLNG!M39+Bawana_Spot!M39</f>
        <v>272.39</v>
      </c>
      <c r="O39" s="196">
        <f>PPCL_NG!T39+PPCL_Spot!T39+GT_NG!T39+GT_Spot!T39+Bawana_NG!T39+Bawana_RLNG!T39+Bawana_Spot!T39</f>
        <v>272.3032114735658</v>
      </c>
      <c r="P39" s="197">
        <f t="shared" si="4"/>
        <v>8.6788526434190771E-2</v>
      </c>
      <c r="Q39" s="197">
        <f t="shared" si="5"/>
        <v>0.26000000000007617</v>
      </c>
    </row>
    <row r="40" spans="1:17">
      <c r="A40" s="33" t="s">
        <v>82</v>
      </c>
      <c r="B40" s="196">
        <f>PPCL_NG!I40+PPCL_Spot!I40+GT_NG!I40+GT_Spot!I40+Bawana_NG!I40+Bawana_RLNG!I40+Bawana_Spot!I40</f>
        <v>603.75</v>
      </c>
      <c r="C40" s="196">
        <f>PPCL_NG!P40+PPCL_Spot!P40+GT_NG!P40+GT_Spot!P40+Bawana_NG!P40+Bawana_RLNG!P40+Bawana_Spot!P40</f>
        <v>603.64975815523053</v>
      </c>
      <c r="D40" s="197">
        <f t="shared" si="0"/>
        <v>0.10024184476947084</v>
      </c>
      <c r="E40" s="196">
        <f>PPCL_NG!J40+PPCL_Spot!J40+GT_NG!J40+GT_Spot!J40+Bawana_NG!J40+Bawana_RLNG!J40+Bawana_Spot!J40</f>
        <v>211.6</v>
      </c>
      <c r="F40" s="196">
        <f>PPCL_NG!Q40+PPCL_Spot!Q40+GT_NG!Q40+GT_Spot!Q40+Bawana_NG!Q40+Bawana_RLNG!Q40+Bawana_Spot!Q40</f>
        <v>211.54150731158603</v>
      </c>
      <c r="G40" s="197">
        <f t="shared" si="1"/>
        <v>5.8492688413963378E-2</v>
      </c>
      <c r="H40" s="196">
        <f>PPCL_NG!K40+PPCL_Spot!K40+GT_NG!K40+GT_Spot!K40+Bawana_NG!K40+Bawana_RLNG!K40+Bawana_Spot!K40</f>
        <v>23.49</v>
      </c>
      <c r="I40" s="196">
        <f>PPCL_NG!R40+PPCL_Spot!R40+GT_NG!R40+GT_Spot!R40+Bawana_NG!R40+Bawana_RLNG!R40+Bawana_Spot!R40</f>
        <v>23.49</v>
      </c>
      <c r="J40" s="197">
        <f t="shared" si="2"/>
        <v>0</v>
      </c>
      <c r="K40" s="196">
        <f>PPCL_NG!L40+PPCL_Spot!L40+GT_NG!L40+GT_Spot!L40+Bawana_NG!L40+Bawana_RLNG!L40+Bawana_Spot!L40</f>
        <v>112.43</v>
      </c>
      <c r="L40" s="196">
        <f>PPCL_NG!S40+PPCL_Spot!S40+GT_NG!S40+GT_Spot!S40+Bawana_NG!S40+Bawana_RLNG!S40+Bawana_Spot!S40</f>
        <v>112.41552305961756</v>
      </c>
      <c r="M40" s="197">
        <f t="shared" si="3"/>
        <v>1.4476940382451176E-2</v>
      </c>
      <c r="N40" s="196">
        <f>PPCL_NG!M40+PPCL_Spot!M40+GT_NG!M40+GT_Spot!M40+Bawana_NG!M40+Bawana_RLNG!M40+Bawana_Spot!M40</f>
        <v>272.39</v>
      </c>
      <c r="O40" s="196">
        <f>PPCL_NG!T40+PPCL_Spot!T40+GT_NG!T40+GT_Spot!T40+Bawana_NG!T40+Bawana_RLNG!T40+Bawana_Spot!T40</f>
        <v>272.3032114735658</v>
      </c>
      <c r="P40" s="197">
        <f t="shared" si="4"/>
        <v>8.6788526434190771E-2</v>
      </c>
      <c r="Q40" s="197">
        <f t="shared" si="5"/>
        <v>0.26000000000007617</v>
      </c>
    </row>
    <row r="41" spans="1:17">
      <c r="A41" s="33" t="s">
        <v>83</v>
      </c>
      <c r="B41" s="196">
        <f>PPCL_NG!I41+PPCL_Spot!I41+GT_NG!I41+GT_Spot!I41+Bawana_NG!I41+Bawana_RLNG!I41+Bawana_Spot!I41</f>
        <v>603.75</v>
      </c>
      <c r="C41" s="196">
        <f>PPCL_NG!P41+PPCL_Spot!P41+GT_NG!P41+GT_Spot!P41+Bawana_NG!P41+Bawana_RLNG!P41+Bawana_Spot!P41</f>
        <v>603.64975815523053</v>
      </c>
      <c r="D41" s="197">
        <f t="shared" si="0"/>
        <v>0.10024184476947084</v>
      </c>
      <c r="E41" s="196">
        <f>PPCL_NG!J41+PPCL_Spot!J41+GT_NG!J41+GT_Spot!J41+Bawana_NG!J41+Bawana_RLNG!J41+Bawana_Spot!J41</f>
        <v>211.6</v>
      </c>
      <c r="F41" s="196">
        <f>PPCL_NG!Q41+PPCL_Spot!Q41+GT_NG!Q41+GT_Spot!Q41+Bawana_NG!Q41+Bawana_RLNG!Q41+Bawana_Spot!Q41</f>
        <v>211.54150731158603</v>
      </c>
      <c r="G41" s="197">
        <f t="shared" si="1"/>
        <v>5.8492688413963378E-2</v>
      </c>
      <c r="H41" s="196">
        <f>PPCL_NG!K41+PPCL_Spot!K41+GT_NG!K41+GT_Spot!K41+Bawana_NG!K41+Bawana_RLNG!K41+Bawana_Spot!K41</f>
        <v>23.49</v>
      </c>
      <c r="I41" s="196">
        <f>PPCL_NG!R41+PPCL_Spot!R41+GT_NG!R41+GT_Spot!R41+Bawana_NG!R41+Bawana_RLNG!R41+Bawana_Spot!R41</f>
        <v>23.49</v>
      </c>
      <c r="J41" s="197">
        <f t="shared" si="2"/>
        <v>0</v>
      </c>
      <c r="K41" s="196">
        <f>PPCL_NG!L41+PPCL_Spot!L41+GT_NG!L41+GT_Spot!L41+Bawana_NG!L41+Bawana_RLNG!L41+Bawana_Spot!L41</f>
        <v>112.43</v>
      </c>
      <c r="L41" s="196">
        <f>PPCL_NG!S41+PPCL_Spot!S41+GT_NG!S41+GT_Spot!S41+Bawana_NG!S41+Bawana_RLNG!S41+Bawana_Spot!S41</f>
        <v>112.41552305961756</v>
      </c>
      <c r="M41" s="197">
        <f t="shared" si="3"/>
        <v>1.4476940382451176E-2</v>
      </c>
      <c r="N41" s="196">
        <f>PPCL_NG!M41+PPCL_Spot!M41+GT_NG!M41+GT_Spot!M41+Bawana_NG!M41+Bawana_RLNG!M41+Bawana_Spot!M41</f>
        <v>272.39</v>
      </c>
      <c r="O41" s="196">
        <f>PPCL_NG!T41+PPCL_Spot!T41+GT_NG!T41+GT_Spot!T41+Bawana_NG!T41+Bawana_RLNG!T41+Bawana_Spot!T41</f>
        <v>272.3032114735658</v>
      </c>
      <c r="P41" s="197">
        <f t="shared" si="4"/>
        <v>8.6788526434190771E-2</v>
      </c>
      <c r="Q41" s="197">
        <f t="shared" si="5"/>
        <v>0.26000000000007617</v>
      </c>
    </row>
    <row r="42" spans="1:17">
      <c r="A42" s="33" t="s">
        <v>84</v>
      </c>
      <c r="B42" s="196">
        <f>PPCL_NG!I42+PPCL_Spot!I42+GT_NG!I42+GT_Spot!I42+Bawana_NG!I42+Bawana_RLNG!I42+Bawana_Spot!I42</f>
        <v>603.75</v>
      </c>
      <c r="C42" s="196">
        <f>PPCL_NG!P42+PPCL_Spot!P42+GT_NG!P42+GT_Spot!P42+Bawana_NG!P42+Bawana_RLNG!P42+Bawana_Spot!P42</f>
        <v>603.64975815523053</v>
      </c>
      <c r="D42" s="197">
        <f t="shared" si="0"/>
        <v>0.10024184476947084</v>
      </c>
      <c r="E42" s="196">
        <f>PPCL_NG!J42+PPCL_Spot!J42+GT_NG!J42+GT_Spot!J42+Bawana_NG!J42+Bawana_RLNG!J42+Bawana_Spot!J42</f>
        <v>211.6</v>
      </c>
      <c r="F42" s="196">
        <f>PPCL_NG!Q42+PPCL_Spot!Q42+GT_NG!Q42+GT_Spot!Q42+Bawana_NG!Q42+Bawana_RLNG!Q42+Bawana_Spot!Q42</f>
        <v>211.54150731158603</v>
      </c>
      <c r="G42" s="197">
        <f t="shared" si="1"/>
        <v>5.8492688413963378E-2</v>
      </c>
      <c r="H42" s="196">
        <f>PPCL_NG!K42+PPCL_Spot!K42+GT_NG!K42+GT_Spot!K42+Bawana_NG!K42+Bawana_RLNG!K42+Bawana_Spot!K42</f>
        <v>23.49</v>
      </c>
      <c r="I42" s="196">
        <f>PPCL_NG!R42+PPCL_Spot!R42+GT_NG!R42+GT_Spot!R42+Bawana_NG!R42+Bawana_RLNG!R42+Bawana_Spot!R42</f>
        <v>23.49</v>
      </c>
      <c r="J42" s="197">
        <f t="shared" si="2"/>
        <v>0</v>
      </c>
      <c r="K42" s="196">
        <f>PPCL_NG!L42+PPCL_Spot!L42+GT_NG!L42+GT_Spot!L42+Bawana_NG!L42+Bawana_RLNG!L42+Bawana_Spot!L42</f>
        <v>112.43</v>
      </c>
      <c r="L42" s="196">
        <f>PPCL_NG!S42+PPCL_Spot!S42+GT_NG!S42+GT_Spot!S42+Bawana_NG!S42+Bawana_RLNG!S42+Bawana_Spot!S42</f>
        <v>112.41552305961756</v>
      </c>
      <c r="M42" s="197">
        <f t="shared" si="3"/>
        <v>1.4476940382451176E-2</v>
      </c>
      <c r="N42" s="196">
        <f>PPCL_NG!M42+PPCL_Spot!M42+GT_NG!M42+GT_Spot!M42+Bawana_NG!M42+Bawana_RLNG!M42+Bawana_Spot!M42</f>
        <v>272.39</v>
      </c>
      <c r="O42" s="196">
        <f>PPCL_NG!T42+PPCL_Spot!T42+GT_NG!T42+GT_Spot!T42+Bawana_NG!T42+Bawana_RLNG!T42+Bawana_Spot!T42</f>
        <v>272.3032114735658</v>
      </c>
      <c r="P42" s="197">
        <f t="shared" si="4"/>
        <v>8.6788526434190771E-2</v>
      </c>
      <c r="Q42" s="197">
        <f t="shared" si="5"/>
        <v>0.26000000000007617</v>
      </c>
    </row>
    <row r="43" spans="1:17">
      <c r="A43" s="33" t="s">
        <v>85</v>
      </c>
      <c r="B43" s="196">
        <f>PPCL_NG!I43+PPCL_Spot!I43+GT_NG!I43+GT_Spot!I43+Bawana_NG!I43+Bawana_RLNG!I43+Bawana_Spot!I43</f>
        <v>604.64</v>
      </c>
      <c r="C43" s="196">
        <f>PPCL_NG!P43+PPCL_Spot!P43+GT_NG!P43+GT_Spot!P43+Bawana_NG!P43+Bawana_RLNG!P43+Bawana_Spot!P43</f>
        <v>604.53975815523052</v>
      </c>
      <c r="D43" s="197">
        <f t="shared" si="0"/>
        <v>0.10024184476947084</v>
      </c>
      <c r="E43" s="196">
        <f>PPCL_NG!J43+PPCL_Spot!J43+GT_NG!J43+GT_Spot!J43+Bawana_NG!J43+Bawana_RLNG!J43+Bawana_Spot!J43</f>
        <v>211.6</v>
      </c>
      <c r="F43" s="196">
        <f>PPCL_NG!Q43+PPCL_Spot!Q43+GT_NG!Q43+GT_Spot!Q43+Bawana_NG!Q43+Bawana_RLNG!Q43+Bawana_Spot!Q43</f>
        <v>211.54150731158603</v>
      </c>
      <c r="G43" s="197">
        <f t="shared" si="1"/>
        <v>5.8492688413963378E-2</v>
      </c>
      <c r="H43" s="196">
        <f>PPCL_NG!K43+PPCL_Spot!K43+GT_NG!K43+GT_Spot!K43+Bawana_NG!K43+Bawana_RLNG!K43+Bawana_Spot!K43</f>
        <v>23.49</v>
      </c>
      <c r="I43" s="196">
        <f>PPCL_NG!R43+PPCL_Spot!R43+GT_NG!R43+GT_Spot!R43+Bawana_NG!R43+Bawana_RLNG!R43+Bawana_Spot!R43</f>
        <v>23.49</v>
      </c>
      <c r="J43" s="197">
        <f t="shared" si="2"/>
        <v>0</v>
      </c>
      <c r="K43" s="196">
        <f>PPCL_NG!L43+PPCL_Spot!L43+GT_NG!L43+GT_Spot!L43+Bawana_NG!L43+Bawana_RLNG!L43+Bawana_Spot!L43</f>
        <v>112.43</v>
      </c>
      <c r="L43" s="196">
        <f>PPCL_NG!S43+PPCL_Spot!S43+GT_NG!S43+GT_Spot!S43+Bawana_NG!S43+Bawana_RLNG!S43+Bawana_Spot!S43</f>
        <v>112.41552305961756</v>
      </c>
      <c r="M43" s="197">
        <f t="shared" si="3"/>
        <v>1.4476940382451176E-2</v>
      </c>
      <c r="N43" s="196">
        <f>PPCL_NG!M43+PPCL_Spot!M43+GT_NG!M43+GT_Spot!M43+Bawana_NG!M43+Bawana_RLNG!M43+Bawana_Spot!M43</f>
        <v>272.39</v>
      </c>
      <c r="O43" s="196">
        <f>PPCL_NG!T43+PPCL_Spot!T43+GT_NG!T43+GT_Spot!T43+Bawana_NG!T43+Bawana_RLNG!T43+Bawana_Spot!T43</f>
        <v>272.30321147356574</v>
      </c>
      <c r="P43" s="197">
        <f t="shared" si="4"/>
        <v>8.6788526434247615E-2</v>
      </c>
      <c r="Q43" s="197">
        <f t="shared" si="5"/>
        <v>0.26000000000013301</v>
      </c>
    </row>
    <row r="44" spans="1:17">
      <c r="A44" s="33" t="s">
        <v>86</v>
      </c>
      <c r="B44" s="196">
        <f>PPCL_NG!I44+PPCL_Spot!I44+GT_NG!I44+GT_Spot!I44+Bawana_NG!I44+Bawana_RLNG!I44+Bawana_Spot!I44</f>
        <v>603.64</v>
      </c>
      <c r="C44" s="196">
        <f>PPCL_NG!P44+PPCL_Spot!P44+GT_NG!P44+GT_Spot!P44+Bawana_NG!P44+Bawana_RLNG!P44+Bawana_Spot!P44</f>
        <v>603.54438078703697</v>
      </c>
      <c r="D44" s="197">
        <f t="shared" si="0"/>
        <v>9.5619212963015343E-2</v>
      </c>
      <c r="E44" s="196">
        <f>PPCL_NG!J44+PPCL_Spot!J44+GT_NG!J44+GT_Spot!J44+Bawana_NG!J44+Bawana_RLNG!J44+Bawana_Spot!J44</f>
        <v>211.6</v>
      </c>
      <c r="F44" s="196">
        <f>PPCL_NG!Q44+PPCL_Spot!Q44+GT_NG!Q44+GT_Spot!Q44+Bawana_NG!Q44+Bawana_RLNG!Q44+Bawana_Spot!Q44</f>
        <v>211.5398148148148</v>
      </c>
      <c r="G44" s="197">
        <f t="shared" si="1"/>
        <v>6.0185185185190448E-2</v>
      </c>
      <c r="H44" s="196">
        <f>PPCL_NG!K44+PPCL_Spot!K44+GT_NG!K44+GT_Spot!K44+Bawana_NG!K44+Bawana_RLNG!K44+Bawana_Spot!K44</f>
        <v>23.49</v>
      </c>
      <c r="I44" s="196">
        <f>PPCL_NG!R44+PPCL_Spot!R44+GT_NG!R44+GT_Spot!R44+Bawana_NG!R44+Bawana_RLNG!R44+Bawana_Spot!R44</f>
        <v>23.49</v>
      </c>
      <c r="J44" s="197">
        <f t="shared" si="2"/>
        <v>0</v>
      </c>
      <c r="K44" s="196">
        <f>PPCL_NG!L44+PPCL_Spot!L44+GT_NG!L44+GT_Spot!L44+Bawana_NG!L44+Bawana_RLNG!L44+Bawana_Spot!L44</f>
        <v>112.43</v>
      </c>
      <c r="L44" s="196">
        <f>PPCL_NG!S44+PPCL_Spot!S44+GT_NG!S44+GT_Spot!S44+Bawana_NG!S44+Bawana_RLNG!S44+Bawana_Spot!S44</f>
        <v>112.41510416666667</v>
      </c>
      <c r="M44" s="197">
        <f t="shared" si="3"/>
        <v>1.4895833333341102E-2</v>
      </c>
      <c r="N44" s="196">
        <f>PPCL_NG!M44+PPCL_Spot!M44+GT_NG!M44+GT_Spot!M44+Bawana_NG!M44+Bawana_RLNG!M44+Bawana_Spot!M44</f>
        <v>272.39</v>
      </c>
      <c r="O44" s="196">
        <f>PPCL_NG!T44+PPCL_Spot!T44+GT_NG!T44+GT_Spot!T44+Bawana_NG!T44+Bawana_RLNG!T44+Bawana_Spot!T44</f>
        <v>272.30070023148141</v>
      </c>
      <c r="P44" s="197">
        <f t="shared" si="4"/>
        <v>8.9299768518571909E-2</v>
      </c>
      <c r="Q44" s="197">
        <f t="shared" si="5"/>
        <v>0.2600000000001188</v>
      </c>
    </row>
    <row r="45" spans="1:17">
      <c r="A45" s="33" t="s">
        <v>87</v>
      </c>
      <c r="B45" s="196">
        <f>PPCL_NG!I45+PPCL_Spot!I45+GT_NG!I45+GT_Spot!I45+Bawana_NG!I45+Bawana_RLNG!I45+Bawana_Spot!I45</f>
        <v>603.64</v>
      </c>
      <c r="C45" s="196">
        <f>PPCL_NG!P45+PPCL_Spot!P45+GT_NG!P45+GT_Spot!P45+Bawana_NG!P45+Bawana_RLNG!P45+Bawana_Spot!P45</f>
        <v>603.54438078703697</v>
      </c>
      <c r="D45" s="197">
        <f t="shared" si="0"/>
        <v>9.5619212963015343E-2</v>
      </c>
      <c r="E45" s="196">
        <f>PPCL_NG!J45+PPCL_Spot!J45+GT_NG!J45+GT_Spot!J45+Bawana_NG!J45+Bawana_RLNG!J45+Bawana_Spot!J45</f>
        <v>211.6</v>
      </c>
      <c r="F45" s="196">
        <f>PPCL_NG!Q45+PPCL_Spot!Q45+GT_NG!Q45+GT_Spot!Q45+Bawana_NG!Q45+Bawana_RLNG!Q45+Bawana_Spot!Q45</f>
        <v>211.5398148148148</v>
      </c>
      <c r="G45" s="197">
        <f t="shared" si="1"/>
        <v>6.0185185185190448E-2</v>
      </c>
      <c r="H45" s="196">
        <f>PPCL_NG!K45+PPCL_Spot!K45+GT_NG!K45+GT_Spot!K45+Bawana_NG!K45+Bawana_RLNG!K45+Bawana_Spot!K45</f>
        <v>23.49</v>
      </c>
      <c r="I45" s="196">
        <f>PPCL_NG!R45+PPCL_Spot!R45+GT_NG!R45+GT_Spot!R45+Bawana_NG!R45+Bawana_RLNG!R45+Bawana_Spot!R45</f>
        <v>23.49</v>
      </c>
      <c r="J45" s="197">
        <f t="shared" si="2"/>
        <v>0</v>
      </c>
      <c r="K45" s="196">
        <f>PPCL_NG!L45+PPCL_Spot!L45+GT_NG!L45+GT_Spot!L45+Bawana_NG!L45+Bawana_RLNG!L45+Bawana_Spot!L45</f>
        <v>112.43</v>
      </c>
      <c r="L45" s="196">
        <f>PPCL_NG!S45+PPCL_Spot!S45+GT_NG!S45+GT_Spot!S45+Bawana_NG!S45+Bawana_RLNG!S45+Bawana_Spot!S45</f>
        <v>112.41510416666667</v>
      </c>
      <c r="M45" s="197">
        <f t="shared" si="3"/>
        <v>1.4895833333341102E-2</v>
      </c>
      <c r="N45" s="196">
        <f>PPCL_NG!M45+PPCL_Spot!M45+GT_NG!M45+GT_Spot!M45+Bawana_NG!M45+Bawana_RLNG!M45+Bawana_Spot!M45</f>
        <v>272.39</v>
      </c>
      <c r="O45" s="196">
        <f>PPCL_NG!T45+PPCL_Spot!T45+GT_NG!T45+GT_Spot!T45+Bawana_NG!T45+Bawana_RLNG!T45+Bawana_Spot!T45</f>
        <v>272.30070023148141</v>
      </c>
      <c r="P45" s="197">
        <f t="shared" si="4"/>
        <v>8.9299768518571909E-2</v>
      </c>
      <c r="Q45" s="197">
        <f t="shared" si="5"/>
        <v>0.2600000000001188</v>
      </c>
    </row>
    <row r="46" spans="1:17">
      <c r="A46" s="33" t="s">
        <v>88</v>
      </c>
      <c r="B46" s="196">
        <f>PPCL_NG!I46+PPCL_Spot!I46+GT_NG!I46+GT_Spot!I46+Bawana_NG!I46+Bawana_RLNG!I46+Bawana_Spot!I46</f>
        <v>603.64</v>
      </c>
      <c r="C46" s="196">
        <f>PPCL_NG!P46+PPCL_Spot!P46+GT_NG!P46+GT_Spot!P46+Bawana_NG!P46+Bawana_RLNG!P46+Bawana_Spot!P46</f>
        <v>603.54438078703697</v>
      </c>
      <c r="D46" s="197">
        <f t="shared" si="0"/>
        <v>9.5619212963015343E-2</v>
      </c>
      <c r="E46" s="196">
        <f>PPCL_NG!J46+PPCL_Spot!J46+GT_NG!J46+GT_Spot!J46+Bawana_NG!J46+Bawana_RLNG!J46+Bawana_Spot!J46</f>
        <v>211.6</v>
      </c>
      <c r="F46" s="196">
        <f>PPCL_NG!Q46+PPCL_Spot!Q46+GT_NG!Q46+GT_Spot!Q46+Bawana_NG!Q46+Bawana_RLNG!Q46+Bawana_Spot!Q46</f>
        <v>211.5398148148148</v>
      </c>
      <c r="G46" s="197">
        <f t="shared" si="1"/>
        <v>6.0185185185190448E-2</v>
      </c>
      <c r="H46" s="196">
        <f>PPCL_NG!K46+PPCL_Spot!K46+GT_NG!K46+GT_Spot!K46+Bawana_NG!K46+Bawana_RLNG!K46+Bawana_Spot!K46</f>
        <v>23.49</v>
      </c>
      <c r="I46" s="196">
        <f>PPCL_NG!R46+PPCL_Spot!R46+GT_NG!R46+GT_Spot!R46+Bawana_NG!R46+Bawana_RLNG!R46+Bawana_Spot!R46</f>
        <v>23.49</v>
      </c>
      <c r="J46" s="197">
        <f t="shared" si="2"/>
        <v>0</v>
      </c>
      <c r="K46" s="196">
        <f>PPCL_NG!L46+PPCL_Spot!L46+GT_NG!L46+GT_Spot!L46+Bawana_NG!L46+Bawana_RLNG!L46+Bawana_Spot!L46</f>
        <v>112.43</v>
      </c>
      <c r="L46" s="196">
        <f>PPCL_NG!S46+PPCL_Spot!S46+GT_NG!S46+GT_Spot!S46+Bawana_NG!S46+Bawana_RLNG!S46+Bawana_Spot!S46</f>
        <v>112.41510416666667</v>
      </c>
      <c r="M46" s="197">
        <f t="shared" si="3"/>
        <v>1.4895833333341102E-2</v>
      </c>
      <c r="N46" s="196">
        <f>PPCL_NG!M46+PPCL_Spot!M46+GT_NG!M46+GT_Spot!M46+Bawana_NG!M46+Bawana_RLNG!M46+Bawana_Spot!M46</f>
        <v>272.39</v>
      </c>
      <c r="O46" s="196">
        <f>PPCL_NG!T46+PPCL_Spot!T46+GT_NG!T46+GT_Spot!T46+Bawana_NG!T46+Bawana_RLNG!T46+Bawana_Spot!T46</f>
        <v>272.30070023148141</v>
      </c>
      <c r="P46" s="197">
        <f t="shared" si="4"/>
        <v>8.9299768518571909E-2</v>
      </c>
      <c r="Q46" s="197">
        <f t="shared" si="5"/>
        <v>0.2600000000001188</v>
      </c>
    </row>
    <row r="47" spans="1:17">
      <c r="A47" s="33" t="s">
        <v>89</v>
      </c>
      <c r="B47" s="196">
        <f>PPCL_NG!I47+PPCL_Spot!I47+GT_NG!I47+GT_Spot!I47+Bawana_NG!I47+Bawana_RLNG!I47+Bawana_Spot!I47</f>
        <v>603.64</v>
      </c>
      <c r="C47" s="196">
        <f>PPCL_NG!P47+PPCL_Spot!P47+GT_NG!P47+GT_Spot!P47+Bawana_NG!P47+Bawana_RLNG!P47+Bawana_Spot!P47</f>
        <v>603.54438078703697</v>
      </c>
      <c r="D47" s="197">
        <f t="shared" si="0"/>
        <v>9.5619212963015343E-2</v>
      </c>
      <c r="E47" s="196">
        <f>PPCL_NG!J47+PPCL_Spot!J47+GT_NG!J47+GT_Spot!J47+Bawana_NG!J47+Bawana_RLNG!J47+Bawana_Spot!J47</f>
        <v>211.6</v>
      </c>
      <c r="F47" s="196">
        <f>PPCL_NG!Q47+PPCL_Spot!Q47+GT_NG!Q47+GT_Spot!Q47+Bawana_NG!Q47+Bawana_RLNG!Q47+Bawana_Spot!Q47</f>
        <v>211.5398148148148</v>
      </c>
      <c r="G47" s="197">
        <f t="shared" si="1"/>
        <v>6.0185185185190448E-2</v>
      </c>
      <c r="H47" s="196">
        <f>PPCL_NG!K47+PPCL_Spot!K47+GT_NG!K47+GT_Spot!K47+Bawana_NG!K47+Bawana_RLNG!K47+Bawana_Spot!K47</f>
        <v>23.49</v>
      </c>
      <c r="I47" s="196">
        <f>PPCL_NG!R47+PPCL_Spot!R47+GT_NG!R47+GT_Spot!R47+Bawana_NG!R47+Bawana_RLNG!R47+Bawana_Spot!R47</f>
        <v>23.49</v>
      </c>
      <c r="J47" s="197">
        <f t="shared" si="2"/>
        <v>0</v>
      </c>
      <c r="K47" s="196">
        <f>PPCL_NG!L47+PPCL_Spot!L47+GT_NG!L47+GT_Spot!L47+Bawana_NG!L47+Bawana_RLNG!L47+Bawana_Spot!L47</f>
        <v>112.43</v>
      </c>
      <c r="L47" s="196">
        <f>PPCL_NG!S47+PPCL_Spot!S47+GT_NG!S47+GT_Spot!S47+Bawana_NG!S47+Bawana_RLNG!S47+Bawana_Spot!S47</f>
        <v>112.41510416666667</v>
      </c>
      <c r="M47" s="197">
        <f t="shared" si="3"/>
        <v>1.4895833333341102E-2</v>
      </c>
      <c r="N47" s="196">
        <f>PPCL_NG!M47+PPCL_Spot!M47+GT_NG!M47+GT_Spot!M47+Bawana_NG!M47+Bawana_RLNG!M47+Bawana_Spot!M47</f>
        <v>272.39</v>
      </c>
      <c r="O47" s="196">
        <f>PPCL_NG!T47+PPCL_Spot!T47+GT_NG!T47+GT_Spot!T47+Bawana_NG!T47+Bawana_RLNG!T47+Bawana_Spot!T47</f>
        <v>272.30070023148141</v>
      </c>
      <c r="P47" s="197">
        <f t="shared" si="4"/>
        <v>8.9299768518571909E-2</v>
      </c>
      <c r="Q47" s="197">
        <f t="shared" si="5"/>
        <v>0.2600000000001188</v>
      </c>
    </row>
    <row r="48" spans="1:17">
      <c r="A48" s="33" t="s">
        <v>90</v>
      </c>
      <c r="B48" s="196">
        <f>PPCL_NG!I48+PPCL_Spot!I48+GT_NG!I48+GT_Spot!I48+Bawana_NG!I48+Bawana_RLNG!I48+Bawana_Spot!I48</f>
        <v>603.64</v>
      </c>
      <c r="C48" s="196">
        <f>PPCL_NG!P48+PPCL_Spot!P48+GT_NG!P48+GT_Spot!P48+Bawana_NG!P48+Bawana_RLNG!P48+Bawana_Spot!P48</f>
        <v>603.54438078703697</v>
      </c>
      <c r="D48" s="197">
        <f t="shared" si="0"/>
        <v>9.5619212963015343E-2</v>
      </c>
      <c r="E48" s="196">
        <f>PPCL_NG!J48+PPCL_Spot!J48+GT_NG!J48+GT_Spot!J48+Bawana_NG!J48+Bawana_RLNG!J48+Bawana_Spot!J48</f>
        <v>211.6</v>
      </c>
      <c r="F48" s="196">
        <f>PPCL_NG!Q48+PPCL_Spot!Q48+GT_NG!Q48+GT_Spot!Q48+Bawana_NG!Q48+Bawana_RLNG!Q48+Bawana_Spot!Q48</f>
        <v>211.5398148148148</v>
      </c>
      <c r="G48" s="197">
        <f t="shared" si="1"/>
        <v>6.0185185185190448E-2</v>
      </c>
      <c r="H48" s="196">
        <f>PPCL_NG!K48+PPCL_Spot!K48+GT_NG!K48+GT_Spot!K48+Bawana_NG!K48+Bawana_RLNG!K48+Bawana_Spot!K48</f>
        <v>23.49</v>
      </c>
      <c r="I48" s="196">
        <f>PPCL_NG!R48+PPCL_Spot!R48+GT_NG!R48+GT_Spot!R48+Bawana_NG!R48+Bawana_RLNG!R48+Bawana_Spot!R48</f>
        <v>23.49</v>
      </c>
      <c r="J48" s="197">
        <f t="shared" si="2"/>
        <v>0</v>
      </c>
      <c r="K48" s="196">
        <f>PPCL_NG!L48+PPCL_Spot!L48+GT_NG!L48+GT_Spot!L48+Bawana_NG!L48+Bawana_RLNG!L48+Bawana_Spot!L48</f>
        <v>112.43</v>
      </c>
      <c r="L48" s="196">
        <f>PPCL_NG!S48+PPCL_Spot!S48+GT_NG!S48+GT_Spot!S48+Bawana_NG!S48+Bawana_RLNG!S48+Bawana_Spot!S48</f>
        <v>112.41510416666667</v>
      </c>
      <c r="M48" s="197">
        <f t="shared" si="3"/>
        <v>1.4895833333341102E-2</v>
      </c>
      <c r="N48" s="196">
        <f>PPCL_NG!M48+PPCL_Spot!M48+GT_NG!M48+GT_Spot!M48+Bawana_NG!M48+Bawana_RLNG!M48+Bawana_Spot!M48</f>
        <v>272.39</v>
      </c>
      <c r="O48" s="196">
        <f>PPCL_NG!T48+PPCL_Spot!T48+GT_NG!T48+GT_Spot!T48+Bawana_NG!T48+Bawana_RLNG!T48+Bawana_Spot!T48</f>
        <v>272.30070023148141</v>
      </c>
      <c r="P48" s="197">
        <f t="shared" si="4"/>
        <v>8.9299768518571909E-2</v>
      </c>
      <c r="Q48" s="197">
        <f t="shared" si="5"/>
        <v>0.2600000000001188</v>
      </c>
    </row>
    <row r="49" spans="1:17">
      <c r="A49" s="33" t="s">
        <v>91</v>
      </c>
      <c r="B49" s="196">
        <f>PPCL_NG!I49+PPCL_Spot!I49+GT_NG!I49+GT_Spot!I49+Bawana_NG!I49+Bawana_RLNG!I49+Bawana_Spot!I49</f>
        <v>603.64</v>
      </c>
      <c r="C49" s="196">
        <f>PPCL_NG!P49+PPCL_Spot!P49+GT_NG!P49+GT_Spot!P49+Bawana_NG!P49+Bawana_RLNG!P49+Bawana_Spot!P49</f>
        <v>603.54438078703697</v>
      </c>
      <c r="D49" s="197">
        <f t="shared" si="0"/>
        <v>9.5619212963015343E-2</v>
      </c>
      <c r="E49" s="196">
        <f>PPCL_NG!J49+PPCL_Spot!J49+GT_NG!J49+GT_Spot!J49+Bawana_NG!J49+Bawana_RLNG!J49+Bawana_Spot!J49</f>
        <v>211.6</v>
      </c>
      <c r="F49" s="196">
        <f>PPCL_NG!Q49+PPCL_Spot!Q49+GT_NG!Q49+GT_Spot!Q49+Bawana_NG!Q49+Bawana_RLNG!Q49+Bawana_Spot!Q49</f>
        <v>211.5398148148148</v>
      </c>
      <c r="G49" s="197">
        <f t="shared" si="1"/>
        <v>6.0185185185190448E-2</v>
      </c>
      <c r="H49" s="196">
        <f>PPCL_NG!K49+PPCL_Spot!K49+GT_NG!K49+GT_Spot!K49+Bawana_NG!K49+Bawana_RLNG!K49+Bawana_Spot!K49</f>
        <v>23.49</v>
      </c>
      <c r="I49" s="196">
        <f>PPCL_NG!R49+PPCL_Spot!R49+GT_NG!R49+GT_Spot!R49+Bawana_NG!R49+Bawana_RLNG!R49+Bawana_Spot!R49</f>
        <v>23.49</v>
      </c>
      <c r="J49" s="197">
        <f t="shared" si="2"/>
        <v>0</v>
      </c>
      <c r="K49" s="196">
        <f>PPCL_NG!L49+PPCL_Spot!L49+GT_NG!L49+GT_Spot!L49+Bawana_NG!L49+Bawana_RLNG!L49+Bawana_Spot!L49</f>
        <v>112.43</v>
      </c>
      <c r="L49" s="196">
        <f>PPCL_NG!S49+PPCL_Spot!S49+GT_NG!S49+GT_Spot!S49+Bawana_NG!S49+Bawana_RLNG!S49+Bawana_Spot!S49</f>
        <v>112.41510416666667</v>
      </c>
      <c r="M49" s="197">
        <f t="shared" si="3"/>
        <v>1.4895833333341102E-2</v>
      </c>
      <c r="N49" s="196">
        <f>PPCL_NG!M49+PPCL_Spot!M49+GT_NG!M49+GT_Spot!M49+Bawana_NG!M49+Bawana_RLNG!M49+Bawana_Spot!M49</f>
        <v>272.39</v>
      </c>
      <c r="O49" s="196">
        <f>PPCL_NG!T49+PPCL_Spot!T49+GT_NG!T49+GT_Spot!T49+Bawana_NG!T49+Bawana_RLNG!T49+Bawana_Spot!T49</f>
        <v>272.30070023148141</v>
      </c>
      <c r="P49" s="197">
        <f t="shared" si="4"/>
        <v>8.9299768518571909E-2</v>
      </c>
      <c r="Q49" s="197">
        <f t="shared" si="5"/>
        <v>0.2600000000001188</v>
      </c>
    </row>
    <row r="50" spans="1:17">
      <c r="A50" s="33" t="s">
        <v>92</v>
      </c>
      <c r="B50" s="196">
        <f>PPCL_NG!I50+PPCL_Spot!I50+GT_NG!I50+GT_Spot!I50+Bawana_NG!I50+Bawana_RLNG!I50+Bawana_Spot!I50</f>
        <v>603.64</v>
      </c>
      <c r="C50" s="196">
        <f>PPCL_NG!P50+PPCL_Spot!P50+GT_NG!P50+GT_Spot!P50+Bawana_NG!P50+Bawana_RLNG!P50+Bawana_Spot!P50</f>
        <v>603.54438078703697</v>
      </c>
      <c r="D50" s="197">
        <f t="shared" si="0"/>
        <v>9.5619212963015343E-2</v>
      </c>
      <c r="E50" s="196">
        <f>PPCL_NG!J50+PPCL_Spot!J50+GT_NG!J50+GT_Spot!J50+Bawana_NG!J50+Bawana_RLNG!J50+Bawana_Spot!J50</f>
        <v>211.6</v>
      </c>
      <c r="F50" s="196">
        <f>PPCL_NG!Q50+PPCL_Spot!Q50+GT_NG!Q50+GT_Spot!Q50+Bawana_NG!Q50+Bawana_RLNG!Q50+Bawana_Spot!Q50</f>
        <v>211.5398148148148</v>
      </c>
      <c r="G50" s="197">
        <f t="shared" si="1"/>
        <v>6.0185185185190448E-2</v>
      </c>
      <c r="H50" s="196">
        <f>PPCL_NG!K50+PPCL_Spot!K50+GT_NG!K50+GT_Spot!K50+Bawana_NG!K50+Bawana_RLNG!K50+Bawana_Spot!K50</f>
        <v>23.49</v>
      </c>
      <c r="I50" s="196">
        <f>PPCL_NG!R50+PPCL_Spot!R50+GT_NG!R50+GT_Spot!R50+Bawana_NG!R50+Bawana_RLNG!R50+Bawana_Spot!R50</f>
        <v>23.49</v>
      </c>
      <c r="J50" s="197">
        <f t="shared" si="2"/>
        <v>0</v>
      </c>
      <c r="K50" s="196">
        <f>PPCL_NG!L50+PPCL_Spot!L50+GT_NG!L50+GT_Spot!L50+Bawana_NG!L50+Bawana_RLNG!L50+Bawana_Spot!L50</f>
        <v>112.43</v>
      </c>
      <c r="L50" s="196">
        <f>PPCL_NG!S50+PPCL_Spot!S50+GT_NG!S50+GT_Spot!S50+Bawana_NG!S50+Bawana_RLNG!S50+Bawana_Spot!S50</f>
        <v>112.41510416666667</v>
      </c>
      <c r="M50" s="197">
        <f t="shared" si="3"/>
        <v>1.4895833333341102E-2</v>
      </c>
      <c r="N50" s="196">
        <f>PPCL_NG!M50+PPCL_Spot!M50+GT_NG!M50+GT_Spot!M50+Bawana_NG!M50+Bawana_RLNG!M50+Bawana_Spot!M50</f>
        <v>272.39</v>
      </c>
      <c r="O50" s="196">
        <f>PPCL_NG!T50+PPCL_Spot!T50+GT_NG!T50+GT_Spot!T50+Bawana_NG!T50+Bawana_RLNG!T50+Bawana_Spot!T50</f>
        <v>272.30070023148141</v>
      </c>
      <c r="P50" s="197">
        <f t="shared" si="4"/>
        <v>8.9299768518571909E-2</v>
      </c>
      <c r="Q50" s="197">
        <f t="shared" si="5"/>
        <v>0.2600000000001188</v>
      </c>
    </row>
    <row r="51" spans="1:17">
      <c r="A51" s="33" t="s">
        <v>93</v>
      </c>
      <c r="B51" s="196">
        <f>PPCL_NG!I51+PPCL_Spot!I51+GT_NG!I51+GT_Spot!I51+Bawana_NG!I51+Bawana_RLNG!I51+Bawana_Spot!I51</f>
        <v>603.52</v>
      </c>
      <c r="C51" s="196">
        <f>PPCL_NG!P51+PPCL_Spot!P51+GT_NG!P51+GT_Spot!P51+Bawana_NG!P51+Bawana_RLNG!P51+Bawana_Spot!P51</f>
        <v>603.42438078703708</v>
      </c>
      <c r="D51" s="197">
        <f t="shared" si="0"/>
        <v>9.5619212962901656E-2</v>
      </c>
      <c r="E51" s="196">
        <f>PPCL_NG!J51+PPCL_Spot!J51+GT_NG!J51+GT_Spot!J51+Bawana_NG!J51+Bawana_RLNG!J51+Bawana_Spot!J51</f>
        <v>211.6</v>
      </c>
      <c r="F51" s="196">
        <f>PPCL_NG!Q51+PPCL_Spot!Q51+GT_NG!Q51+GT_Spot!Q51+Bawana_NG!Q51+Bawana_RLNG!Q51+Bawana_Spot!Q51</f>
        <v>211.5398148148148</v>
      </c>
      <c r="G51" s="197">
        <f t="shared" si="1"/>
        <v>6.0185185185190448E-2</v>
      </c>
      <c r="H51" s="196">
        <f>PPCL_NG!K51+PPCL_Spot!K51+GT_NG!K51+GT_Spot!K51+Bawana_NG!K51+Bawana_RLNG!K51+Bawana_Spot!K51</f>
        <v>23.49</v>
      </c>
      <c r="I51" s="196">
        <f>PPCL_NG!R51+PPCL_Spot!R51+GT_NG!R51+GT_Spot!R51+Bawana_NG!R51+Bawana_RLNG!R51+Bawana_Spot!R51</f>
        <v>23.49</v>
      </c>
      <c r="J51" s="197">
        <f t="shared" si="2"/>
        <v>0</v>
      </c>
      <c r="K51" s="196">
        <f>PPCL_NG!L51+PPCL_Spot!L51+GT_NG!L51+GT_Spot!L51+Bawana_NG!L51+Bawana_RLNG!L51+Bawana_Spot!L51</f>
        <v>112.43</v>
      </c>
      <c r="L51" s="196">
        <f>PPCL_NG!S51+PPCL_Spot!S51+GT_NG!S51+GT_Spot!S51+Bawana_NG!S51+Bawana_RLNG!S51+Bawana_Spot!S51</f>
        <v>112.41510416666667</v>
      </c>
      <c r="M51" s="197">
        <f t="shared" si="3"/>
        <v>1.4895833333341102E-2</v>
      </c>
      <c r="N51" s="196">
        <f>PPCL_NG!M51+PPCL_Spot!M51+GT_NG!M51+GT_Spot!M51+Bawana_NG!M51+Bawana_RLNG!M51+Bawana_Spot!M51</f>
        <v>272.39</v>
      </c>
      <c r="O51" s="196">
        <f>PPCL_NG!T51+PPCL_Spot!T51+GT_NG!T51+GT_Spot!T51+Bawana_NG!T51+Bawana_RLNG!T51+Bawana_Spot!T51</f>
        <v>272.30070023148147</v>
      </c>
      <c r="P51" s="197">
        <f t="shared" si="4"/>
        <v>8.9299768518515066E-2</v>
      </c>
      <c r="Q51" s="197">
        <f t="shared" si="5"/>
        <v>0.25999999999994827</v>
      </c>
    </row>
    <row r="52" spans="1:17">
      <c r="A52" s="33" t="s">
        <v>94</v>
      </c>
      <c r="B52" s="196">
        <f>PPCL_NG!I52+PPCL_Spot!I52+GT_NG!I52+GT_Spot!I52+Bawana_NG!I52+Bawana_RLNG!I52+Bawana_Spot!I52</f>
        <v>603.52</v>
      </c>
      <c r="C52" s="196">
        <f>PPCL_NG!P52+PPCL_Spot!P52+GT_NG!P52+GT_Spot!P52+Bawana_NG!P52+Bawana_RLNG!P52+Bawana_Spot!P52</f>
        <v>603.42438078703708</v>
      </c>
      <c r="D52" s="197">
        <f t="shared" si="0"/>
        <v>9.5619212962901656E-2</v>
      </c>
      <c r="E52" s="196">
        <f>PPCL_NG!J52+PPCL_Spot!J52+GT_NG!J52+GT_Spot!J52+Bawana_NG!J52+Bawana_RLNG!J52+Bawana_Spot!J52</f>
        <v>211.6</v>
      </c>
      <c r="F52" s="196">
        <f>PPCL_NG!Q52+PPCL_Spot!Q52+GT_NG!Q52+GT_Spot!Q52+Bawana_NG!Q52+Bawana_RLNG!Q52+Bawana_Spot!Q52</f>
        <v>211.5398148148148</v>
      </c>
      <c r="G52" s="197">
        <f t="shared" si="1"/>
        <v>6.0185185185190448E-2</v>
      </c>
      <c r="H52" s="196">
        <f>PPCL_NG!K52+PPCL_Spot!K52+GT_NG!K52+GT_Spot!K52+Bawana_NG!K52+Bawana_RLNG!K52+Bawana_Spot!K52</f>
        <v>23.49</v>
      </c>
      <c r="I52" s="196">
        <f>PPCL_NG!R52+PPCL_Spot!R52+GT_NG!R52+GT_Spot!R52+Bawana_NG!R52+Bawana_RLNG!R52+Bawana_Spot!R52</f>
        <v>23.49</v>
      </c>
      <c r="J52" s="197">
        <f t="shared" si="2"/>
        <v>0</v>
      </c>
      <c r="K52" s="196">
        <f>PPCL_NG!L52+PPCL_Spot!L52+GT_NG!L52+GT_Spot!L52+Bawana_NG!L52+Bawana_RLNG!L52+Bawana_Spot!L52</f>
        <v>112.43</v>
      </c>
      <c r="L52" s="196">
        <f>PPCL_NG!S52+PPCL_Spot!S52+GT_NG!S52+GT_Spot!S52+Bawana_NG!S52+Bawana_RLNG!S52+Bawana_Spot!S52</f>
        <v>112.41510416666667</v>
      </c>
      <c r="M52" s="197">
        <f t="shared" si="3"/>
        <v>1.4895833333341102E-2</v>
      </c>
      <c r="N52" s="196">
        <f>PPCL_NG!M52+PPCL_Spot!M52+GT_NG!M52+GT_Spot!M52+Bawana_NG!M52+Bawana_RLNG!M52+Bawana_Spot!M52</f>
        <v>272.39</v>
      </c>
      <c r="O52" s="196">
        <f>PPCL_NG!T52+PPCL_Spot!T52+GT_NG!T52+GT_Spot!T52+Bawana_NG!T52+Bawana_RLNG!T52+Bawana_Spot!T52</f>
        <v>272.30070023148147</v>
      </c>
      <c r="P52" s="197">
        <f t="shared" si="4"/>
        <v>8.9299768518515066E-2</v>
      </c>
      <c r="Q52" s="197">
        <f t="shared" si="5"/>
        <v>0.25999999999994827</v>
      </c>
    </row>
    <row r="53" spans="1:17">
      <c r="A53" s="33" t="s">
        <v>95</v>
      </c>
      <c r="B53" s="196">
        <f>PPCL_NG!I53+PPCL_Spot!I53+GT_NG!I53+GT_Spot!I53+Bawana_NG!I53+Bawana_RLNG!I53+Bawana_Spot!I53</f>
        <v>603.52</v>
      </c>
      <c r="C53" s="196">
        <f>PPCL_NG!P53+PPCL_Spot!P53+GT_NG!P53+GT_Spot!P53+Bawana_NG!P53+Bawana_RLNG!P53+Bawana_Spot!P53</f>
        <v>603.42438078703708</v>
      </c>
      <c r="D53" s="197">
        <f t="shared" si="0"/>
        <v>9.5619212962901656E-2</v>
      </c>
      <c r="E53" s="196">
        <f>PPCL_NG!J53+PPCL_Spot!J53+GT_NG!J53+GT_Spot!J53+Bawana_NG!J53+Bawana_RLNG!J53+Bawana_Spot!J53</f>
        <v>211.6</v>
      </c>
      <c r="F53" s="196">
        <f>PPCL_NG!Q53+PPCL_Spot!Q53+GT_NG!Q53+GT_Spot!Q53+Bawana_NG!Q53+Bawana_RLNG!Q53+Bawana_Spot!Q53</f>
        <v>211.5398148148148</v>
      </c>
      <c r="G53" s="197">
        <f t="shared" si="1"/>
        <v>6.0185185185190448E-2</v>
      </c>
      <c r="H53" s="196">
        <f>PPCL_NG!K53+PPCL_Spot!K53+GT_NG!K53+GT_Spot!K53+Bawana_NG!K53+Bawana_RLNG!K53+Bawana_Spot!K53</f>
        <v>23.49</v>
      </c>
      <c r="I53" s="196">
        <f>PPCL_NG!R53+PPCL_Spot!R53+GT_NG!R53+GT_Spot!R53+Bawana_NG!R53+Bawana_RLNG!R53+Bawana_Spot!R53</f>
        <v>23.49</v>
      </c>
      <c r="J53" s="197">
        <f t="shared" si="2"/>
        <v>0</v>
      </c>
      <c r="K53" s="196">
        <f>PPCL_NG!L53+PPCL_Spot!L53+GT_NG!L53+GT_Spot!L53+Bawana_NG!L53+Bawana_RLNG!L53+Bawana_Spot!L53</f>
        <v>112.43</v>
      </c>
      <c r="L53" s="196">
        <f>PPCL_NG!S53+PPCL_Spot!S53+GT_NG!S53+GT_Spot!S53+Bawana_NG!S53+Bawana_RLNG!S53+Bawana_Spot!S53</f>
        <v>112.41510416666667</v>
      </c>
      <c r="M53" s="197">
        <f t="shared" si="3"/>
        <v>1.4895833333341102E-2</v>
      </c>
      <c r="N53" s="196">
        <f>PPCL_NG!M53+PPCL_Spot!M53+GT_NG!M53+GT_Spot!M53+Bawana_NG!M53+Bawana_RLNG!M53+Bawana_Spot!M53</f>
        <v>272.39</v>
      </c>
      <c r="O53" s="196">
        <f>PPCL_NG!T53+PPCL_Spot!T53+GT_NG!T53+GT_Spot!T53+Bawana_NG!T53+Bawana_RLNG!T53+Bawana_Spot!T53</f>
        <v>272.30070023148147</v>
      </c>
      <c r="P53" s="197">
        <f t="shared" si="4"/>
        <v>8.9299768518515066E-2</v>
      </c>
      <c r="Q53" s="197">
        <f t="shared" si="5"/>
        <v>0.25999999999994827</v>
      </c>
    </row>
    <row r="54" spans="1:17">
      <c r="A54" s="33" t="s">
        <v>96</v>
      </c>
      <c r="B54" s="196">
        <f>PPCL_NG!I54+PPCL_Spot!I54+GT_NG!I54+GT_Spot!I54+Bawana_NG!I54+Bawana_RLNG!I54+Bawana_Spot!I54</f>
        <v>603.52</v>
      </c>
      <c r="C54" s="196">
        <f>PPCL_NG!P54+PPCL_Spot!P54+GT_NG!P54+GT_Spot!P54+Bawana_NG!P54+Bawana_RLNG!P54+Bawana_Spot!P54</f>
        <v>603.42438078703708</v>
      </c>
      <c r="D54" s="197">
        <f t="shared" si="0"/>
        <v>9.5619212962901656E-2</v>
      </c>
      <c r="E54" s="196">
        <f>PPCL_NG!J54+PPCL_Spot!J54+GT_NG!J54+GT_Spot!J54+Bawana_NG!J54+Bawana_RLNG!J54+Bawana_Spot!J54</f>
        <v>211.6</v>
      </c>
      <c r="F54" s="196">
        <f>PPCL_NG!Q54+PPCL_Spot!Q54+GT_NG!Q54+GT_Spot!Q54+Bawana_NG!Q54+Bawana_RLNG!Q54+Bawana_Spot!Q54</f>
        <v>211.5398148148148</v>
      </c>
      <c r="G54" s="197">
        <f t="shared" si="1"/>
        <v>6.0185185185190448E-2</v>
      </c>
      <c r="H54" s="196">
        <f>PPCL_NG!K54+PPCL_Spot!K54+GT_NG!K54+GT_Spot!K54+Bawana_NG!K54+Bawana_RLNG!K54+Bawana_Spot!K54</f>
        <v>23.49</v>
      </c>
      <c r="I54" s="196">
        <f>PPCL_NG!R54+PPCL_Spot!R54+GT_NG!R54+GT_Spot!R54+Bawana_NG!R54+Bawana_RLNG!R54+Bawana_Spot!R54</f>
        <v>23.49</v>
      </c>
      <c r="J54" s="197">
        <f t="shared" si="2"/>
        <v>0</v>
      </c>
      <c r="K54" s="196">
        <f>PPCL_NG!L54+PPCL_Spot!L54+GT_NG!L54+GT_Spot!L54+Bawana_NG!L54+Bawana_RLNG!L54+Bawana_Spot!L54</f>
        <v>112.43</v>
      </c>
      <c r="L54" s="196">
        <f>PPCL_NG!S54+PPCL_Spot!S54+GT_NG!S54+GT_Spot!S54+Bawana_NG!S54+Bawana_RLNG!S54+Bawana_Spot!S54</f>
        <v>112.41510416666667</v>
      </c>
      <c r="M54" s="197">
        <f t="shared" si="3"/>
        <v>1.4895833333341102E-2</v>
      </c>
      <c r="N54" s="196">
        <f>PPCL_NG!M54+PPCL_Spot!M54+GT_NG!M54+GT_Spot!M54+Bawana_NG!M54+Bawana_RLNG!M54+Bawana_Spot!M54</f>
        <v>272.39</v>
      </c>
      <c r="O54" s="196">
        <f>PPCL_NG!T54+PPCL_Spot!T54+GT_NG!T54+GT_Spot!T54+Bawana_NG!T54+Bawana_RLNG!T54+Bawana_Spot!T54</f>
        <v>272.30070023148147</v>
      </c>
      <c r="P54" s="197">
        <f t="shared" si="4"/>
        <v>8.9299768518515066E-2</v>
      </c>
      <c r="Q54" s="197">
        <f t="shared" si="5"/>
        <v>0.25999999999994827</v>
      </c>
    </row>
    <row r="55" spans="1:17">
      <c r="A55" s="33" t="s">
        <v>97</v>
      </c>
      <c r="B55" s="196">
        <f>PPCL_NG!I55+PPCL_Spot!I55+GT_NG!I55+GT_Spot!I55+Bawana_NG!I55+Bawana_RLNG!I55+Bawana_Spot!I55</f>
        <v>603.52</v>
      </c>
      <c r="C55" s="196">
        <f>PPCL_NG!P55+PPCL_Spot!P55+GT_NG!P55+GT_Spot!P55+Bawana_NG!P55+Bawana_RLNG!P55+Bawana_Spot!P55</f>
        <v>603.42438078703697</v>
      </c>
      <c r="D55" s="197">
        <f t="shared" si="0"/>
        <v>9.5619212963015343E-2</v>
      </c>
      <c r="E55" s="196">
        <f>PPCL_NG!J55+PPCL_Spot!J55+GT_NG!J55+GT_Spot!J55+Bawana_NG!J55+Bawana_RLNG!J55+Bawana_Spot!J55</f>
        <v>211.6</v>
      </c>
      <c r="F55" s="196">
        <f>PPCL_NG!Q55+PPCL_Spot!Q55+GT_NG!Q55+GT_Spot!Q55+Bawana_NG!Q55+Bawana_RLNG!Q55+Bawana_Spot!Q55</f>
        <v>211.5398148148148</v>
      </c>
      <c r="G55" s="197">
        <f t="shared" si="1"/>
        <v>6.0185185185190448E-2</v>
      </c>
      <c r="H55" s="196">
        <f>PPCL_NG!K55+PPCL_Spot!K55+GT_NG!K55+GT_Spot!K55+Bawana_NG!K55+Bawana_RLNG!K55+Bawana_Spot!K55</f>
        <v>23.75</v>
      </c>
      <c r="I55" s="196">
        <f>PPCL_NG!R55+PPCL_Spot!R55+GT_NG!R55+GT_Spot!R55+Bawana_NG!R55+Bawana_RLNG!R55+Bawana_Spot!R55</f>
        <v>23.75</v>
      </c>
      <c r="J55" s="197">
        <f t="shared" si="2"/>
        <v>0</v>
      </c>
      <c r="K55" s="196">
        <f>PPCL_NG!L55+PPCL_Spot!L55+GT_NG!L55+GT_Spot!L55+Bawana_NG!L55+Bawana_RLNG!L55+Bawana_Spot!L55</f>
        <v>113.48</v>
      </c>
      <c r="L55" s="196">
        <f>PPCL_NG!S55+PPCL_Spot!S55+GT_NG!S55+GT_Spot!S55+Bawana_NG!S55+Bawana_RLNG!S55+Bawana_Spot!S55</f>
        <v>113.46510416666666</v>
      </c>
      <c r="M55" s="197">
        <f t="shared" si="3"/>
        <v>1.4895833333341102E-2</v>
      </c>
      <c r="N55" s="196">
        <f>PPCL_NG!M55+PPCL_Spot!M55+GT_NG!M55+GT_Spot!M55+Bawana_NG!M55+Bawana_RLNG!M55+Bawana_Spot!M55</f>
        <v>272.39</v>
      </c>
      <c r="O55" s="196">
        <f>PPCL_NG!T55+PPCL_Spot!T55+GT_NG!T55+GT_Spot!T55+Bawana_NG!T55+Bawana_RLNG!T55+Bawana_Spot!T55</f>
        <v>272.30070023148141</v>
      </c>
      <c r="P55" s="197">
        <f t="shared" si="4"/>
        <v>8.9299768518571909E-2</v>
      </c>
      <c r="Q55" s="197">
        <f t="shared" si="5"/>
        <v>0.2600000000001188</v>
      </c>
    </row>
    <row r="56" spans="1:17">
      <c r="A56" s="33" t="s">
        <v>98</v>
      </c>
      <c r="B56" s="196">
        <f>PPCL_NG!I56+PPCL_Spot!I56+GT_NG!I56+GT_Spot!I56+Bawana_NG!I56+Bawana_RLNG!I56+Bawana_Spot!I56</f>
        <v>603.52</v>
      </c>
      <c r="C56" s="196">
        <f>PPCL_NG!P56+PPCL_Spot!P56+GT_NG!P56+GT_Spot!P56+Bawana_NG!P56+Bawana_RLNG!P56+Bawana_Spot!P56</f>
        <v>603.42438078703697</v>
      </c>
      <c r="D56" s="197">
        <f t="shared" si="0"/>
        <v>9.5619212963015343E-2</v>
      </c>
      <c r="E56" s="196">
        <f>PPCL_NG!J56+PPCL_Spot!J56+GT_NG!J56+GT_Spot!J56+Bawana_NG!J56+Bawana_RLNG!J56+Bawana_Spot!J56</f>
        <v>211.6</v>
      </c>
      <c r="F56" s="196">
        <f>PPCL_NG!Q56+PPCL_Spot!Q56+GT_NG!Q56+GT_Spot!Q56+Bawana_NG!Q56+Bawana_RLNG!Q56+Bawana_Spot!Q56</f>
        <v>211.5398148148148</v>
      </c>
      <c r="G56" s="197">
        <f t="shared" si="1"/>
        <v>6.0185185185190448E-2</v>
      </c>
      <c r="H56" s="196">
        <f>PPCL_NG!K56+PPCL_Spot!K56+GT_NG!K56+GT_Spot!K56+Bawana_NG!K56+Bawana_RLNG!K56+Bawana_Spot!K56</f>
        <v>23.75</v>
      </c>
      <c r="I56" s="196">
        <f>PPCL_NG!R56+PPCL_Spot!R56+GT_NG!R56+GT_Spot!R56+Bawana_NG!R56+Bawana_RLNG!R56+Bawana_Spot!R56</f>
        <v>23.75</v>
      </c>
      <c r="J56" s="197">
        <f t="shared" si="2"/>
        <v>0</v>
      </c>
      <c r="K56" s="196">
        <f>PPCL_NG!L56+PPCL_Spot!L56+GT_NG!L56+GT_Spot!L56+Bawana_NG!L56+Bawana_RLNG!L56+Bawana_Spot!L56</f>
        <v>113.48</v>
      </c>
      <c r="L56" s="196">
        <f>PPCL_NG!S56+PPCL_Spot!S56+GT_NG!S56+GT_Spot!S56+Bawana_NG!S56+Bawana_RLNG!S56+Bawana_Spot!S56</f>
        <v>113.46510416666666</v>
      </c>
      <c r="M56" s="197">
        <f t="shared" si="3"/>
        <v>1.4895833333341102E-2</v>
      </c>
      <c r="N56" s="196">
        <f>PPCL_NG!M56+PPCL_Spot!M56+GT_NG!M56+GT_Spot!M56+Bawana_NG!M56+Bawana_RLNG!M56+Bawana_Spot!M56</f>
        <v>272.39</v>
      </c>
      <c r="O56" s="196">
        <f>PPCL_NG!T56+PPCL_Spot!T56+GT_NG!T56+GT_Spot!T56+Bawana_NG!T56+Bawana_RLNG!T56+Bawana_Spot!T56</f>
        <v>272.30070023148141</v>
      </c>
      <c r="P56" s="197">
        <f t="shared" si="4"/>
        <v>8.9299768518571909E-2</v>
      </c>
      <c r="Q56" s="197">
        <f t="shared" si="5"/>
        <v>0.2600000000001188</v>
      </c>
    </row>
    <row r="57" spans="1:17">
      <c r="A57" s="33" t="s">
        <v>99</v>
      </c>
      <c r="B57" s="196">
        <f>PPCL_NG!I57+PPCL_Spot!I57+GT_NG!I57+GT_Spot!I57+Bawana_NG!I57+Bawana_RLNG!I57+Bawana_Spot!I57</f>
        <v>603.52</v>
      </c>
      <c r="C57" s="196">
        <f>PPCL_NG!P57+PPCL_Spot!P57+GT_NG!P57+GT_Spot!P57+Bawana_NG!P57+Bawana_RLNG!P57+Bawana_Spot!P57</f>
        <v>603.42438078703697</v>
      </c>
      <c r="D57" s="197">
        <f t="shared" si="0"/>
        <v>9.5619212963015343E-2</v>
      </c>
      <c r="E57" s="196">
        <f>PPCL_NG!J57+PPCL_Spot!J57+GT_NG!J57+GT_Spot!J57+Bawana_NG!J57+Bawana_RLNG!J57+Bawana_Spot!J57</f>
        <v>211.6</v>
      </c>
      <c r="F57" s="196">
        <f>PPCL_NG!Q57+PPCL_Spot!Q57+GT_NG!Q57+GT_Spot!Q57+Bawana_NG!Q57+Bawana_RLNG!Q57+Bawana_Spot!Q57</f>
        <v>211.5398148148148</v>
      </c>
      <c r="G57" s="197">
        <f t="shared" si="1"/>
        <v>6.0185185185190448E-2</v>
      </c>
      <c r="H57" s="196">
        <f>PPCL_NG!K57+PPCL_Spot!K57+GT_NG!K57+GT_Spot!K57+Bawana_NG!K57+Bawana_RLNG!K57+Bawana_Spot!K57</f>
        <v>23.75</v>
      </c>
      <c r="I57" s="196">
        <f>PPCL_NG!R57+PPCL_Spot!R57+GT_NG!R57+GT_Spot!R57+Bawana_NG!R57+Bawana_RLNG!R57+Bawana_Spot!R57</f>
        <v>23.75</v>
      </c>
      <c r="J57" s="197">
        <f t="shared" si="2"/>
        <v>0</v>
      </c>
      <c r="K57" s="196">
        <f>PPCL_NG!L57+PPCL_Spot!L57+GT_NG!L57+GT_Spot!L57+Bawana_NG!L57+Bawana_RLNG!L57+Bawana_Spot!L57</f>
        <v>113.48</v>
      </c>
      <c r="L57" s="196">
        <f>PPCL_NG!S57+PPCL_Spot!S57+GT_NG!S57+GT_Spot!S57+Bawana_NG!S57+Bawana_RLNG!S57+Bawana_Spot!S57</f>
        <v>113.46510416666666</v>
      </c>
      <c r="M57" s="197">
        <f t="shared" si="3"/>
        <v>1.4895833333341102E-2</v>
      </c>
      <c r="N57" s="196">
        <f>PPCL_NG!M57+PPCL_Spot!M57+GT_NG!M57+GT_Spot!M57+Bawana_NG!M57+Bawana_RLNG!M57+Bawana_Spot!M57</f>
        <v>272.39</v>
      </c>
      <c r="O57" s="196">
        <f>PPCL_NG!T57+PPCL_Spot!T57+GT_NG!T57+GT_Spot!T57+Bawana_NG!T57+Bawana_RLNG!T57+Bawana_Spot!T57</f>
        <v>272.30070023148141</v>
      </c>
      <c r="P57" s="197">
        <f t="shared" si="4"/>
        <v>8.9299768518571909E-2</v>
      </c>
      <c r="Q57" s="197">
        <f t="shared" si="5"/>
        <v>0.2600000000001188</v>
      </c>
    </row>
    <row r="58" spans="1:17">
      <c r="A58" s="33" t="s">
        <v>100</v>
      </c>
      <c r="B58" s="196">
        <f>PPCL_NG!I58+PPCL_Spot!I58+GT_NG!I58+GT_Spot!I58+Bawana_NG!I58+Bawana_RLNG!I58+Bawana_Spot!I58</f>
        <v>603.52</v>
      </c>
      <c r="C58" s="196">
        <f>PPCL_NG!P58+PPCL_Spot!P58+GT_NG!P58+GT_Spot!P58+Bawana_NG!P58+Bawana_RLNG!P58+Bawana_Spot!P58</f>
        <v>603.42438078703697</v>
      </c>
      <c r="D58" s="197">
        <f t="shared" si="0"/>
        <v>9.5619212963015343E-2</v>
      </c>
      <c r="E58" s="196">
        <f>PPCL_NG!J58+PPCL_Spot!J58+GT_NG!J58+GT_Spot!J58+Bawana_NG!J58+Bawana_RLNG!J58+Bawana_Spot!J58</f>
        <v>211.6</v>
      </c>
      <c r="F58" s="196">
        <f>PPCL_NG!Q58+PPCL_Spot!Q58+GT_NG!Q58+GT_Spot!Q58+Bawana_NG!Q58+Bawana_RLNG!Q58+Bawana_Spot!Q58</f>
        <v>211.5398148148148</v>
      </c>
      <c r="G58" s="197">
        <f t="shared" si="1"/>
        <v>6.0185185185190448E-2</v>
      </c>
      <c r="H58" s="196">
        <f>PPCL_NG!K58+PPCL_Spot!K58+GT_NG!K58+GT_Spot!K58+Bawana_NG!K58+Bawana_RLNG!K58+Bawana_Spot!K58</f>
        <v>23.75</v>
      </c>
      <c r="I58" s="196">
        <f>PPCL_NG!R58+PPCL_Spot!R58+GT_NG!R58+GT_Spot!R58+Bawana_NG!R58+Bawana_RLNG!R58+Bawana_Spot!R58</f>
        <v>23.75</v>
      </c>
      <c r="J58" s="197">
        <f t="shared" si="2"/>
        <v>0</v>
      </c>
      <c r="K58" s="196">
        <f>PPCL_NG!L58+PPCL_Spot!L58+GT_NG!L58+GT_Spot!L58+Bawana_NG!L58+Bawana_RLNG!L58+Bawana_Spot!L58</f>
        <v>113.48</v>
      </c>
      <c r="L58" s="196">
        <f>PPCL_NG!S58+PPCL_Spot!S58+GT_NG!S58+GT_Spot!S58+Bawana_NG!S58+Bawana_RLNG!S58+Bawana_Spot!S58</f>
        <v>113.46510416666666</v>
      </c>
      <c r="M58" s="197">
        <f t="shared" si="3"/>
        <v>1.4895833333341102E-2</v>
      </c>
      <c r="N58" s="196">
        <f>PPCL_NG!M58+PPCL_Spot!M58+GT_NG!M58+GT_Spot!M58+Bawana_NG!M58+Bawana_RLNG!M58+Bawana_Spot!M58</f>
        <v>272.39</v>
      </c>
      <c r="O58" s="196">
        <f>PPCL_NG!T58+PPCL_Spot!T58+GT_NG!T58+GT_Spot!T58+Bawana_NG!T58+Bawana_RLNG!T58+Bawana_Spot!T58</f>
        <v>272.30070023148141</v>
      </c>
      <c r="P58" s="197">
        <f t="shared" si="4"/>
        <v>8.9299768518571909E-2</v>
      </c>
      <c r="Q58" s="197">
        <f t="shared" si="5"/>
        <v>0.2600000000001188</v>
      </c>
    </row>
    <row r="59" spans="1:17">
      <c r="A59" s="33" t="s">
        <v>101</v>
      </c>
      <c r="B59" s="196">
        <f>PPCL_NG!I59+PPCL_Spot!I59+GT_NG!I59+GT_Spot!I59+Bawana_NG!I59+Bawana_RLNG!I59+Bawana_Spot!I59</f>
        <v>603.52</v>
      </c>
      <c r="C59" s="196">
        <f>PPCL_NG!P59+PPCL_Spot!P59+GT_NG!P59+GT_Spot!P59+Bawana_NG!P59+Bawana_RLNG!P59+Bawana_Spot!P59</f>
        <v>603.42438078703697</v>
      </c>
      <c r="D59" s="197">
        <f t="shared" si="0"/>
        <v>9.5619212963015343E-2</v>
      </c>
      <c r="E59" s="196">
        <f>PPCL_NG!J59+PPCL_Spot!J59+GT_NG!J59+GT_Spot!J59+Bawana_NG!J59+Bawana_RLNG!J59+Bawana_Spot!J59</f>
        <v>224.2</v>
      </c>
      <c r="F59" s="196">
        <f>PPCL_NG!Q59+PPCL_Spot!Q59+GT_NG!Q59+GT_Spot!Q59+Bawana_NG!Q59+Bawana_RLNG!Q59+Bawana_Spot!Q59</f>
        <v>224.13981481481477</v>
      </c>
      <c r="G59" s="197">
        <f t="shared" si="1"/>
        <v>6.018518518521887E-2</v>
      </c>
      <c r="H59" s="196">
        <f>PPCL_NG!K59+PPCL_Spot!K59+GT_NG!K59+GT_Spot!K59+Bawana_NG!K59+Bawana_RLNG!K59+Bawana_Spot!K59</f>
        <v>23.75</v>
      </c>
      <c r="I59" s="196">
        <f>PPCL_NG!R59+PPCL_Spot!R59+GT_NG!R59+GT_Spot!R59+Bawana_NG!R59+Bawana_RLNG!R59+Bawana_Spot!R59</f>
        <v>23.75</v>
      </c>
      <c r="J59" s="197">
        <f t="shared" si="2"/>
        <v>0</v>
      </c>
      <c r="K59" s="196">
        <f>PPCL_NG!L59+PPCL_Spot!L59+GT_NG!L59+GT_Spot!L59+Bawana_NG!L59+Bawana_RLNG!L59+Bawana_Spot!L59</f>
        <v>113.48</v>
      </c>
      <c r="L59" s="196">
        <f>PPCL_NG!S59+PPCL_Spot!S59+GT_NG!S59+GT_Spot!S59+Bawana_NG!S59+Bawana_RLNG!S59+Bawana_Spot!S59</f>
        <v>113.46510416666666</v>
      </c>
      <c r="M59" s="197">
        <f t="shared" si="3"/>
        <v>1.4895833333341102E-2</v>
      </c>
      <c r="N59" s="196">
        <f>PPCL_NG!M59+PPCL_Spot!M59+GT_NG!M59+GT_Spot!M59+Bawana_NG!M59+Bawana_RLNG!M59+Bawana_Spot!M59</f>
        <v>272.39</v>
      </c>
      <c r="O59" s="196">
        <f>PPCL_NG!T59+PPCL_Spot!T59+GT_NG!T59+GT_Spot!T59+Bawana_NG!T59+Bawana_RLNG!T59+Bawana_Spot!T59</f>
        <v>272.30070023148141</v>
      </c>
      <c r="P59" s="197">
        <f t="shared" si="4"/>
        <v>8.9299768518571909E-2</v>
      </c>
      <c r="Q59" s="197">
        <f t="shared" si="5"/>
        <v>0.26000000000014722</v>
      </c>
    </row>
    <row r="60" spans="1:17">
      <c r="A60" s="33" t="s">
        <v>102</v>
      </c>
      <c r="B60" s="196">
        <f>PPCL_NG!I60+PPCL_Spot!I60+GT_NG!I60+GT_Spot!I60+Bawana_NG!I60+Bawana_RLNG!I60+Bawana_Spot!I60</f>
        <v>603.52</v>
      </c>
      <c r="C60" s="196">
        <f>PPCL_NG!P60+PPCL_Spot!P60+GT_NG!P60+GT_Spot!P60+Bawana_NG!P60+Bawana_RLNG!P60+Bawana_Spot!P60</f>
        <v>603.42438078703697</v>
      </c>
      <c r="D60" s="197">
        <f t="shared" si="0"/>
        <v>9.5619212963015343E-2</v>
      </c>
      <c r="E60" s="196">
        <f>PPCL_NG!J60+PPCL_Spot!J60+GT_NG!J60+GT_Spot!J60+Bawana_NG!J60+Bawana_RLNG!J60+Bawana_Spot!J60</f>
        <v>224.2</v>
      </c>
      <c r="F60" s="196">
        <f>PPCL_NG!Q60+PPCL_Spot!Q60+GT_NG!Q60+GT_Spot!Q60+Bawana_NG!Q60+Bawana_RLNG!Q60+Bawana_Spot!Q60</f>
        <v>224.13981481481477</v>
      </c>
      <c r="G60" s="197">
        <f t="shared" si="1"/>
        <v>6.018518518521887E-2</v>
      </c>
      <c r="H60" s="196">
        <f>PPCL_NG!K60+PPCL_Spot!K60+GT_NG!K60+GT_Spot!K60+Bawana_NG!K60+Bawana_RLNG!K60+Bawana_Spot!K60</f>
        <v>23.75</v>
      </c>
      <c r="I60" s="196">
        <f>PPCL_NG!R60+PPCL_Spot!R60+GT_NG!R60+GT_Spot!R60+Bawana_NG!R60+Bawana_RLNG!R60+Bawana_Spot!R60</f>
        <v>23.75</v>
      </c>
      <c r="J60" s="197">
        <f t="shared" si="2"/>
        <v>0</v>
      </c>
      <c r="K60" s="196">
        <f>PPCL_NG!L60+PPCL_Spot!L60+GT_NG!L60+GT_Spot!L60+Bawana_NG!L60+Bawana_RLNG!L60+Bawana_Spot!L60</f>
        <v>113.48</v>
      </c>
      <c r="L60" s="196">
        <f>PPCL_NG!S60+PPCL_Spot!S60+GT_NG!S60+GT_Spot!S60+Bawana_NG!S60+Bawana_RLNG!S60+Bawana_Spot!S60</f>
        <v>113.46510416666666</v>
      </c>
      <c r="M60" s="197">
        <f t="shared" si="3"/>
        <v>1.4895833333341102E-2</v>
      </c>
      <c r="N60" s="196">
        <f>PPCL_NG!M60+PPCL_Spot!M60+GT_NG!M60+GT_Spot!M60+Bawana_NG!M60+Bawana_RLNG!M60+Bawana_Spot!M60</f>
        <v>272.39</v>
      </c>
      <c r="O60" s="196">
        <f>PPCL_NG!T60+PPCL_Spot!T60+GT_NG!T60+GT_Spot!T60+Bawana_NG!T60+Bawana_RLNG!T60+Bawana_Spot!T60</f>
        <v>272.30070023148141</v>
      </c>
      <c r="P60" s="197">
        <f t="shared" si="4"/>
        <v>8.9299768518571909E-2</v>
      </c>
      <c r="Q60" s="197">
        <f t="shared" si="5"/>
        <v>0.26000000000014722</v>
      </c>
    </row>
    <row r="61" spans="1:17">
      <c r="A61" s="33" t="s">
        <v>103</v>
      </c>
      <c r="B61" s="196">
        <f>PPCL_NG!I61+PPCL_Spot!I61+GT_NG!I61+GT_Spot!I61+Bawana_NG!I61+Bawana_RLNG!I61+Bawana_Spot!I61</f>
        <v>602.36</v>
      </c>
      <c r="C61" s="196">
        <f>PPCL_NG!P61+PPCL_Spot!P61+GT_NG!P61+GT_Spot!P61+Bawana_NG!P61+Bawana_RLNG!P61+Bawana_Spot!P61</f>
        <v>602.26073664825037</v>
      </c>
      <c r="D61" s="197">
        <f t="shared" si="0"/>
        <v>9.9263351749641515E-2</v>
      </c>
      <c r="E61" s="196">
        <f>PPCL_NG!J61+PPCL_Spot!J61+GT_NG!J61+GT_Spot!J61+Bawana_NG!J61+Bawana_RLNG!J61+Bawana_Spot!J61</f>
        <v>223.9</v>
      </c>
      <c r="F61" s="196">
        <f>PPCL_NG!Q61+PPCL_Spot!Q61+GT_NG!Q61+GT_Spot!Q61+Bawana_NG!Q61+Bawana_RLNG!Q61+Bawana_Spot!Q61</f>
        <v>223.83382443216695</v>
      </c>
      <c r="G61" s="197">
        <f t="shared" si="1"/>
        <v>6.6175567833056448E-2</v>
      </c>
      <c r="H61" s="196">
        <f>PPCL_NG!K61+PPCL_Spot!K61+GT_NG!K61+GT_Spot!K61+Bawana_NG!K61+Bawana_RLNG!K61+Bawana_Spot!K61</f>
        <v>23.75</v>
      </c>
      <c r="I61" s="196">
        <f>PPCL_NG!R61+PPCL_Spot!R61+GT_NG!R61+GT_Spot!R61+Bawana_NG!R61+Bawana_RLNG!R61+Bawana_Spot!R61</f>
        <v>23.75</v>
      </c>
      <c r="J61" s="197">
        <f t="shared" si="2"/>
        <v>0</v>
      </c>
      <c r="K61" s="196">
        <f>PPCL_NG!L61+PPCL_Spot!L61+GT_NG!L61+GT_Spot!L61+Bawana_NG!L61+Bawana_RLNG!L61+Bawana_Spot!L61</f>
        <v>113.41</v>
      </c>
      <c r="L61" s="196">
        <f>PPCL_NG!S61+PPCL_Spot!S61+GT_NG!S61+GT_Spot!S61+Bawana_NG!S61+Bawana_RLNG!S61+Bawana_Spot!S61</f>
        <v>113.39358502148558</v>
      </c>
      <c r="M61" s="197">
        <f t="shared" si="3"/>
        <v>1.6414978514418976E-2</v>
      </c>
      <c r="N61" s="196">
        <f>PPCL_NG!M61+PPCL_Spot!M61+GT_NG!M61+GT_Spot!M61+Bawana_NG!M61+Bawana_RLNG!M61+Bawana_Spot!M61</f>
        <v>271.94</v>
      </c>
      <c r="O61" s="196">
        <f>PPCL_NG!T61+PPCL_Spot!T61+GT_NG!T61+GT_Spot!T61+Bawana_NG!T61+Bawana_RLNG!T61+Bawana_Spot!T61</f>
        <v>271.84185389809693</v>
      </c>
      <c r="P61" s="197">
        <f t="shared" si="4"/>
        <v>9.8146101903068939E-2</v>
      </c>
      <c r="Q61" s="197">
        <f t="shared" si="5"/>
        <v>0.28000000000018588</v>
      </c>
    </row>
    <row r="62" spans="1:17">
      <c r="A62" s="33" t="s">
        <v>104</v>
      </c>
      <c r="B62" s="196">
        <f>PPCL_NG!I62+PPCL_Spot!I62+GT_NG!I62+GT_Spot!I62+Bawana_NG!I62+Bawana_RLNG!I62+Bawana_Spot!I62</f>
        <v>602.36</v>
      </c>
      <c r="C62" s="196">
        <f>PPCL_NG!P62+PPCL_Spot!P62+GT_NG!P62+GT_Spot!P62+Bawana_NG!P62+Bawana_RLNG!P62+Bawana_Spot!P62</f>
        <v>602.26073664825037</v>
      </c>
      <c r="D62" s="197">
        <f t="shared" si="0"/>
        <v>9.9263351749641515E-2</v>
      </c>
      <c r="E62" s="196">
        <f>PPCL_NG!J62+PPCL_Spot!J62+GT_NG!J62+GT_Spot!J62+Bawana_NG!J62+Bawana_RLNG!J62+Bawana_Spot!J62</f>
        <v>223.9</v>
      </c>
      <c r="F62" s="196">
        <f>PPCL_NG!Q62+PPCL_Spot!Q62+GT_NG!Q62+GT_Spot!Q62+Bawana_NG!Q62+Bawana_RLNG!Q62+Bawana_Spot!Q62</f>
        <v>223.83382443216695</v>
      </c>
      <c r="G62" s="197">
        <f t="shared" si="1"/>
        <v>6.6175567833056448E-2</v>
      </c>
      <c r="H62" s="196">
        <f>PPCL_NG!K62+PPCL_Spot!K62+GT_NG!K62+GT_Spot!K62+Bawana_NG!K62+Bawana_RLNG!K62+Bawana_Spot!K62</f>
        <v>23.75</v>
      </c>
      <c r="I62" s="196">
        <f>PPCL_NG!R62+PPCL_Spot!R62+GT_NG!R62+GT_Spot!R62+Bawana_NG!R62+Bawana_RLNG!R62+Bawana_Spot!R62</f>
        <v>23.75</v>
      </c>
      <c r="J62" s="197">
        <f t="shared" si="2"/>
        <v>0</v>
      </c>
      <c r="K62" s="196">
        <f>PPCL_NG!L62+PPCL_Spot!L62+GT_NG!L62+GT_Spot!L62+Bawana_NG!L62+Bawana_RLNG!L62+Bawana_Spot!L62</f>
        <v>113.41</v>
      </c>
      <c r="L62" s="196">
        <f>PPCL_NG!S62+PPCL_Spot!S62+GT_NG!S62+GT_Spot!S62+Bawana_NG!S62+Bawana_RLNG!S62+Bawana_Spot!S62</f>
        <v>113.39358502148558</v>
      </c>
      <c r="M62" s="197">
        <f t="shared" si="3"/>
        <v>1.6414978514418976E-2</v>
      </c>
      <c r="N62" s="196">
        <f>PPCL_NG!M62+PPCL_Spot!M62+GT_NG!M62+GT_Spot!M62+Bawana_NG!M62+Bawana_RLNG!M62+Bawana_Spot!M62</f>
        <v>271.94</v>
      </c>
      <c r="O62" s="196">
        <f>PPCL_NG!T62+PPCL_Spot!T62+GT_NG!T62+GT_Spot!T62+Bawana_NG!T62+Bawana_RLNG!T62+Bawana_Spot!T62</f>
        <v>271.84185389809693</v>
      </c>
      <c r="P62" s="197">
        <f t="shared" si="4"/>
        <v>9.8146101903068939E-2</v>
      </c>
      <c r="Q62" s="197">
        <f t="shared" si="5"/>
        <v>0.28000000000018588</v>
      </c>
    </row>
    <row r="63" spans="1:17">
      <c r="A63" s="33" t="s">
        <v>105</v>
      </c>
      <c r="B63" s="196">
        <f>PPCL_NG!I63+PPCL_Spot!I63+GT_NG!I63+GT_Spot!I63+Bawana_NG!I63+Bawana_RLNG!I63+Bawana_Spot!I63</f>
        <v>602.36</v>
      </c>
      <c r="C63" s="196">
        <f>PPCL_NG!P63+PPCL_Spot!P63+GT_NG!P63+GT_Spot!P63+Bawana_NG!P63+Bawana_RLNG!P63+Bawana_Spot!P63</f>
        <v>602.26073664825037</v>
      </c>
      <c r="D63" s="197">
        <f t="shared" si="0"/>
        <v>9.9263351749641515E-2</v>
      </c>
      <c r="E63" s="196">
        <f>PPCL_NG!J63+PPCL_Spot!J63+GT_NG!J63+GT_Spot!J63+Bawana_NG!J63+Bawana_RLNG!J63+Bawana_Spot!J63</f>
        <v>223.9</v>
      </c>
      <c r="F63" s="196">
        <f>PPCL_NG!Q63+PPCL_Spot!Q63+GT_NG!Q63+GT_Spot!Q63+Bawana_NG!Q63+Bawana_RLNG!Q63+Bawana_Spot!Q63</f>
        <v>223.83382443216695</v>
      </c>
      <c r="G63" s="197">
        <f t="shared" si="1"/>
        <v>6.6175567833056448E-2</v>
      </c>
      <c r="H63" s="196">
        <f>PPCL_NG!K63+PPCL_Spot!K63+GT_NG!K63+GT_Spot!K63+Bawana_NG!K63+Bawana_RLNG!K63+Bawana_Spot!K63</f>
        <v>23.75</v>
      </c>
      <c r="I63" s="196">
        <f>PPCL_NG!R63+PPCL_Spot!R63+GT_NG!R63+GT_Spot!R63+Bawana_NG!R63+Bawana_RLNG!R63+Bawana_Spot!R63</f>
        <v>23.75</v>
      </c>
      <c r="J63" s="197">
        <f t="shared" si="2"/>
        <v>0</v>
      </c>
      <c r="K63" s="196">
        <f>PPCL_NG!L63+PPCL_Spot!L63+GT_NG!L63+GT_Spot!L63+Bawana_NG!L63+Bawana_RLNG!L63+Bawana_Spot!L63</f>
        <v>113.41</v>
      </c>
      <c r="L63" s="196">
        <f>PPCL_NG!S63+PPCL_Spot!S63+GT_NG!S63+GT_Spot!S63+Bawana_NG!S63+Bawana_RLNG!S63+Bawana_Spot!S63</f>
        <v>113.39358502148558</v>
      </c>
      <c r="M63" s="197">
        <f t="shared" si="3"/>
        <v>1.6414978514418976E-2</v>
      </c>
      <c r="N63" s="196">
        <f>PPCL_NG!M63+PPCL_Spot!M63+GT_NG!M63+GT_Spot!M63+Bawana_NG!M63+Bawana_RLNG!M63+Bawana_Spot!M63</f>
        <v>271.94</v>
      </c>
      <c r="O63" s="196">
        <f>PPCL_NG!T63+PPCL_Spot!T63+GT_NG!T63+GT_Spot!T63+Bawana_NG!T63+Bawana_RLNG!T63+Bawana_Spot!T63</f>
        <v>271.84185389809693</v>
      </c>
      <c r="P63" s="197">
        <f t="shared" si="4"/>
        <v>9.8146101903068939E-2</v>
      </c>
      <c r="Q63" s="197">
        <f t="shared" si="5"/>
        <v>0.28000000000018588</v>
      </c>
    </row>
    <row r="64" spans="1:17">
      <c r="A64" s="33" t="s">
        <v>106</v>
      </c>
      <c r="B64" s="196">
        <f>PPCL_NG!I64+PPCL_Spot!I64+GT_NG!I64+GT_Spot!I64+Bawana_NG!I64+Bawana_RLNG!I64+Bawana_Spot!I64</f>
        <v>602.36</v>
      </c>
      <c r="C64" s="196">
        <f>PPCL_NG!P64+PPCL_Spot!P64+GT_NG!P64+GT_Spot!P64+Bawana_NG!P64+Bawana_RLNG!P64+Bawana_Spot!P64</f>
        <v>602.26073664825037</v>
      </c>
      <c r="D64" s="197">
        <f t="shared" si="0"/>
        <v>9.9263351749641515E-2</v>
      </c>
      <c r="E64" s="196">
        <f>PPCL_NG!J64+PPCL_Spot!J64+GT_NG!J64+GT_Spot!J64+Bawana_NG!J64+Bawana_RLNG!J64+Bawana_Spot!J64</f>
        <v>223.9</v>
      </c>
      <c r="F64" s="196">
        <f>PPCL_NG!Q64+PPCL_Spot!Q64+GT_NG!Q64+GT_Spot!Q64+Bawana_NG!Q64+Bawana_RLNG!Q64+Bawana_Spot!Q64</f>
        <v>223.83382443216695</v>
      </c>
      <c r="G64" s="197">
        <f t="shared" si="1"/>
        <v>6.6175567833056448E-2</v>
      </c>
      <c r="H64" s="196">
        <f>PPCL_NG!K64+PPCL_Spot!K64+GT_NG!K64+GT_Spot!K64+Bawana_NG!K64+Bawana_RLNG!K64+Bawana_Spot!K64</f>
        <v>23.75</v>
      </c>
      <c r="I64" s="196">
        <f>PPCL_NG!R64+PPCL_Spot!R64+GT_NG!R64+GT_Spot!R64+Bawana_NG!R64+Bawana_RLNG!R64+Bawana_Spot!R64</f>
        <v>23.75</v>
      </c>
      <c r="J64" s="197">
        <f t="shared" si="2"/>
        <v>0</v>
      </c>
      <c r="K64" s="196">
        <f>PPCL_NG!L64+PPCL_Spot!L64+GT_NG!L64+GT_Spot!L64+Bawana_NG!L64+Bawana_RLNG!L64+Bawana_Spot!L64</f>
        <v>113.41</v>
      </c>
      <c r="L64" s="196">
        <f>PPCL_NG!S64+PPCL_Spot!S64+GT_NG!S64+GT_Spot!S64+Bawana_NG!S64+Bawana_RLNG!S64+Bawana_Spot!S64</f>
        <v>113.39358502148558</v>
      </c>
      <c r="M64" s="197">
        <f t="shared" si="3"/>
        <v>1.6414978514418976E-2</v>
      </c>
      <c r="N64" s="196">
        <f>PPCL_NG!M64+PPCL_Spot!M64+GT_NG!M64+GT_Spot!M64+Bawana_NG!M64+Bawana_RLNG!M64+Bawana_Spot!M64</f>
        <v>271.94</v>
      </c>
      <c r="O64" s="196">
        <f>PPCL_NG!T64+PPCL_Spot!T64+GT_NG!T64+GT_Spot!T64+Bawana_NG!T64+Bawana_RLNG!T64+Bawana_Spot!T64</f>
        <v>271.84185389809693</v>
      </c>
      <c r="P64" s="197">
        <f t="shared" si="4"/>
        <v>9.8146101903068939E-2</v>
      </c>
      <c r="Q64" s="197">
        <f t="shared" si="5"/>
        <v>0.28000000000018588</v>
      </c>
    </row>
    <row r="65" spans="1:17">
      <c r="A65" s="33" t="s">
        <v>107</v>
      </c>
      <c r="B65" s="196">
        <f>PPCL_NG!I65+PPCL_Spot!I65+GT_NG!I65+GT_Spot!I65+Bawana_NG!I65+Bawana_RLNG!I65+Bawana_Spot!I65</f>
        <v>602.36</v>
      </c>
      <c r="C65" s="196">
        <f>PPCL_NG!P65+PPCL_Spot!P65+GT_NG!P65+GT_Spot!P65+Bawana_NG!P65+Bawana_RLNG!P65+Bawana_Spot!P65</f>
        <v>602.26073664825037</v>
      </c>
      <c r="D65" s="197">
        <f t="shared" si="0"/>
        <v>9.9263351749641515E-2</v>
      </c>
      <c r="E65" s="196">
        <f>PPCL_NG!J65+PPCL_Spot!J65+GT_NG!J65+GT_Spot!J65+Bawana_NG!J65+Bawana_RLNG!J65+Bawana_Spot!J65</f>
        <v>223.9</v>
      </c>
      <c r="F65" s="196">
        <f>PPCL_NG!Q65+PPCL_Spot!Q65+GT_NG!Q65+GT_Spot!Q65+Bawana_NG!Q65+Bawana_RLNG!Q65+Bawana_Spot!Q65</f>
        <v>223.83382443216695</v>
      </c>
      <c r="G65" s="197">
        <f t="shared" si="1"/>
        <v>6.6175567833056448E-2</v>
      </c>
      <c r="H65" s="196">
        <f>PPCL_NG!K65+PPCL_Spot!K65+GT_NG!K65+GT_Spot!K65+Bawana_NG!K65+Bawana_RLNG!K65+Bawana_Spot!K65</f>
        <v>23.75</v>
      </c>
      <c r="I65" s="196">
        <f>PPCL_NG!R65+PPCL_Spot!R65+GT_NG!R65+GT_Spot!R65+Bawana_NG!R65+Bawana_RLNG!R65+Bawana_Spot!R65</f>
        <v>23.75</v>
      </c>
      <c r="J65" s="197">
        <f t="shared" si="2"/>
        <v>0</v>
      </c>
      <c r="K65" s="196">
        <f>PPCL_NG!L65+PPCL_Spot!L65+GT_NG!L65+GT_Spot!L65+Bawana_NG!L65+Bawana_RLNG!L65+Bawana_Spot!L65</f>
        <v>107.41</v>
      </c>
      <c r="L65" s="196">
        <f>PPCL_NG!S65+PPCL_Spot!S65+GT_NG!S65+GT_Spot!S65+Bawana_NG!S65+Bawana_RLNG!S65+Bawana_Spot!S65</f>
        <v>107.39358502148558</v>
      </c>
      <c r="M65" s="197">
        <f t="shared" si="3"/>
        <v>1.6414978514418976E-2</v>
      </c>
      <c r="N65" s="196">
        <f>PPCL_NG!M65+PPCL_Spot!M65+GT_NG!M65+GT_Spot!M65+Bawana_NG!M65+Bawana_RLNG!M65+Bawana_Spot!M65</f>
        <v>271.94</v>
      </c>
      <c r="O65" s="196">
        <f>PPCL_NG!T65+PPCL_Spot!T65+GT_NG!T65+GT_Spot!T65+Bawana_NG!T65+Bawana_RLNG!T65+Bawana_Spot!T65</f>
        <v>271.84185389809693</v>
      </c>
      <c r="P65" s="197">
        <f t="shared" si="4"/>
        <v>9.8146101903068939E-2</v>
      </c>
      <c r="Q65" s="197">
        <f t="shared" si="5"/>
        <v>0.28000000000018588</v>
      </c>
    </row>
    <row r="66" spans="1:17">
      <c r="A66" s="33" t="s">
        <v>108</v>
      </c>
      <c r="B66" s="196">
        <f>PPCL_NG!I66+PPCL_Spot!I66+GT_NG!I66+GT_Spot!I66+Bawana_NG!I66+Bawana_RLNG!I66+Bawana_Spot!I66</f>
        <v>602.36</v>
      </c>
      <c r="C66" s="196">
        <f>PPCL_NG!P66+PPCL_Spot!P66+GT_NG!P66+GT_Spot!P66+Bawana_NG!P66+Bawana_RLNG!P66+Bawana_Spot!P66</f>
        <v>602.26073664825037</v>
      </c>
      <c r="D66" s="197">
        <f t="shared" si="0"/>
        <v>9.9263351749641515E-2</v>
      </c>
      <c r="E66" s="196">
        <f>PPCL_NG!J66+PPCL_Spot!J66+GT_NG!J66+GT_Spot!J66+Bawana_NG!J66+Bawana_RLNG!J66+Bawana_Spot!J66</f>
        <v>223.9</v>
      </c>
      <c r="F66" s="196">
        <f>PPCL_NG!Q66+PPCL_Spot!Q66+GT_NG!Q66+GT_Spot!Q66+Bawana_NG!Q66+Bawana_RLNG!Q66+Bawana_Spot!Q66</f>
        <v>223.83382443216695</v>
      </c>
      <c r="G66" s="197">
        <f t="shared" si="1"/>
        <v>6.6175567833056448E-2</v>
      </c>
      <c r="H66" s="196">
        <f>PPCL_NG!K66+PPCL_Spot!K66+GT_NG!K66+GT_Spot!K66+Bawana_NG!K66+Bawana_RLNG!K66+Bawana_Spot!K66</f>
        <v>23.75</v>
      </c>
      <c r="I66" s="196">
        <f>PPCL_NG!R66+PPCL_Spot!R66+GT_NG!R66+GT_Spot!R66+Bawana_NG!R66+Bawana_RLNG!R66+Bawana_Spot!R66</f>
        <v>23.75</v>
      </c>
      <c r="J66" s="197">
        <f t="shared" si="2"/>
        <v>0</v>
      </c>
      <c r="K66" s="196">
        <f>PPCL_NG!L66+PPCL_Spot!L66+GT_NG!L66+GT_Spot!L66+Bawana_NG!L66+Bawana_RLNG!L66+Bawana_Spot!L66</f>
        <v>107.41</v>
      </c>
      <c r="L66" s="196">
        <f>PPCL_NG!S66+PPCL_Spot!S66+GT_NG!S66+GT_Spot!S66+Bawana_NG!S66+Bawana_RLNG!S66+Bawana_Spot!S66</f>
        <v>107.39358502148558</v>
      </c>
      <c r="M66" s="197">
        <f t="shared" si="3"/>
        <v>1.6414978514418976E-2</v>
      </c>
      <c r="N66" s="196">
        <f>PPCL_NG!M66+PPCL_Spot!M66+GT_NG!M66+GT_Spot!M66+Bawana_NG!M66+Bawana_RLNG!M66+Bawana_Spot!M66</f>
        <v>271.94</v>
      </c>
      <c r="O66" s="196">
        <f>PPCL_NG!T66+PPCL_Spot!T66+GT_NG!T66+GT_Spot!T66+Bawana_NG!T66+Bawana_RLNG!T66+Bawana_Spot!T66</f>
        <v>271.84185389809693</v>
      </c>
      <c r="P66" s="197">
        <f t="shared" si="4"/>
        <v>9.8146101903068939E-2</v>
      </c>
      <c r="Q66" s="197">
        <f t="shared" si="5"/>
        <v>0.28000000000018588</v>
      </c>
    </row>
    <row r="67" spans="1:17">
      <c r="A67" s="33" t="s">
        <v>109</v>
      </c>
      <c r="B67" s="196">
        <f>PPCL_NG!I67+PPCL_Spot!I67+GT_NG!I67+GT_Spot!I67+Bawana_NG!I67+Bawana_RLNG!I67+Bawana_Spot!I67</f>
        <v>602.36</v>
      </c>
      <c r="C67" s="196">
        <f>PPCL_NG!P67+PPCL_Spot!P67+GT_NG!P67+GT_Spot!P67+Bawana_NG!P67+Bawana_RLNG!P67+Bawana_Spot!P67</f>
        <v>602.26073664825037</v>
      </c>
      <c r="D67" s="197">
        <f t="shared" ref="D67:D99" si="6">B67-C67</f>
        <v>9.9263351749641515E-2</v>
      </c>
      <c r="E67" s="196">
        <f>PPCL_NG!J67+PPCL_Spot!J67+GT_NG!J67+GT_Spot!J67+Bawana_NG!J67+Bawana_RLNG!J67+Bawana_Spot!J67</f>
        <v>211.3</v>
      </c>
      <c r="F67" s="196">
        <f>PPCL_NG!Q67+PPCL_Spot!Q67+GT_NG!Q67+GT_Spot!Q67+Bawana_NG!Q67+Bawana_RLNG!Q67+Bawana_Spot!Q67</f>
        <v>211.23382443216695</v>
      </c>
      <c r="G67" s="197">
        <f t="shared" ref="G67:G99" si="7">E67-F67</f>
        <v>6.6175567833056448E-2</v>
      </c>
      <c r="H67" s="196">
        <f>PPCL_NG!K67+PPCL_Spot!K67+GT_NG!K67+GT_Spot!K67+Bawana_NG!K67+Bawana_RLNG!K67+Bawana_Spot!K67</f>
        <v>23.75</v>
      </c>
      <c r="I67" s="196">
        <f>PPCL_NG!R67+PPCL_Spot!R67+GT_NG!R67+GT_Spot!R67+Bawana_NG!R67+Bawana_RLNG!R67+Bawana_Spot!R67</f>
        <v>23.75</v>
      </c>
      <c r="J67" s="197">
        <f t="shared" ref="J67:J99" si="8">H67-I67</f>
        <v>0</v>
      </c>
      <c r="K67" s="196">
        <f>PPCL_NG!L67+PPCL_Spot!L67+GT_NG!L67+GT_Spot!L67+Bawana_NG!L67+Bawana_RLNG!L67+Bawana_Spot!L67</f>
        <v>107.77</v>
      </c>
      <c r="L67" s="196">
        <f>PPCL_NG!S67+PPCL_Spot!S67+GT_NG!S67+GT_Spot!S67+Bawana_NG!S67+Bawana_RLNG!S67+Bawana_Spot!S67</f>
        <v>107.75358502148558</v>
      </c>
      <c r="M67" s="197">
        <f t="shared" ref="M67:M99" si="9">K67-L67</f>
        <v>1.6414978514418976E-2</v>
      </c>
      <c r="N67" s="196">
        <f>PPCL_NG!M67+PPCL_Spot!M67+GT_NG!M67+GT_Spot!M67+Bawana_NG!M67+Bawana_RLNG!M67+Bawana_Spot!M67</f>
        <v>271.94</v>
      </c>
      <c r="O67" s="196">
        <f>PPCL_NG!T67+PPCL_Spot!T67+GT_NG!T67+GT_Spot!T67+Bawana_NG!T67+Bawana_RLNG!T67+Bawana_Spot!T67</f>
        <v>271.84185389809693</v>
      </c>
      <c r="P67" s="197">
        <f t="shared" ref="P67:P99" si="10">N67-O67</f>
        <v>9.8146101903068939E-2</v>
      </c>
      <c r="Q67" s="197">
        <f t="shared" si="5"/>
        <v>0.28000000000018588</v>
      </c>
    </row>
    <row r="68" spans="1:17">
      <c r="A68" s="33" t="s">
        <v>110</v>
      </c>
      <c r="B68" s="196">
        <f>PPCL_NG!I68+PPCL_Spot!I68+GT_NG!I68+GT_Spot!I68+Bawana_NG!I68+Bawana_RLNG!I68+Bawana_Spot!I68</f>
        <v>602.36</v>
      </c>
      <c r="C68" s="196">
        <f>PPCL_NG!P68+PPCL_Spot!P68+GT_NG!P68+GT_Spot!P68+Bawana_NG!P68+Bawana_RLNG!P68+Bawana_Spot!P68</f>
        <v>602.26073664825037</v>
      </c>
      <c r="D68" s="197">
        <f t="shared" si="6"/>
        <v>9.9263351749641515E-2</v>
      </c>
      <c r="E68" s="196">
        <f>PPCL_NG!J68+PPCL_Spot!J68+GT_NG!J68+GT_Spot!J68+Bawana_NG!J68+Bawana_RLNG!J68+Bawana_Spot!J68</f>
        <v>211.3</v>
      </c>
      <c r="F68" s="196">
        <f>PPCL_NG!Q68+PPCL_Spot!Q68+GT_NG!Q68+GT_Spot!Q68+Bawana_NG!Q68+Bawana_RLNG!Q68+Bawana_Spot!Q68</f>
        <v>211.23382443216695</v>
      </c>
      <c r="G68" s="197">
        <f t="shared" si="7"/>
        <v>6.6175567833056448E-2</v>
      </c>
      <c r="H68" s="196">
        <f>PPCL_NG!K68+PPCL_Spot!K68+GT_NG!K68+GT_Spot!K68+Bawana_NG!K68+Bawana_RLNG!K68+Bawana_Spot!K68</f>
        <v>23.75</v>
      </c>
      <c r="I68" s="196">
        <f>PPCL_NG!R68+PPCL_Spot!R68+GT_NG!R68+GT_Spot!R68+Bawana_NG!R68+Bawana_RLNG!R68+Bawana_Spot!R68</f>
        <v>23.75</v>
      </c>
      <c r="J68" s="197">
        <f t="shared" si="8"/>
        <v>0</v>
      </c>
      <c r="K68" s="196">
        <f>PPCL_NG!L68+PPCL_Spot!L68+GT_NG!L68+GT_Spot!L68+Bawana_NG!L68+Bawana_RLNG!L68+Bawana_Spot!L68</f>
        <v>107.77</v>
      </c>
      <c r="L68" s="196">
        <f>PPCL_NG!S68+PPCL_Spot!S68+GT_NG!S68+GT_Spot!S68+Bawana_NG!S68+Bawana_RLNG!S68+Bawana_Spot!S68</f>
        <v>107.75358502148558</v>
      </c>
      <c r="M68" s="197">
        <f t="shared" si="9"/>
        <v>1.6414978514418976E-2</v>
      </c>
      <c r="N68" s="196">
        <f>PPCL_NG!M68+PPCL_Spot!M68+GT_NG!M68+GT_Spot!M68+Bawana_NG!M68+Bawana_RLNG!M68+Bawana_Spot!M68</f>
        <v>271.94</v>
      </c>
      <c r="O68" s="196">
        <f>PPCL_NG!T68+PPCL_Spot!T68+GT_NG!T68+GT_Spot!T68+Bawana_NG!T68+Bawana_RLNG!T68+Bawana_Spot!T68</f>
        <v>271.84185389809693</v>
      </c>
      <c r="P68" s="197">
        <f t="shared" si="10"/>
        <v>9.8146101903068939E-2</v>
      </c>
      <c r="Q68" s="197">
        <f t="shared" ref="Q68:Q99" si="11">D68+G68+J68+M68+P68</f>
        <v>0.28000000000018588</v>
      </c>
    </row>
    <row r="69" spans="1:17">
      <c r="A69" s="33" t="s">
        <v>111</v>
      </c>
      <c r="B69" s="196">
        <f>PPCL_NG!I69+PPCL_Spot!I69+GT_NG!I69+GT_Spot!I69+Bawana_NG!I69+Bawana_RLNG!I69+Bawana_Spot!I69</f>
        <v>602.36</v>
      </c>
      <c r="C69" s="196">
        <f>PPCL_NG!P69+PPCL_Spot!P69+GT_NG!P69+GT_Spot!P69+Bawana_NG!P69+Bawana_RLNG!P69+Bawana_Spot!P69</f>
        <v>602.26073664825037</v>
      </c>
      <c r="D69" s="197">
        <f t="shared" si="6"/>
        <v>9.9263351749641515E-2</v>
      </c>
      <c r="E69" s="196">
        <f>PPCL_NG!J69+PPCL_Spot!J69+GT_NG!J69+GT_Spot!J69+Bawana_NG!J69+Bawana_RLNG!J69+Bawana_Spot!J69</f>
        <v>211.3</v>
      </c>
      <c r="F69" s="196">
        <f>PPCL_NG!Q69+PPCL_Spot!Q69+GT_NG!Q69+GT_Spot!Q69+Bawana_NG!Q69+Bawana_RLNG!Q69+Bawana_Spot!Q69</f>
        <v>211.23382443216695</v>
      </c>
      <c r="G69" s="197">
        <f t="shared" si="7"/>
        <v>6.6175567833056448E-2</v>
      </c>
      <c r="H69" s="196">
        <f>PPCL_NG!K69+PPCL_Spot!K69+GT_NG!K69+GT_Spot!K69+Bawana_NG!K69+Bawana_RLNG!K69+Bawana_Spot!K69</f>
        <v>23.75</v>
      </c>
      <c r="I69" s="196">
        <f>PPCL_NG!R69+PPCL_Spot!R69+GT_NG!R69+GT_Spot!R69+Bawana_NG!R69+Bawana_RLNG!R69+Bawana_Spot!R69</f>
        <v>23.75</v>
      </c>
      <c r="J69" s="197">
        <f t="shared" si="8"/>
        <v>0</v>
      </c>
      <c r="K69" s="196">
        <f>PPCL_NG!L69+PPCL_Spot!L69+GT_NG!L69+GT_Spot!L69+Bawana_NG!L69+Bawana_RLNG!L69+Bawana_Spot!L69</f>
        <v>107.77</v>
      </c>
      <c r="L69" s="196">
        <f>PPCL_NG!S69+PPCL_Spot!S69+GT_NG!S69+GT_Spot!S69+Bawana_NG!S69+Bawana_RLNG!S69+Bawana_Spot!S69</f>
        <v>107.75358502148558</v>
      </c>
      <c r="M69" s="197">
        <f t="shared" si="9"/>
        <v>1.6414978514418976E-2</v>
      </c>
      <c r="N69" s="196">
        <f>PPCL_NG!M69+PPCL_Spot!M69+GT_NG!M69+GT_Spot!M69+Bawana_NG!M69+Bawana_RLNG!M69+Bawana_Spot!M69</f>
        <v>271.94</v>
      </c>
      <c r="O69" s="196">
        <f>PPCL_NG!T69+PPCL_Spot!T69+GT_NG!T69+GT_Spot!T69+Bawana_NG!T69+Bawana_RLNG!T69+Bawana_Spot!T69</f>
        <v>271.84185389809693</v>
      </c>
      <c r="P69" s="197">
        <f t="shared" si="10"/>
        <v>9.8146101903068939E-2</v>
      </c>
      <c r="Q69" s="197">
        <f t="shared" si="11"/>
        <v>0.28000000000018588</v>
      </c>
    </row>
    <row r="70" spans="1:17">
      <c r="A70" s="33" t="s">
        <v>112</v>
      </c>
      <c r="B70" s="196">
        <f>PPCL_NG!I70+PPCL_Spot!I70+GT_NG!I70+GT_Spot!I70+Bawana_NG!I70+Bawana_RLNG!I70+Bawana_Spot!I70</f>
        <v>602.36</v>
      </c>
      <c r="C70" s="196">
        <f>PPCL_NG!P70+PPCL_Spot!P70+GT_NG!P70+GT_Spot!P70+Bawana_NG!P70+Bawana_RLNG!P70+Bawana_Spot!P70</f>
        <v>602.26073664825037</v>
      </c>
      <c r="D70" s="197">
        <f t="shared" si="6"/>
        <v>9.9263351749641515E-2</v>
      </c>
      <c r="E70" s="196">
        <f>PPCL_NG!J70+PPCL_Spot!J70+GT_NG!J70+GT_Spot!J70+Bawana_NG!J70+Bawana_RLNG!J70+Bawana_Spot!J70</f>
        <v>211.3</v>
      </c>
      <c r="F70" s="196">
        <f>PPCL_NG!Q70+PPCL_Spot!Q70+GT_NG!Q70+GT_Spot!Q70+Bawana_NG!Q70+Bawana_RLNG!Q70+Bawana_Spot!Q70</f>
        <v>211.23382443216695</v>
      </c>
      <c r="G70" s="197">
        <f t="shared" si="7"/>
        <v>6.6175567833056448E-2</v>
      </c>
      <c r="H70" s="196">
        <f>PPCL_NG!K70+PPCL_Spot!K70+GT_NG!K70+GT_Spot!K70+Bawana_NG!K70+Bawana_RLNG!K70+Bawana_Spot!K70</f>
        <v>23.75</v>
      </c>
      <c r="I70" s="196">
        <f>PPCL_NG!R70+PPCL_Spot!R70+GT_NG!R70+GT_Spot!R70+Bawana_NG!R70+Bawana_RLNG!R70+Bawana_Spot!R70</f>
        <v>23.75</v>
      </c>
      <c r="J70" s="197">
        <f t="shared" si="8"/>
        <v>0</v>
      </c>
      <c r="K70" s="196">
        <f>PPCL_NG!L70+PPCL_Spot!L70+GT_NG!L70+GT_Spot!L70+Bawana_NG!L70+Bawana_RLNG!L70+Bawana_Spot!L70</f>
        <v>107.77</v>
      </c>
      <c r="L70" s="196">
        <f>PPCL_NG!S70+PPCL_Spot!S70+GT_NG!S70+GT_Spot!S70+Bawana_NG!S70+Bawana_RLNG!S70+Bawana_Spot!S70</f>
        <v>107.75358502148558</v>
      </c>
      <c r="M70" s="197">
        <f t="shared" si="9"/>
        <v>1.6414978514418976E-2</v>
      </c>
      <c r="N70" s="196">
        <f>PPCL_NG!M70+PPCL_Spot!M70+GT_NG!M70+GT_Spot!M70+Bawana_NG!M70+Bawana_RLNG!M70+Bawana_Spot!M70</f>
        <v>271.94</v>
      </c>
      <c r="O70" s="196">
        <f>PPCL_NG!T70+PPCL_Spot!T70+GT_NG!T70+GT_Spot!T70+Bawana_NG!T70+Bawana_RLNG!T70+Bawana_Spot!T70</f>
        <v>271.84185389809693</v>
      </c>
      <c r="P70" s="197">
        <f t="shared" si="10"/>
        <v>9.8146101903068939E-2</v>
      </c>
      <c r="Q70" s="197">
        <f t="shared" si="11"/>
        <v>0.28000000000018588</v>
      </c>
    </row>
    <row r="71" spans="1:17">
      <c r="A71" s="33" t="s">
        <v>113</v>
      </c>
      <c r="B71" s="196">
        <f>PPCL_NG!I71+PPCL_Spot!I71+GT_NG!I71+GT_Spot!I71+Bawana_NG!I71+Bawana_RLNG!I71+Bawana_Spot!I71</f>
        <v>602.36</v>
      </c>
      <c r="C71" s="196">
        <f>PPCL_NG!P71+PPCL_Spot!P71+GT_NG!P71+GT_Spot!P71+Bawana_NG!P71+Bawana_RLNG!P71+Bawana_Spot!P71</f>
        <v>602.26073664825037</v>
      </c>
      <c r="D71" s="197">
        <f t="shared" si="6"/>
        <v>9.9263351749641515E-2</v>
      </c>
      <c r="E71" s="196">
        <f>PPCL_NG!J71+PPCL_Spot!J71+GT_NG!J71+GT_Spot!J71+Bawana_NG!J71+Bawana_RLNG!J71+Bawana_Spot!J71</f>
        <v>211.3</v>
      </c>
      <c r="F71" s="196">
        <f>PPCL_NG!Q71+PPCL_Spot!Q71+GT_NG!Q71+GT_Spot!Q71+Bawana_NG!Q71+Bawana_RLNG!Q71+Bawana_Spot!Q71</f>
        <v>211.23382443216695</v>
      </c>
      <c r="G71" s="197">
        <f t="shared" si="7"/>
        <v>6.6175567833056448E-2</v>
      </c>
      <c r="H71" s="196">
        <f>PPCL_NG!K71+PPCL_Spot!K71+GT_NG!K71+GT_Spot!K71+Bawana_NG!K71+Bawana_RLNG!K71+Bawana_Spot!K71</f>
        <v>23.75</v>
      </c>
      <c r="I71" s="196">
        <f>PPCL_NG!R71+PPCL_Spot!R71+GT_NG!R71+GT_Spot!R71+Bawana_NG!R71+Bawana_RLNG!R71+Bawana_Spot!R71</f>
        <v>23.75</v>
      </c>
      <c r="J71" s="197">
        <f t="shared" si="8"/>
        <v>0</v>
      </c>
      <c r="K71" s="196">
        <f>PPCL_NG!L71+PPCL_Spot!L71+GT_NG!L71+GT_Spot!L71+Bawana_NG!L71+Bawana_RLNG!L71+Bawana_Spot!L71</f>
        <v>113.41</v>
      </c>
      <c r="L71" s="196">
        <f>PPCL_NG!S71+PPCL_Spot!S71+GT_NG!S71+GT_Spot!S71+Bawana_NG!S71+Bawana_RLNG!S71+Bawana_Spot!S71</f>
        <v>113.39358502148558</v>
      </c>
      <c r="M71" s="197">
        <f t="shared" si="9"/>
        <v>1.6414978514418976E-2</v>
      </c>
      <c r="N71" s="196">
        <f>PPCL_NG!M71+PPCL_Spot!M71+GT_NG!M71+GT_Spot!M71+Bawana_NG!M71+Bawana_RLNG!M71+Bawana_Spot!M71</f>
        <v>271.94</v>
      </c>
      <c r="O71" s="196">
        <f>PPCL_NG!T71+PPCL_Spot!T71+GT_NG!T71+GT_Spot!T71+Bawana_NG!T71+Bawana_RLNG!T71+Bawana_Spot!T71</f>
        <v>271.84185389809693</v>
      </c>
      <c r="P71" s="197">
        <f t="shared" si="10"/>
        <v>9.8146101903068939E-2</v>
      </c>
      <c r="Q71" s="197">
        <f t="shared" si="11"/>
        <v>0.28000000000018588</v>
      </c>
    </row>
    <row r="72" spans="1:17">
      <c r="A72" s="33" t="s">
        <v>114</v>
      </c>
      <c r="B72" s="196">
        <f>PPCL_NG!I72+PPCL_Spot!I72+GT_NG!I72+GT_Spot!I72+Bawana_NG!I72+Bawana_RLNG!I72+Bawana_Spot!I72</f>
        <v>601.19000000000005</v>
      </c>
      <c r="C72" s="196">
        <f>PPCL_NG!P72+PPCL_Spot!P72+GT_NG!P72+GT_Spot!P72+Bawana_NG!P72+Bawana_RLNG!P72+Bawana_Spot!P72</f>
        <v>601.00951475940144</v>
      </c>
      <c r="D72" s="197">
        <f t="shared" si="6"/>
        <v>0.18048524059861393</v>
      </c>
      <c r="E72" s="196">
        <f>PPCL_NG!J72+PPCL_Spot!J72+GT_NG!J72+GT_Spot!J72+Bawana_NG!J72+Bawana_RLNG!J72+Bawana_Spot!J72</f>
        <v>209.29</v>
      </c>
      <c r="F72" s="196">
        <f>PPCL_NG!Q72+PPCL_Spot!Q72+GT_NG!Q72+GT_Spot!Q72+Bawana_NG!Q72+Bawana_RLNG!Q72+Bawana_Spot!Q72</f>
        <v>209.19106348564495</v>
      </c>
      <c r="G72" s="197">
        <f t="shared" si="7"/>
        <v>9.8936514355045801E-2</v>
      </c>
      <c r="H72" s="196">
        <f>PPCL_NG!K72+PPCL_Spot!K72+GT_NG!K72+GT_Spot!K72+Bawana_NG!K72+Bawana_RLNG!K72+Bawana_Spot!K72</f>
        <v>23.75</v>
      </c>
      <c r="I72" s="196">
        <f>PPCL_NG!R72+PPCL_Spot!R72+GT_NG!R72+GT_Spot!R72+Bawana_NG!R72+Bawana_RLNG!R72+Bawana_Spot!R72</f>
        <v>23.75</v>
      </c>
      <c r="J72" s="197">
        <f t="shared" si="8"/>
        <v>0</v>
      </c>
      <c r="K72" s="196">
        <f>PPCL_NG!L72+PPCL_Spot!L72+GT_NG!L72+GT_Spot!L72+Bawana_NG!L72+Bawana_RLNG!L72+Bawana_Spot!L72</f>
        <v>112.74</v>
      </c>
      <c r="L72" s="196">
        <f>PPCL_NG!S72+PPCL_Spot!S72+GT_NG!S72+GT_Spot!S72+Bawana_NG!S72+Bawana_RLNG!S72+Bawana_Spot!S72</f>
        <v>112.71843914274162</v>
      </c>
      <c r="M72" s="197">
        <f t="shared" si="9"/>
        <v>2.1560857258378974E-2</v>
      </c>
      <c r="N72" s="196">
        <f>PPCL_NG!M72+PPCL_Spot!M72+GT_NG!M72+GT_Spot!M72+Bawana_NG!M72+Bawana_RLNG!M72+Bawana_Spot!M72</f>
        <v>267.94</v>
      </c>
      <c r="O72" s="196">
        <f>PPCL_NG!T72+PPCL_Spot!T72+GT_NG!T72+GT_Spot!T72+Bawana_NG!T72+Bawana_RLNG!T72+Bawana_Spot!T72</f>
        <v>267.81098261221189</v>
      </c>
      <c r="P72" s="197">
        <f t="shared" si="10"/>
        <v>0.12901738778811023</v>
      </c>
      <c r="Q72" s="197">
        <f t="shared" si="11"/>
        <v>0.43000000000014893</v>
      </c>
    </row>
    <row r="73" spans="1:17">
      <c r="A73" s="33" t="s">
        <v>115</v>
      </c>
      <c r="B73" s="196">
        <f>PPCL_NG!I73+PPCL_Spot!I73+GT_NG!I73+GT_Spot!I73+Bawana_NG!I73+Bawana_RLNG!I73+Bawana_Spot!I73</f>
        <v>601.19000000000005</v>
      </c>
      <c r="C73" s="196">
        <f>PPCL_NG!P73+PPCL_Spot!P73+GT_NG!P73+GT_Spot!P73+Bawana_NG!P73+Bawana_RLNG!P73+Bawana_Spot!P73</f>
        <v>601.00951475940144</v>
      </c>
      <c r="D73" s="197">
        <f t="shared" si="6"/>
        <v>0.18048524059861393</v>
      </c>
      <c r="E73" s="196">
        <f>PPCL_NG!J73+PPCL_Spot!J73+GT_NG!J73+GT_Spot!J73+Bawana_NG!J73+Bawana_RLNG!J73+Bawana_Spot!J73</f>
        <v>209.29</v>
      </c>
      <c r="F73" s="196">
        <f>PPCL_NG!Q73+PPCL_Spot!Q73+GT_NG!Q73+GT_Spot!Q73+Bawana_NG!Q73+Bawana_RLNG!Q73+Bawana_Spot!Q73</f>
        <v>209.19106348564495</v>
      </c>
      <c r="G73" s="197">
        <f t="shared" si="7"/>
        <v>9.8936514355045801E-2</v>
      </c>
      <c r="H73" s="196">
        <f>PPCL_NG!K73+PPCL_Spot!K73+GT_NG!K73+GT_Spot!K73+Bawana_NG!K73+Bawana_RLNG!K73+Bawana_Spot!K73</f>
        <v>23.75</v>
      </c>
      <c r="I73" s="196">
        <f>PPCL_NG!R73+PPCL_Spot!R73+GT_NG!R73+GT_Spot!R73+Bawana_NG!R73+Bawana_RLNG!R73+Bawana_Spot!R73</f>
        <v>23.75</v>
      </c>
      <c r="J73" s="197">
        <f t="shared" si="8"/>
        <v>0</v>
      </c>
      <c r="K73" s="196">
        <f>PPCL_NG!L73+PPCL_Spot!L73+GT_NG!L73+GT_Spot!L73+Bawana_NG!L73+Bawana_RLNG!L73+Bawana_Spot!L73</f>
        <v>112.74</v>
      </c>
      <c r="L73" s="196">
        <f>PPCL_NG!S73+PPCL_Spot!S73+GT_NG!S73+GT_Spot!S73+Bawana_NG!S73+Bawana_RLNG!S73+Bawana_Spot!S73</f>
        <v>112.71843914274162</v>
      </c>
      <c r="M73" s="197">
        <f t="shared" si="9"/>
        <v>2.1560857258378974E-2</v>
      </c>
      <c r="N73" s="196">
        <f>PPCL_NG!M73+PPCL_Spot!M73+GT_NG!M73+GT_Spot!M73+Bawana_NG!M73+Bawana_RLNG!M73+Bawana_Spot!M73</f>
        <v>267.94</v>
      </c>
      <c r="O73" s="196">
        <f>PPCL_NG!T73+PPCL_Spot!T73+GT_NG!T73+GT_Spot!T73+Bawana_NG!T73+Bawana_RLNG!T73+Bawana_Spot!T73</f>
        <v>267.81098261221189</v>
      </c>
      <c r="P73" s="197">
        <f t="shared" si="10"/>
        <v>0.12901738778811023</v>
      </c>
      <c r="Q73" s="197">
        <f t="shared" si="11"/>
        <v>0.43000000000014893</v>
      </c>
    </row>
    <row r="74" spans="1:17">
      <c r="A74" s="33" t="s">
        <v>116</v>
      </c>
      <c r="B74" s="196">
        <f>PPCL_NG!I74+PPCL_Spot!I74+GT_NG!I74+GT_Spot!I74+Bawana_NG!I74+Bawana_RLNG!I74+Bawana_Spot!I74</f>
        <v>601.19000000000005</v>
      </c>
      <c r="C74" s="196">
        <f>PPCL_NG!P74+PPCL_Spot!P74+GT_NG!P74+GT_Spot!P74+Bawana_NG!P74+Bawana_RLNG!P74+Bawana_Spot!P74</f>
        <v>601.00951475940144</v>
      </c>
      <c r="D74" s="197">
        <f t="shared" si="6"/>
        <v>0.18048524059861393</v>
      </c>
      <c r="E74" s="196">
        <f>PPCL_NG!J74+PPCL_Spot!J74+GT_NG!J74+GT_Spot!J74+Bawana_NG!J74+Bawana_RLNG!J74+Bawana_Spot!J74</f>
        <v>209.29</v>
      </c>
      <c r="F74" s="196">
        <f>PPCL_NG!Q74+PPCL_Spot!Q74+GT_NG!Q74+GT_Spot!Q74+Bawana_NG!Q74+Bawana_RLNG!Q74+Bawana_Spot!Q74</f>
        <v>209.19106348564495</v>
      </c>
      <c r="G74" s="197">
        <f t="shared" si="7"/>
        <v>9.8936514355045801E-2</v>
      </c>
      <c r="H74" s="196">
        <f>PPCL_NG!K74+PPCL_Spot!K74+GT_NG!K74+GT_Spot!K74+Bawana_NG!K74+Bawana_RLNG!K74+Bawana_Spot!K74</f>
        <v>23.75</v>
      </c>
      <c r="I74" s="196">
        <f>PPCL_NG!R74+PPCL_Spot!R74+GT_NG!R74+GT_Spot!R74+Bawana_NG!R74+Bawana_RLNG!R74+Bawana_Spot!R74</f>
        <v>23.75</v>
      </c>
      <c r="J74" s="197">
        <f t="shared" si="8"/>
        <v>0</v>
      </c>
      <c r="K74" s="196">
        <f>PPCL_NG!L74+PPCL_Spot!L74+GT_NG!L74+GT_Spot!L74+Bawana_NG!L74+Bawana_RLNG!L74+Bawana_Spot!L74</f>
        <v>112.74</v>
      </c>
      <c r="L74" s="196">
        <f>PPCL_NG!S74+PPCL_Spot!S74+GT_NG!S74+GT_Spot!S74+Bawana_NG!S74+Bawana_RLNG!S74+Bawana_Spot!S74</f>
        <v>112.71843914274162</v>
      </c>
      <c r="M74" s="197">
        <f t="shared" si="9"/>
        <v>2.1560857258378974E-2</v>
      </c>
      <c r="N74" s="196">
        <f>PPCL_NG!M74+PPCL_Spot!M74+GT_NG!M74+GT_Spot!M74+Bawana_NG!M74+Bawana_RLNG!M74+Bawana_Spot!M74</f>
        <v>267.94</v>
      </c>
      <c r="O74" s="196">
        <f>PPCL_NG!T74+PPCL_Spot!T74+GT_NG!T74+GT_Spot!T74+Bawana_NG!T74+Bawana_RLNG!T74+Bawana_Spot!T74</f>
        <v>267.81098261221189</v>
      </c>
      <c r="P74" s="197">
        <f t="shared" si="10"/>
        <v>0.12901738778811023</v>
      </c>
      <c r="Q74" s="197">
        <f t="shared" si="11"/>
        <v>0.43000000000014893</v>
      </c>
    </row>
    <row r="75" spans="1:17">
      <c r="A75" s="33" t="s">
        <v>117</v>
      </c>
      <c r="B75" s="196">
        <f>PPCL_NG!I75+PPCL_Spot!I75+GT_NG!I75+GT_Spot!I75+Bawana_NG!I75+Bawana_RLNG!I75+Bawana_Spot!I75</f>
        <v>601.30999999999995</v>
      </c>
      <c r="C75" s="196">
        <f>PPCL_NG!P75+PPCL_Spot!P75+GT_NG!P75+GT_Spot!P75+Bawana_NG!P75+Bawana_RLNG!P75+Bawana_Spot!P75</f>
        <v>601.24942498736925</v>
      </c>
      <c r="D75" s="197">
        <f t="shared" si="6"/>
        <v>6.0575012630692981E-2</v>
      </c>
      <c r="E75" s="196">
        <f>PPCL_NG!J75+PPCL_Spot!J75+GT_NG!J75+GT_Spot!J75+Bawana_NG!J75+Bawana_RLNG!J75+Bawana_Spot!J75</f>
        <v>209.29</v>
      </c>
      <c r="F75" s="196">
        <f>PPCL_NG!Q75+PPCL_Spot!Q75+GT_NG!Q75+GT_Spot!Q75+Bawana_NG!Q75+Bawana_RLNG!Q75+Bawana_Spot!Q75</f>
        <v>209.25828892541855</v>
      </c>
      <c r="G75" s="197">
        <f t="shared" si="7"/>
        <v>3.1711074581437515E-2</v>
      </c>
      <c r="H75" s="196">
        <f>PPCL_NG!K75+PPCL_Spot!K75+GT_NG!K75+GT_Spot!K75+Bawana_NG!K75+Bawana_RLNG!K75+Bawana_Spot!K75</f>
        <v>23.75</v>
      </c>
      <c r="I75" s="196">
        <f>PPCL_NG!R75+PPCL_Spot!R75+GT_NG!R75+GT_Spot!R75+Bawana_NG!R75+Bawana_RLNG!R75+Bawana_Spot!R75</f>
        <v>23.749995821346488</v>
      </c>
      <c r="J75" s="197">
        <f t="shared" si="8"/>
        <v>4.1786535120991175E-6</v>
      </c>
      <c r="K75" s="196">
        <f>PPCL_NG!L75+PPCL_Spot!L75+GT_NG!L75+GT_Spot!L75+Bawana_NG!L75+Bawana_RLNG!L75+Bawana_Spot!L75</f>
        <v>112.71</v>
      </c>
      <c r="L75" s="196">
        <f>PPCL_NG!S75+PPCL_Spot!S75+GT_NG!S75+GT_Spot!S75+Bawana_NG!S75+Bawana_RLNG!S75+Bawana_Spot!S75</f>
        <v>112.70346520811482</v>
      </c>
      <c r="M75" s="197">
        <f t="shared" si="9"/>
        <v>6.5347918851728082E-3</v>
      </c>
      <c r="N75" s="196">
        <f>PPCL_NG!M75+PPCL_Spot!M75+GT_NG!M75+GT_Spot!M75+Bawana_NG!M75+Bawana_RLNG!M75+Bawana_Spot!M75</f>
        <v>267.94</v>
      </c>
      <c r="O75" s="196">
        <f>PPCL_NG!T75+PPCL_Spot!T75+GT_NG!T75+GT_Spot!T75+Bawana_NG!T75+Bawana_RLNG!T75+Bawana_Spot!T75</f>
        <v>267.89882505775086</v>
      </c>
      <c r="P75" s="197">
        <f t="shared" si="10"/>
        <v>4.1174942249142532E-2</v>
      </c>
      <c r="Q75" s="197">
        <f t="shared" si="11"/>
        <v>0.13999999999995794</v>
      </c>
    </row>
    <row r="76" spans="1:17">
      <c r="A76" s="33" t="s">
        <v>118</v>
      </c>
      <c r="B76" s="196">
        <f>PPCL_NG!I76+PPCL_Spot!I76+GT_NG!I76+GT_Spot!I76+Bawana_NG!I76+Bawana_RLNG!I76+Bawana_Spot!I76</f>
        <v>601.30999999999995</v>
      </c>
      <c r="C76" s="196">
        <f>PPCL_NG!P76+PPCL_Spot!P76+GT_NG!P76+GT_Spot!P76+Bawana_NG!P76+Bawana_RLNG!P76+Bawana_Spot!P76</f>
        <v>601.24942498736925</v>
      </c>
      <c r="D76" s="197">
        <f t="shared" si="6"/>
        <v>6.0575012630692981E-2</v>
      </c>
      <c r="E76" s="196">
        <f>PPCL_NG!J76+PPCL_Spot!J76+GT_NG!J76+GT_Spot!J76+Bawana_NG!J76+Bawana_RLNG!J76+Bawana_Spot!J76</f>
        <v>209.29</v>
      </c>
      <c r="F76" s="196">
        <f>PPCL_NG!Q76+PPCL_Spot!Q76+GT_NG!Q76+GT_Spot!Q76+Bawana_NG!Q76+Bawana_RLNG!Q76+Bawana_Spot!Q76</f>
        <v>209.25828892541855</v>
      </c>
      <c r="G76" s="197">
        <f t="shared" si="7"/>
        <v>3.1711074581437515E-2</v>
      </c>
      <c r="H76" s="196">
        <f>PPCL_NG!K76+PPCL_Spot!K76+GT_NG!K76+GT_Spot!K76+Bawana_NG!K76+Bawana_RLNG!K76+Bawana_Spot!K76</f>
        <v>23.75</v>
      </c>
      <c r="I76" s="196">
        <f>PPCL_NG!R76+PPCL_Spot!R76+GT_NG!R76+GT_Spot!R76+Bawana_NG!R76+Bawana_RLNG!R76+Bawana_Spot!R76</f>
        <v>23.749995821346488</v>
      </c>
      <c r="J76" s="197">
        <f t="shared" si="8"/>
        <v>4.1786535120991175E-6</v>
      </c>
      <c r="K76" s="196">
        <f>PPCL_NG!L76+PPCL_Spot!L76+GT_NG!L76+GT_Spot!L76+Bawana_NG!L76+Bawana_RLNG!L76+Bawana_Spot!L76</f>
        <v>112.71</v>
      </c>
      <c r="L76" s="196">
        <f>PPCL_NG!S76+PPCL_Spot!S76+GT_NG!S76+GT_Spot!S76+Bawana_NG!S76+Bawana_RLNG!S76+Bawana_Spot!S76</f>
        <v>112.70346520811482</v>
      </c>
      <c r="M76" s="197">
        <f t="shared" si="9"/>
        <v>6.5347918851728082E-3</v>
      </c>
      <c r="N76" s="196">
        <f>PPCL_NG!M76+PPCL_Spot!M76+GT_NG!M76+GT_Spot!M76+Bawana_NG!M76+Bawana_RLNG!M76+Bawana_Spot!M76</f>
        <v>267.94</v>
      </c>
      <c r="O76" s="196">
        <f>PPCL_NG!T76+PPCL_Spot!T76+GT_NG!T76+GT_Spot!T76+Bawana_NG!T76+Bawana_RLNG!T76+Bawana_Spot!T76</f>
        <v>267.89882505775086</v>
      </c>
      <c r="P76" s="197">
        <f t="shared" si="10"/>
        <v>4.1174942249142532E-2</v>
      </c>
      <c r="Q76" s="197">
        <f t="shared" si="11"/>
        <v>0.13999999999995794</v>
      </c>
    </row>
    <row r="77" spans="1:17">
      <c r="A77" s="33" t="s">
        <v>119</v>
      </c>
      <c r="B77" s="196">
        <f>PPCL_NG!I77+PPCL_Spot!I77+GT_NG!I77+GT_Spot!I77+Bawana_NG!I77+Bawana_RLNG!I77+Bawana_Spot!I77</f>
        <v>552.78</v>
      </c>
      <c r="C77" s="196">
        <f>PPCL_NG!P77+PPCL_Spot!P77+GT_NG!P77+GT_Spot!P77+Bawana_NG!P77+Bawana_RLNG!P77+Bawana_Spot!P77</f>
        <v>552.76839741790627</v>
      </c>
      <c r="D77" s="197">
        <f t="shared" si="6"/>
        <v>1.160258209370113E-2</v>
      </c>
      <c r="E77" s="196">
        <f>PPCL_NG!J77+PPCL_Spot!J77+GT_NG!J77+GT_Spot!J77+Bawana_NG!J77+Bawana_RLNG!J77+Bawana_Spot!J77</f>
        <v>204</v>
      </c>
      <c r="F77" s="196">
        <f>PPCL_NG!Q77+PPCL_Spot!Q77+GT_NG!Q77+GT_Spot!Q77+Bawana_NG!Q77+Bawana_RLNG!Q77+Bawana_Spot!Q77</f>
        <v>203.99326410328376</v>
      </c>
      <c r="G77" s="197">
        <f t="shared" si="7"/>
        <v>6.7358967162363115E-3</v>
      </c>
      <c r="H77" s="196">
        <f>PPCL_NG!K77+PPCL_Spot!K77+GT_NG!K77+GT_Spot!K77+Bawana_NG!K77+Bawana_RLNG!K77+Bawana_Spot!K77</f>
        <v>23.49</v>
      </c>
      <c r="I77" s="196">
        <f>PPCL_NG!R77+PPCL_Spot!R77+GT_NG!R77+GT_Spot!R77+Bawana_NG!R77+Bawana_RLNG!R77+Bawana_Spot!R77</f>
        <v>23.49</v>
      </c>
      <c r="J77" s="197">
        <f t="shared" si="8"/>
        <v>0</v>
      </c>
      <c r="K77" s="196">
        <f>PPCL_NG!L77+PPCL_Spot!L77+GT_NG!L77+GT_Spot!L77+Bawana_NG!L77+Bawana_RLNG!L77+Bawana_Spot!L77</f>
        <v>112.43</v>
      </c>
      <c r="L77" s="196">
        <f>PPCL_NG!S77+PPCL_Spot!S77+GT_NG!S77+GT_Spot!S77+Bawana_NG!S77+Bawana_RLNG!S77+Bawana_Spot!S77</f>
        <v>112.42833286556274</v>
      </c>
      <c r="M77" s="197">
        <f t="shared" si="9"/>
        <v>1.667134437269624E-3</v>
      </c>
      <c r="N77" s="196">
        <f>PPCL_NG!M77+PPCL_Spot!M77+GT_NG!M77+GT_Spot!M77+Bawana_NG!M77+Bawana_RLNG!M77+Bawana_Spot!M77</f>
        <v>272.39</v>
      </c>
      <c r="O77" s="196">
        <f>PPCL_NG!T77+PPCL_Spot!T77+GT_NG!T77+GT_Spot!T77+Bawana_NG!T77+Bawana_RLNG!T77+Bawana_Spot!T77</f>
        <v>272.38000561324725</v>
      </c>
      <c r="P77" s="197">
        <f t="shared" si="10"/>
        <v>9.9943867527372277E-3</v>
      </c>
      <c r="Q77" s="197">
        <f t="shared" si="11"/>
        <v>2.9999999999944293E-2</v>
      </c>
    </row>
    <row r="78" spans="1:17">
      <c r="A78" s="33" t="s">
        <v>120</v>
      </c>
      <c r="B78" s="196">
        <f>PPCL_NG!I78+PPCL_Spot!I78+GT_NG!I78+GT_Spot!I78+Bawana_NG!I78+Bawana_RLNG!I78+Bawana_Spot!I78</f>
        <v>552.78</v>
      </c>
      <c r="C78" s="196">
        <f>PPCL_NG!P78+PPCL_Spot!P78+GT_NG!P78+GT_Spot!P78+Bawana_NG!P78+Bawana_RLNG!P78+Bawana_Spot!P78</f>
        <v>552.76839741790627</v>
      </c>
      <c r="D78" s="197">
        <f t="shared" si="6"/>
        <v>1.160258209370113E-2</v>
      </c>
      <c r="E78" s="196">
        <f>PPCL_NG!J78+PPCL_Spot!J78+GT_NG!J78+GT_Spot!J78+Bawana_NG!J78+Bawana_RLNG!J78+Bawana_Spot!J78</f>
        <v>204</v>
      </c>
      <c r="F78" s="196">
        <f>PPCL_NG!Q78+PPCL_Spot!Q78+GT_NG!Q78+GT_Spot!Q78+Bawana_NG!Q78+Bawana_RLNG!Q78+Bawana_Spot!Q78</f>
        <v>203.99326410328376</v>
      </c>
      <c r="G78" s="197">
        <f t="shared" si="7"/>
        <v>6.7358967162363115E-3</v>
      </c>
      <c r="H78" s="196">
        <f>PPCL_NG!K78+PPCL_Spot!K78+GT_NG!K78+GT_Spot!K78+Bawana_NG!K78+Bawana_RLNG!K78+Bawana_Spot!K78</f>
        <v>23.49</v>
      </c>
      <c r="I78" s="196">
        <f>PPCL_NG!R78+PPCL_Spot!R78+GT_NG!R78+GT_Spot!R78+Bawana_NG!R78+Bawana_RLNG!R78+Bawana_Spot!R78</f>
        <v>23.49</v>
      </c>
      <c r="J78" s="197">
        <f t="shared" si="8"/>
        <v>0</v>
      </c>
      <c r="K78" s="196">
        <f>PPCL_NG!L78+PPCL_Spot!L78+GT_NG!L78+GT_Spot!L78+Bawana_NG!L78+Bawana_RLNG!L78+Bawana_Spot!L78</f>
        <v>112.43</v>
      </c>
      <c r="L78" s="196">
        <f>PPCL_NG!S78+PPCL_Spot!S78+GT_NG!S78+GT_Spot!S78+Bawana_NG!S78+Bawana_RLNG!S78+Bawana_Spot!S78</f>
        <v>112.42833286556274</v>
      </c>
      <c r="M78" s="197">
        <f t="shared" si="9"/>
        <v>1.667134437269624E-3</v>
      </c>
      <c r="N78" s="196">
        <f>PPCL_NG!M78+PPCL_Spot!M78+GT_NG!M78+GT_Spot!M78+Bawana_NG!M78+Bawana_RLNG!M78+Bawana_Spot!M78</f>
        <v>272.39</v>
      </c>
      <c r="O78" s="196">
        <f>PPCL_NG!T78+PPCL_Spot!T78+GT_NG!T78+GT_Spot!T78+Bawana_NG!T78+Bawana_RLNG!T78+Bawana_Spot!T78</f>
        <v>272.38000561324725</v>
      </c>
      <c r="P78" s="197">
        <f t="shared" si="10"/>
        <v>9.9943867527372277E-3</v>
      </c>
      <c r="Q78" s="197">
        <f t="shared" si="11"/>
        <v>2.9999999999944293E-2</v>
      </c>
    </row>
    <row r="79" spans="1:17">
      <c r="A79" s="33" t="s">
        <v>121</v>
      </c>
      <c r="B79" s="196">
        <f>PPCL_NG!I79+PPCL_Spot!I79+GT_NG!I79+GT_Spot!I79+Bawana_NG!I79+Bawana_RLNG!I79+Bawana_Spot!I79</f>
        <v>552.78</v>
      </c>
      <c r="C79" s="196">
        <f>PPCL_NG!P79+PPCL_Spot!P79+GT_NG!P79+GT_Spot!P79+Bawana_NG!P79+Bawana_RLNG!P79+Bawana_Spot!P79</f>
        <v>552.76839741790627</v>
      </c>
      <c r="D79" s="197">
        <f t="shared" si="6"/>
        <v>1.160258209370113E-2</v>
      </c>
      <c r="E79" s="196">
        <f>PPCL_NG!J79+PPCL_Spot!J79+GT_NG!J79+GT_Spot!J79+Bawana_NG!J79+Bawana_RLNG!J79+Bawana_Spot!J79</f>
        <v>171.6</v>
      </c>
      <c r="F79" s="196">
        <f>PPCL_NG!Q79+PPCL_Spot!Q79+GT_NG!Q79+GT_Spot!Q79+Bawana_NG!Q79+Bawana_RLNG!Q79+Bawana_Spot!Q79</f>
        <v>171.59326410328373</v>
      </c>
      <c r="G79" s="197">
        <f t="shared" si="7"/>
        <v>6.7358967162647332E-3</v>
      </c>
      <c r="H79" s="196">
        <f>PPCL_NG!K79+PPCL_Spot!K79+GT_NG!K79+GT_Spot!K79+Bawana_NG!K79+Bawana_RLNG!K79+Bawana_Spot!K79</f>
        <v>23.49</v>
      </c>
      <c r="I79" s="196">
        <f>PPCL_NG!R79+PPCL_Spot!R79+GT_NG!R79+GT_Spot!R79+Bawana_NG!R79+Bawana_RLNG!R79+Bawana_Spot!R79</f>
        <v>23.49</v>
      </c>
      <c r="J79" s="197">
        <f t="shared" si="8"/>
        <v>0</v>
      </c>
      <c r="K79" s="196">
        <f>PPCL_NG!L79+PPCL_Spot!L79+GT_NG!L79+GT_Spot!L79+Bawana_NG!L79+Bawana_RLNG!L79+Bawana_Spot!L79</f>
        <v>112.43</v>
      </c>
      <c r="L79" s="196">
        <f>PPCL_NG!S79+PPCL_Spot!S79+GT_NG!S79+GT_Spot!S79+Bawana_NG!S79+Bawana_RLNG!S79+Bawana_Spot!S79</f>
        <v>112.42833286556274</v>
      </c>
      <c r="M79" s="197">
        <f t="shared" si="9"/>
        <v>1.667134437269624E-3</v>
      </c>
      <c r="N79" s="196">
        <f>PPCL_NG!M79+PPCL_Spot!M79+GT_NG!M79+GT_Spot!M79+Bawana_NG!M79+Bawana_RLNG!M79+Bawana_Spot!M79</f>
        <v>272.39</v>
      </c>
      <c r="O79" s="196">
        <f>PPCL_NG!T79+PPCL_Spot!T79+GT_NG!T79+GT_Spot!T79+Bawana_NG!T79+Bawana_RLNG!T79+Bawana_Spot!T79</f>
        <v>272.38000561324725</v>
      </c>
      <c r="P79" s="197">
        <f t="shared" si="10"/>
        <v>9.9943867527372277E-3</v>
      </c>
      <c r="Q79" s="197">
        <f t="shared" si="11"/>
        <v>2.9999999999972715E-2</v>
      </c>
    </row>
    <row r="80" spans="1:17">
      <c r="A80" s="33" t="s">
        <v>122</v>
      </c>
      <c r="B80" s="196">
        <f>PPCL_NG!I80+PPCL_Spot!I80+GT_NG!I80+GT_Spot!I80+Bawana_NG!I80+Bawana_RLNG!I80+Bawana_Spot!I80</f>
        <v>552.78</v>
      </c>
      <c r="C80" s="196">
        <f>PPCL_NG!P80+PPCL_Spot!P80+GT_NG!P80+GT_Spot!P80+Bawana_NG!P80+Bawana_RLNG!P80+Bawana_Spot!P80</f>
        <v>552.76355637640449</v>
      </c>
      <c r="D80" s="197">
        <f t="shared" si="6"/>
        <v>1.644362359547813E-2</v>
      </c>
      <c r="E80" s="196">
        <f>PPCL_NG!J80+PPCL_Spot!J80+GT_NG!J80+GT_Spot!J80+Bawana_NG!J80+Bawana_RLNG!J80+Bawana_Spot!J80</f>
        <v>171.6</v>
      </c>
      <c r="F80" s="196">
        <f>PPCL_NG!Q80+PPCL_Spot!Q80+GT_NG!Q80+GT_Spot!Q80+Bawana_NG!Q80+Bawana_RLNG!Q80+Bawana_Spot!Q80</f>
        <v>171.59164574753319</v>
      </c>
      <c r="G80" s="197">
        <f t="shared" si="7"/>
        <v>8.3542524668018814E-3</v>
      </c>
      <c r="H80" s="196">
        <f>PPCL_NG!K80+PPCL_Spot!K80+GT_NG!K80+GT_Spot!K80+Bawana_NG!K80+Bawana_RLNG!K80+Bawana_Spot!K80</f>
        <v>23.49</v>
      </c>
      <c r="I80" s="196">
        <f>PPCL_NG!R80+PPCL_Spot!R80+GT_NG!R80+GT_Spot!R80+Bawana_NG!R80+Bawana_RLNG!R80+Bawana_Spot!R80</f>
        <v>23.489789973387037</v>
      </c>
      <c r="J80" s="197">
        <f t="shared" si="8"/>
        <v>2.100266129616557E-4</v>
      </c>
      <c r="K80" s="196">
        <f>PPCL_NG!L80+PPCL_Spot!L80+GT_NG!L80+GT_Spot!L80+Bawana_NG!L80+Bawana_RLNG!L80+Bawana_Spot!L80</f>
        <v>112.43</v>
      </c>
      <c r="L80" s="196">
        <f>PPCL_NG!S80+PPCL_Spot!S80+GT_NG!S80+GT_Spot!S80+Bawana_NG!S80+Bawana_RLNG!S80+Bawana_Spot!S80</f>
        <v>112.42750570595689</v>
      </c>
      <c r="M80" s="197">
        <f t="shared" si="9"/>
        <v>2.4942940431174065E-3</v>
      </c>
      <c r="N80" s="196">
        <f>PPCL_NG!M80+PPCL_Spot!M80+GT_NG!M80+GT_Spot!M80+Bawana_NG!M80+Bawana_RLNG!M80+Bawana_Spot!M80</f>
        <v>272.39</v>
      </c>
      <c r="O80" s="196">
        <f>PPCL_NG!T80+PPCL_Spot!T80+GT_NG!T80+GT_Spot!T80+Bawana_NG!T80+Bawana_RLNG!T80+Bawana_Spot!T80</f>
        <v>272.37750219671847</v>
      </c>
      <c r="P80" s="197">
        <f t="shared" si="10"/>
        <v>1.2497803281519282E-2</v>
      </c>
      <c r="Q80" s="197">
        <f t="shared" si="11"/>
        <v>3.9999999999878355E-2</v>
      </c>
    </row>
    <row r="81" spans="1:17">
      <c r="A81" s="33" t="s">
        <v>123</v>
      </c>
      <c r="B81" s="196">
        <f>PPCL_NG!I81+PPCL_Spot!I81+GT_NG!I81+GT_Spot!I81+Bawana_NG!I81+Bawana_RLNG!I81+Bawana_Spot!I81</f>
        <v>552.78</v>
      </c>
      <c r="C81" s="196">
        <f>PPCL_NG!P81+PPCL_Spot!P81+GT_NG!P81+GT_Spot!P81+Bawana_NG!P81+Bawana_RLNG!P81+Bawana_Spot!P81</f>
        <v>552.76355637640449</v>
      </c>
      <c r="D81" s="197">
        <f t="shared" si="6"/>
        <v>1.644362359547813E-2</v>
      </c>
      <c r="E81" s="196">
        <f>PPCL_NG!J81+PPCL_Spot!J81+GT_NG!J81+GT_Spot!J81+Bawana_NG!J81+Bawana_RLNG!J81+Bawana_Spot!J81</f>
        <v>171.6</v>
      </c>
      <c r="F81" s="196">
        <f>PPCL_NG!Q81+PPCL_Spot!Q81+GT_NG!Q81+GT_Spot!Q81+Bawana_NG!Q81+Bawana_RLNG!Q81+Bawana_Spot!Q81</f>
        <v>171.59164574753319</v>
      </c>
      <c r="G81" s="197">
        <f t="shared" si="7"/>
        <v>8.3542524668018814E-3</v>
      </c>
      <c r="H81" s="196">
        <f>PPCL_NG!K81+PPCL_Spot!K81+GT_NG!K81+GT_Spot!K81+Bawana_NG!K81+Bawana_RLNG!K81+Bawana_Spot!K81</f>
        <v>23.49</v>
      </c>
      <c r="I81" s="196">
        <f>PPCL_NG!R81+PPCL_Spot!R81+GT_NG!R81+GT_Spot!R81+Bawana_NG!R81+Bawana_RLNG!R81+Bawana_Spot!R81</f>
        <v>23.489789973387037</v>
      </c>
      <c r="J81" s="197">
        <f t="shared" si="8"/>
        <v>2.100266129616557E-4</v>
      </c>
      <c r="K81" s="196">
        <f>PPCL_NG!L81+PPCL_Spot!L81+GT_NG!L81+GT_Spot!L81+Bawana_NG!L81+Bawana_RLNG!L81+Bawana_Spot!L81</f>
        <v>112.43</v>
      </c>
      <c r="L81" s="196">
        <f>PPCL_NG!S81+PPCL_Spot!S81+GT_NG!S81+GT_Spot!S81+Bawana_NG!S81+Bawana_RLNG!S81+Bawana_Spot!S81</f>
        <v>112.42750570595689</v>
      </c>
      <c r="M81" s="197">
        <f t="shared" si="9"/>
        <v>2.4942940431174065E-3</v>
      </c>
      <c r="N81" s="196">
        <f>PPCL_NG!M81+PPCL_Spot!M81+GT_NG!M81+GT_Spot!M81+Bawana_NG!M81+Bawana_RLNG!M81+Bawana_Spot!M81</f>
        <v>272.39</v>
      </c>
      <c r="O81" s="196">
        <f>PPCL_NG!T81+PPCL_Spot!T81+GT_NG!T81+GT_Spot!T81+Bawana_NG!T81+Bawana_RLNG!T81+Bawana_Spot!T81</f>
        <v>272.37750219671847</v>
      </c>
      <c r="P81" s="197">
        <f t="shared" si="10"/>
        <v>1.2497803281519282E-2</v>
      </c>
      <c r="Q81" s="197">
        <f t="shared" si="11"/>
        <v>3.9999999999878355E-2</v>
      </c>
    </row>
    <row r="82" spans="1:17">
      <c r="A82" s="33" t="s">
        <v>124</v>
      </c>
      <c r="B82" s="196">
        <f>PPCL_NG!I82+PPCL_Spot!I82+GT_NG!I82+GT_Spot!I82+Bawana_NG!I82+Bawana_RLNG!I82+Bawana_Spot!I82</f>
        <v>552.78</v>
      </c>
      <c r="C82" s="196">
        <f>PPCL_NG!P82+PPCL_Spot!P82+GT_NG!P82+GT_Spot!P82+Bawana_NG!P82+Bawana_RLNG!P82+Bawana_Spot!P82</f>
        <v>552.76355637640449</v>
      </c>
      <c r="D82" s="197">
        <f t="shared" si="6"/>
        <v>1.644362359547813E-2</v>
      </c>
      <c r="E82" s="196">
        <f>PPCL_NG!J82+PPCL_Spot!J82+GT_NG!J82+GT_Spot!J82+Bawana_NG!J82+Bawana_RLNG!J82+Bawana_Spot!J82</f>
        <v>171.6</v>
      </c>
      <c r="F82" s="196">
        <f>PPCL_NG!Q82+PPCL_Spot!Q82+GT_NG!Q82+GT_Spot!Q82+Bawana_NG!Q82+Bawana_RLNG!Q82+Bawana_Spot!Q82</f>
        <v>171.59164574753319</v>
      </c>
      <c r="G82" s="197">
        <f t="shared" si="7"/>
        <v>8.3542524668018814E-3</v>
      </c>
      <c r="H82" s="196">
        <f>PPCL_NG!K82+PPCL_Spot!K82+GT_NG!K82+GT_Spot!K82+Bawana_NG!K82+Bawana_RLNG!K82+Bawana_Spot!K82</f>
        <v>23.49</v>
      </c>
      <c r="I82" s="196">
        <f>PPCL_NG!R82+PPCL_Spot!R82+GT_NG!R82+GT_Spot!R82+Bawana_NG!R82+Bawana_RLNG!R82+Bawana_Spot!R82</f>
        <v>23.489789973387037</v>
      </c>
      <c r="J82" s="197">
        <f t="shared" si="8"/>
        <v>2.100266129616557E-4</v>
      </c>
      <c r="K82" s="196">
        <f>PPCL_NG!L82+PPCL_Spot!L82+GT_NG!L82+GT_Spot!L82+Bawana_NG!L82+Bawana_RLNG!L82+Bawana_Spot!L82</f>
        <v>112.43</v>
      </c>
      <c r="L82" s="196">
        <f>PPCL_NG!S82+PPCL_Spot!S82+GT_NG!S82+GT_Spot!S82+Bawana_NG!S82+Bawana_RLNG!S82+Bawana_Spot!S82</f>
        <v>112.42750570595689</v>
      </c>
      <c r="M82" s="197">
        <f t="shared" si="9"/>
        <v>2.4942940431174065E-3</v>
      </c>
      <c r="N82" s="196">
        <f>PPCL_NG!M82+PPCL_Spot!M82+GT_NG!M82+GT_Spot!M82+Bawana_NG!M82+Bawana_RLNG!M82+Bawana_Spot!M82</f>
        <v>272.39</v>
      </c>
      <c r="O82" s="196">
        <f>PPCL_NG!T82+PPCL_Spot!T82+GT_NG!T82+GT_Spot!T82+Bawana_NG!T82+Bawana_RLNG!T82+Bawana_Spot!T82</f>
        <v>272.37750219671847</v>
      </c>
      <c r="P82" s="197">
        <f t="shared" si="10"/>
        <v>1.2497803281519282E-2</v>
      </c>
      <c r="Q82" s="197">
        <f t="shared" si="11"/>
        <v>3.9999999999878355E-2</v>
      </c>
    </row>
    <row r="83" spans="1:17">
      <c r="A83" s="33" t="s">
        <v>125</v>
      </c>
      <c r="B83" s="196">
        <f>PPCL_NG!I83+PPCL_Spot!I83+GT_NG!I83+GT_Spot!I83+Bawana_NG!I83+Bawana_RLNG!I83+Bawana_Spot!I83</f>
        <v>446.13</v>
      </c>
      <c r="C83" s="196">
        <f>PPCL_NG!P83+PPCL_Spot!P83+GT_NG!P83+GT_Spot!P83+Bawana_NG!P83+Bawana_RLNG!P83+Bawana_Spot!P83</f>
        <v>446.11449288292715</v>
      </c>
      <c r="D83" s="197">
        <f t="shared" si="6"/>
        <v>1.5507117072843357E-2</v>
      </c>
      <c r="E83" s="196">
        <f>PPCL_NG!J83+PPCL_Spot!J83+GT_NG!J83+GT_Spot!J83+Bawana_NG!J83+Bawana_RLNG!J83+Bawana_Spot!J83</f>
        <v>184.2</v>
      </c>
      <c r="F83" s="196">
        <f>PPCL_NG!Q83+PPCL_Spot!Q83+GT_NG!Q83+GT_Spot!Q83+Bawana_NG!Q83+Bawana_RLNG!Q83+Bawana_Spot!Q83</f>
        <v>184.19101419117095</v>
      </c>
      <c r="G83" s="197">
        <f t="shared" si="7"/>
        <v>8.985808829038433E-3</v>
      </c>
      <c r="H83" s="196">
        <f>PPCL_NG!K83+PPCL_Spot!K83+GT_NG!K83+GT_Spot!K83+Bawana_NG!K83+Bawana_RLNG!K83+Bawana_Spot!K83</f>
        <v>23.49</v>
      </c>
      <c r="I83" s="196">
        <f>PPCL_NG!R83+PPCL_Spot!R83+GT_NG!R83+GT_Spot!R83+Bawana_NG!R83+Bawana_RLNG!R83+Bawana_Spot!R83</f>
        <v>23.489771883910784</v>
      </c>
      <c r="J83" s="197">
        <f t="shared" si="8"/>
        <v>2.281160892145806E-4</v>
      </c>
      <c r="K83" s="196">
        <f>PPCL_NG!L83+PPCL_Spot!L83+GT_NG!L83+GT_Spot!L83+Bawana_NG!L83+Bawana_RLNG!L83+Bawana_Spot!L83</f>
        <v>112.43</v>
      </c>
      <c r="L83" s="196">
        <f>PPCL_NG!S83+PPCL_Spot!S83+GT_NG!S83+GT_Spot!S83+Bawana_NG!S83+Bawana_RLNG!S83+Bawana_Spot!S83</f>
        <v>112.42743446315659</v>
      </c>
      <c r="M83" s="197">
        <f t="shared" si="9"/>
        <v>2.5655368434200909E-3</v>
      </c>
      <c r="N83" s="196">
        <f>PPCL_NG!M83+PPCL_Spot!M83+GT_NG!M83+GT_Spot!M83+Bawana_NG!M83+Bawana_RLNG!M83+Bawana_Spot!M83</f>
        <v>272.39</v>
      </c>
      <c r="O83" s="196">
        <f>PPCL_NG!T83+PPCL_Spot!T83+GT_NG!T83+GT_Spot!T83+Bawana_NG!T83+Bawana_RLNG!T83+Bawana_Spot!T83</f>
        <v>272.37728657883451</v>
      </c>
      <c r="P83" s="197">
        <f t="shared" si="10"/>
        <v>1.2713421165472027E-2</v>
      </c>
      <c r="Q83" s="197">
        <f t="shared" si="11"/>
        <v>3.9999999999988489E-2</v>
      </c>
    </row>
    <row r="84" spans="1:17">
      <c r="A84" s="33" t="s">
        <v>126</v>
      </c>
      <c r="B84" s="196">
        <f>PPCL_NG!I84+PPCL_Spot!I84+GT_NG!I84+GT_Spot!I84+Bawana_NG!I84+Bawana_RLNG!I84+Bawana_Spot!I84</f>
        <v>446.13</v>
      </c>
      <c r="C84" s="196">
        <f>PPCL_NG!P84+PPCL_Spot!P84+GT_NG!P84+GT_Spot!P84+Bawana_NG!P84+Bawana_RLNG!P84+Bawana_Spot!P84</f>
        <v>446.11449288292715</v>
      </c>
      <c r="D84" s="197">
        <f t="shared" si="6"/>
        <v>1.5507117072843357E-2</v>
      </c>
      <c r="E84" s="196">
        <f>PPCL_NG!J84+PPCL_Spot!J84+GT_NG!J84+GT_Spot!J84+Bawana_NG!J84+Bawana_RLNG!J84+Bawana_Spot!J84</f>
        <v>184.2</v>
      </c>
      <c r="F84" s="196">
        <f>PPCL_NG!Q84+PPCL_Spot!Q84+GT_NG!Q84+GT_Spot!Q84+Bawana_NG!Q84+Bawana_RLNG!Q84+Bawana_Spot!Q84</f>
        <v>184.19101419117095</v>
      </c>
      <c r="G84" s="197">
        <f t="shared" si="7"/>
        <v>8.985808829038433E-3</v>
      </c>
      <c r="H84" s="196">
        <f>PPCL_NG!K84+PPCL_Spot!K84+GT_NG!K84+GT_Spot!K84+Bawana_NG!K84+Bawana_RLNG!K84+Bawana_Spot!K84</f>
        <v>23.49</v>
      </c>
      <c r="I84" s="196">
        <f>PPCL_NG!R84+PPCL_Spot!R84+GT_NG!R84+GT_Spot!R84+Bawana_NG!R84+Bawana_RLNG!R84+Bawana_Spot!R84</f>
        <v>23.489771883910784</v>
      </c>
      <c r="J84" s="197">
        <f t="shared" si="8"/>
        <v>2.281160892145806E-4</v>
      </c>
      <c r="K84" s="196">
        <f>PPCL_NG!L84+PPCL_Spot!L84+GT_NG!L84+GT_Spot!L84+Bawana_NG!L84+Bawana_RLNG!L84+Bawana_Spot!L84</f>
        <v>112.43</v>
      </c>
      <c r="L84" s="196">
        <f>PPCL_NG!S84+PPCL_Spot!S84+GT_NG!S84+GT_Spot!S84+Bawana_NG!S84+Bawana_RLNG!S84+Bawana_Spot!S84</f>
        <v>112.42743446315659</v>
      </c>
      <c r="M84" s="197">
        <f t="shared" si="9"/>
        <v>2.5655368434200909E-3</v>
      </c>
      <c r="N84" s="196">
        <f>PPCL_NG!M84+PPCL_Spot!M84+GT_NG!M84+GT_Spot!M84+Bawana_NG!M84+Bawana_RLNG!M84+Bawana_Spot!M84</f>
        <v>272.39</v>
      </c>
      <c r="O84" s="196">
        <f>PPCL_NG!T84+PPCL_Spot!T84+GT_NG!T84+GT_Spot!T84+Bawana_NG!T84+Bawana_RLNG!T84+Bawana_Spot!T84</f>
        <v>272.37728657883451</v>
      </c>
      <c r="P84" s="197">
        <f t="shared" si="10"/>
        <v>1.2713421165472027E-2</v>
      </c>
      <c r="Q84" s="197">
        <f t="shared" si="11"/>
        <v>3.9999999999988489E-2</v>
      </c>
    </row>
    <row r="85" spans="1:17">
      <c r="A85" s="33" t="s">
        <v>127</v>
      </c>
      <c r="B85" s="196">
        <f>PPCL_NG!I85+PPCL_Spot!I85+GT_NG!I85+GT_Spot!I85+Bawana_NG!I85+Bawana_RLNG!I85+Bawana_Spot!I85</f>
        <v>447.06</v>
      </c>
      <c r="C85" s="196">
        <f>PPCL_NG!P85+PPCL_Spot!P85+GT_NG!P85+GT_Spot!P85+Bawana_NG!P85+Bawana_RLNG!P85+Bawana_Spot!P85</f>
        <v>447.05207743715965</v>
      </c>
      <c r="D85" s="197">
        <f t="shared" si="6"/>
        <v>7.922562840349201E-3</v>
      </c>
      <c r="E85" s="196">
        <f>PPCL_NG!J85+PPCL_Spot!J85+GT_NG!J85+GT_Spot!J85+Bawana_NG!J85+Bawana_RLNG!J85+Bawana_Spot!J85</f>
        <v>184.25</v>
      </c>
      <c r="F85" s="196">
        <f>PPCL_NG!Q85+PPCL_Spot!Q85+GT_NG!Q85+GT_Spot!Q85+Bawana_NG!Q85+Bawana_RLNG!Q85+Bawana_Spot!Q85</f>
        <v>184.24555123511473</v>
      </c>
      <c r="G85" s="197">
        <f t="shared" si="7"/>
        <v>4.4487648852680195E-3</v>
      </c>
      <c r="H85" s="196">
        <f>PPCL_NG!K85+PPCL_Spot!K85+GT_NG!K85+GT_Spot!K85+Bawana_NG!K85+Bawana_RLNG!K85+Bawana_Spot!K85</f>
        <v>23.49</v>
      </c>
      <c r="I85" s="196">
        <f>PPCL_NG!R85+PPCL_Spot!R85+GT_NG!R85+GT_Spot!R85+Bawana_NG!R85+Bawana_RLNG!R85+Bawana_Spot!R85</f>
        <v>23.489771883910784</v>
      </c>
      <c r="J85" s="197">
        <f t="shared" si="8"/>
        <v>2.281160892145806E-4</v>
      </c>
      <c r="K85" s="196">
        <f>PPCL_NG!L85+PPCL_Spot!L85+GT_NG!L85+GT_Spot!L85+Bawana_NG!L85+Bawana_RLNG!L85+Bawana_Spot!L85</f>
        <v>112.43</v>
      </c>
      <c r="L85" s="196">
        <f>PPCL_NG!S85+PPCL_Spot!S85+GT_NG!S85+GT_Spot!S85+Bawana_NG!S85+Bawana_RLNG!S85+Bawana_Spot!S85</f>
        <v>112.42856076175664</v>
      </c>
      <c r="M85" s="197">
        <f t="shared" si="9"/>
        <v>1.439238243364116E-3</v>
      </c>
      <c r="N85" s="196">
        <f>PPCL_NG!M85+PPCL_Spot!M85+GT_NG!M85+GT_Spot!M85+Bawana_NG!M85+Bawana_RLNG!M85+Bawana_Spot!M85</f>
        <v>272.39</v>
      </c>
      <c r="O85" s="196">
        <f>PPCL_NG!T85+PPCL_Spot!T85+GT_NG!T85+GT_Spot!T85+Bawana_NG!T85+Bawana_RLNG!T85+Bawana_Spot!T85</f>
        <v>272.38403868205819</v>
      </c>
      <c r="P85" s="197">
        <f t="shared" si="10"/>
        <v>5.9613179417965512E-3</v>
      </c>
      <c r="Q85" s="197">
        <f t="shared" si="11"/>
        <v>1.9999999999992468E-2</v>
      </c>
    </row>
    <row r="86" spans="1:17">
      <c r="A86" s="33" t="s">
        <v>128</v>
      </c>
      <c r="B86" s="196">
        <f>PPCL_NG!I86+PPCL_Spot!I86+GT_NG!I86+GT_Spot!I86+Bawana_NG!I86+Bawana_RLNG!I86+Bawana_Spot!I86</f>
        <v>447.06</v>
      </c>
      <c r="C86" s="196">
        <f>PPCL_NG!P86+PPCL_Spot!P86+GT_NG!P86+GT_Spot!P86+Bawana_NG!P86+Bawana_RLNG!P86+Bawana_Spot!P86</f>
        <v>447.05207743715965</v>
      </c>
      <c r="D86" s="197">
        <f t="shared" si="6"/>
        <v>7.922562840349201E-3</v>
      </c>
      <c r="E86" s="196">
        <f>PPCL_NG!J86+PPCL_Spot!J86+GT_NG!J86+GT_Spot!J86+Bawana_NG!J86+Bawana_RLNG!J86+Bawana_Spot!J86</f>
        <v>184.25</v>
      </c>
      <c r="F86" s="196">
        <f>PPCL_NG!Q86+PPCL_Spot!Q86+GT_NG!Q86+GT_Spot!Q86+Bawana_NG!Q86+Bawana_RLNG!Q86+Bawana_Spot!Q86</f>
        <v>184.24555123511473</v>
      </c>
      <c r="G86" s="197">
        <f t="shared" si="7"/>
        <v>4.4487648852680195E-3</v>
      </c>
      <c r="H86" s="196">
        <f>PPCL_NG!K86+PPCL_Spot!K86+GT_NG!K86+GT_Spot!K86+Bawana_NG!K86+Bawana_RLNG!K86+Bawana_Spot!K86</f>
        <v>23.49</v>
      </c>
      <c r="I86" s="196">
        <f>PPCL_NG!R86+PPCL_Spot!R86+GT_NG!R86+GT_Spot!R86+Bawana_NG!R86+Bawana_RLNG!R86+Bawana_Spot!R86</f>
        <v>23.489771883910784</v>
      </c>
      <c r="J86" s="197">
        <f t="shared" si="8"/>
        <v>2.281160892145806E-4</v>
      </c>
      <c r="K86" s="196">
        <f>PPCL_NG!L86+PPCL_Spot!L86+GT_NG!L86+GT_Spot!L86+Bawana_NG!L86+Bawana_RLNG!L86+Bawana_Spot!L86</f>
        <v>112.43</v>
      </c>
      <c r="L86" s="196">
        <f>PPCL_NG!S86+PPCL_Spot!S86+GT_NG!S86+GT_Spot!S86+Bawana_NG!S86+Bawana_RLNG!S86+Bawana_Spot!S86</f>
        <v>112.42856076175664</v>
      </c>
      <c r="M86" s="197">
        <f t="shared" si="9"/>
        <v>1.439238243364116E-3</v>
      </c>
      <c r="N86" s="196">
        <f>PPCL_NG!M86+PPCL_Spot!M86+GT_NG!M86+GT_Spot!M86+Bawana_NG!M86+Bawana_RLNG!M86+Bawana_Spot!M86</f>
        <v>272.39</v>
      </c>
      <c r="O86" s="196">
        <f>PPCL_NG!T86+PPCL_Spot!T86+GT_NG!T86+GT_Spot!T86+Bawana_NG!T86+Bawana_RLNG!T86+Bawana_Spot!T86</f>
        <v>272.38403868205819</v>
      </c>
      <c r="P86" s="197">
        <f t="shared" si="10"/>
        <v>5.9613179417965512E-3</v>
      </c>
      <c r="Q86" s="197">
        <f t="shared" si="11"/>
        <v>1.9999999999992468E-2</v>
      </c>
    </row>
    <row r="87" spans="1:17">
      <c r="A87" s="33" t="s">
        <v>129</v>
      </c>
      <c r="B87" s="196">
        <f>PPCL_NG!I87+PPCL_Spot!I87+GT_NG!I87+GT_Spot!I87+Bawana_NG!I87+Bawana_RLNG!I87+Bawana_Spot!I87</f>
        <v>447.06</v>
      </c>
      <c r="C87" s="196">
        <f>PPCL_NG!P87+PPCL_Spot!P87+GT_NG!P87+GT_Spot!P87+Bawana_NG!P87+Bawana_RLNG!P87+Bawana_Spot!P87</f>
        <v>447.05207743715965</v>
      </c>
      <c r="D87" s="197">
        <f t="shared" si="6"/>
        <v>7.922562840349201E-3</v>
      </c>
      <c r="E87" s="196">
        <f>PPCL_NG!J87+PPCL_Spot!J87+GT_NG!J87+GT_Spot!J87+Bawana_NG!J87+Bawana_RLNG!J87+Bawana_Spot!J87</f>
        <v>184.25</v>
      </c>
      <c r="F87" s="196">
        <f>PPCL_NG!Q87+PPCL_Spot!Q87+GT_NG!Q87+GT_Spot!Q87+Bawana_NG!Q87+Bawana_RLNG!Q87+Bawana_Spot!Q87</f>
        <v>184.24555123511473</v>
      </c>
      <c r="G87" s="197">
        <f t="shared" si="7"/>
        <v>4.4487648852680195E-3</v>
      </c>
      <c r="H87" s="196">
        <f>PPCL_NG!K87+PPCL_Spot!K87+GT_NG!K87+GT_Spot!K87+Bawana_NG!K87+Bawana_RLNG!K87+Bawana_Spot!K87</f>
        <v>23.49</v>
      </c>
      <c r="I87" s="196">
        <f>PPCL_NG!R87+PPCL_Spot!R87+GT_NG!R87+GT_Spot!R87+Bawana_NG!R87+Bawana_RLNG!R87+Bawana_Spot!R87</f>
        <v>23.489771883910784</v>
      </c>
      <c r="J87" s="197">
        <f t="shared" si="8"/>
        <v>2.281160892145806E-4</v>
      </c>
      <c r="K87" s="196">
        <f>PPCL_NG!L87+PPCL_Spot!L87+GT_NG!L87+GT_Spot!L87+Bawana_NG!L87+Bawana_RLNG!L87+Bawana_Spot!L87</f>
        <v>112.43</v>
      </c>
      <c r="L87" s="196">
        <f>PPCL_NG!S87+PPCL_Spot!S87+GT_NG!S87+GT_Spot!S87+Bawana_NG!S87+Bawana_RLNG!S87+Bawana_Spot!S87</f>
        <v>112.42856076175664</v>
      </c>
      <c r="M87" s="197">
        <f t="shared" si="9"/>
        <v>1.439238243364116E-3</v>
      </c>
      <c r="N87" s="196">
        <f>PPCL_NG!M87+PPCL_Spot!M87+GT_NG!M87+GT_Spot!M87+Bawana_NG!M87+Bawana_RLNG!M87+Bawana_Spot!M87</f>
        <v>272.39</v>
      </c>
      <c r="O87" s="196">
        <f>PPCL_NG!T87+PPCL_Spot!T87+GT_NG!T87+GT_Spot!T87+Bawana_NG!T87+Bawana_RLNG!T87+Bawana_Spot!T87</f>
        <v>272.38403868205819</v>
      </c>
      <c r="P87" s="197">
        <f t="shared" si="10"/>
        <v>5.9613179417965512E-3</v>
      </c>
      <c r="Q87" s="197">
        <f t="shared" si="11"/>
        <v>1.9999999999992468E-2</v>
      </c>
    </row>
    <row r="88" spans="1:17">
      <c r="A88" s="33" t="s">
        <v>130</v>
      </c>
      <c r="B88" s="196">
        <f>PPCL_NG!I88+PPCL_Spot!I88+GT_NG!I88+GT_Spot!I88+Bawana_NG!I88+Bawana_RLNG!I88+Bawana_Spot!I88</f>
        <v>520.99</v>
      </c>
      <c r="C88" s="196">
        <f>PPCL_NG!P88+PPCL_Spot!P88+GT_NG!P88+GT_Spot!P88+Bawana_NG!P88+Bawana_RLNG!P88+Bawana_Spot!P88</f>
        <v>520.98207743715966</v>
      </c>
      <c r="D88" s="197">
        <f t="shared" si="6"/>
        <v>7.922562840349201E-3</v>
      </c>
      <c r="E88" s="196">
        <f>PPCL_NG!J88+PPCL_Spot!J88+GT_NG!J88+GT_Spot!J88+Bawana_NG!J88+Bawana_RLNG!J88+Bawana_Spot!J88</f>
        <v>184.25</v>
      </c>
      <c r="F88" s="196">
        <f>PPCL_NG!Q88+PPCL_Spot!Q88+GT_NG!Q88+GT_Spot!Q88+Bawana_NG!Q88+Bawana_RLNG!Q88+Bawana_Spot!Q88</f>
        <v>184.2455512351147</v>
      </c>
      <c r="G88" s="197">
        <f t="shared" si="7"/>
        <v>4.4487648852964412E-3</v>
      </c>
      <c r="H88" s="196">
        <f>PPCL_NG!K88+PPCL_Spot!K88+GT_NG!K88+GT_Spot!K88+Bawana_NG!K88+Bawana_RLNG!K88+Bawana_Spot!K88</f>
        <v>23.49</v>
      </c>
      <c r="I88" s="196">
        <f>PPCL_NG!R88+PPCL_Spot!R88+GT_NG!R88+GT_Spot!R88+Bawana_NG!R88+Bawana_RLNG!R88+Bawana_Spot!R88</f>
        <v>23.489771883910784</v>
      </c>
      <c r="J88" s="197">
        <f t="shared" si="8"/>
        <v>2.281160892145806E-4</v>
      </c>
      <c r="K88" s="196">
        <f>PPCL_NG!L88+PPCL_Spot!L88+GT_NG!L88+GT_Spot!L88+Bawana_NG!L88+Bawana_RLNG!L88+Bawana_Spot!L88</f>
        <v>112.43</v>
      </c>
      <c r="L88" s="196">
        <f>PPCL_NG!S88+PPCL_Spot!S88+GT_NG!S88+GT_Spot!S88+Bawana_NG!S88+Bawana_RLNG!S88+Bawana_Spot!S88</f>
        <v>112.42856076175664</v>
      </c>
      <c r="M88" s="197">
        <f t="shared" si="9"/>
        <v>1.439238243364116E-3</v>
      </c>
      <c r="N88" s="196">
        <f>PPCL_NG!M88+PPCL_Spot!M88+GT_NG!M88+GT_Spot!M88+Bawana_NG!M88+Bawana_RLNG!M88+Bawana_Spot!M88</f>
        <v>272.39</v>
      </c>
      <c r="O88" s="196">
        <f>PPCL_NG!T88+PPCL_Spot!T88+GT_NG!T88+GT_Spot!T88+Bawana_NG!T88+Bawana_RLNG!T88+Bawana_Spot!T88</f>
        <v>272.38403868205819</v>
      </c>
      <c r="P88" s="197">
        <f t="shared" si="10"/>
        <v>5.9613179417965512E-3</v>
      </c>
      <c r="Q88" s="197">
        <f t="shared" si="11"/>
        <v>2.000000000002089E-2</v>
      </c>
    </row>
    <row r="89" spans="1:17">
      <c r="A89" s="33" t="s">
        <v>131</v>
      </c>
      <c r="B89" s="196">
        <f>PPCL_NG!I89+PPCL_Spot!I89+GT_NG!I89+GT_Spot!I89+Bawana_NG!I89+Bawana_RLNG!I89+Bawana_Spot!I89</f>
        <v>550.99</v>
      </c>
      <c r="C89" s="196">
        <f>PPCL_NG!P89+PPCL_Spot!P89+GT_NG!P89+GT_Spot!P89+Bawana_NG!P89+Bawana_RLNG!P89+Bawana_Spot!P89</f>
        <v>550.98207743715966</v>
      </c>
      <c r="D89" s="197">
        <f t="shared" si="6"/>
        <v>7.922562840349201E-3</v>
      </c>
      <c r="E89" s="196">
        <f>PPCL_NG!J89+PPCL_Spot!J89+GT_NG!J89+GT_Spot!J89+Bawana_NG!J89+Bawana_RLNG!J89+Bawana_Spot!J89</f>
        <v>184.25</v>
      </c>
      <c r="F89" s="196">
        <f>PPCL_NG!Q89+PPCL_Spot!Q89+GT_NG!Q89+GT_Spot!Q89+Bawana_NG!Q89+Bawana_RLNG!Q89+Bawana_Spot!Q89</f>
        <v>184.2455512351147</v>
      </c>
      <c r="G89" s="197">
        <f t="shared" si="7"/>
        <v>4.4487648852964412E-3</v>
      </c>
      <c r="H89" s="196">
        <f>PPCL_NG!K89+PPCL_Spot!K89+GT_NG!K89+GT_Spot!K89+Bawana_NG!K89+Bawana_RLNG!K89+Bawana_Spot!K89</f>
        <v>23.49</v>
      </c>
      <c r="I89" s="196">
        <f>PPCL_NG!R89+PPCL_Spot!R89+GT_NG!R89+GT_Spot!R89+Bawana_NG!R89+Bawana_RLNG!R89+Bawana_Spot!R89</f>
        <v>23.489771883910784</v>
      </c>
      <c r="J89" s="197">
        <f t="shared" si="8"/>
        <v>2.281160892145806E-4</v>
      </c>
      <c r="K89" s="196">
        <f>PPCL_NG!L89+PPCL_Spot!L89+GT_NG!L89+GT_Spot!L89+Bawana_NG!L89+Bawana_RLNG!L89+Bawana_Spot!L89</f>
        <v>112.43</v>
      </c>
      <c r="L89" s="196">
        <f>PPCL_NG!S89+PPCL_Spot!S89+GT_NG!S89+GT_Spot!S89+Bawana_NG!S89+Bawana_RLNG!S89+Bawana_Spot!S89</f>
        <v>112.42856076175664</v>
      </c>
      <c r="M89" s="197">
        <f t="shared" si="9"/>
        <v>1.439238243364116E-3</v>
      </c>
      <c r="N89" s="196">
        <f>PPCL_NG!M89+PPCL_Spot!M89+GT_NG!M89+GT_Spot!M89+Bawana_NG!M89+Bawana_RLNG!M89+Bawana_Spot!M89</f>
        <v>272.39</v>
      </c>
      <c r="O89" s="196">
        <f>PPCL_NG!T89+PPCL_Spot!T89+GT_NG!T89+GT_Spot!T89+Bawana_NG!T89+Bawana_RLNG!T89+Bawana_Spot!T89</f>
        <v>272.38403868205819</v>
      </c>
      <c r="P89" s="197">
        <f t="shared" si="10"/>
        <v>5.9613179417965512E-3</v>
      </c>
      <c r="Q89" s="197">
        <f t="shared" si="11"/>
        <v>2.000000000002089E-2</v>
      </c>
    </row>
    <row r="90" spans="1:17">
      <c r="A90" s="33" t="s">
        <v>132</v>
      </c>
      <c r="B90" s="196">
        <f>PPCL_NG!I90+PPCL_Spot!I90+GT_NG!I90+GT_Spot!I90+Bawana_NG!I90+Bawana_RLNG!I90+Bawana_Spot!I90</f>
        <v>586.77</v>
      </c>
      <c r="C90" s="196">
        <f>PPCL_NG!P90+PPCL_Spot!P90+GT_NG!P90+GT_Spot!P90+Bawana_NG!P90+Bawana_RLNG!P90+Bawana_Spot!P90</f>
        <v>586.76207743715963</v>
      </c>
      <c r="D90" s="197">
        <f t="shared" si="6"/>
        <v>7.922562840349201E-3</v>
      </c>
      <c r="E90" s="196">
        <f>PPCL_NG!J90+PPCL_Spot!J90+GT_NG!J90+GT_Spot!J90+Bawana_NG!J90+Bawana_RLNG!J90+Bawana_Spot!J90</f>
        <v>178.44</v>
      </c>
      <c r="F90" s="196">
        <f>PPCL_NG!Q90+PPCL_Spot!Q90+GT_NG!Q90+GT_Spot!Q90+Bawana_NG!Q90+Bawana_RLNG!Q90+Bawana_Spot!Q90</f>
        <v>178.43555123511473</v>
      </c>
      <c r="G90" s="197">
        <f t="shared" si="7"/>
        <v>4.4487648852680195E-3</v>
      </c>
      <c r="H90" s="196">
        <f>PPCL_NG!K90+PPCL_Spot!K90+GT_NG!K90+GT_Spot!K90+Bawana_NG!K90+Bawana_RLNG!K90+Bawana_Spot!K90</f>
        <v>23.49</v>
      </c>
      <c r="I90" s="196">
        <f>PPCL_NG!R90+PPCL_Spot!R90+GT_NG!R90+GT_Spot!R90+Bawana_NG!R90+Bawana_RLNG!R90+Bawana_Spot!R90</f>
        <v>23.489771883910784</v>
      </c>
      <c r="J90" s="197">
        <f t="shared" si="8"/>
        <v>2.281160892145806E-4</v>
      </c>
      <c r="K90" s="196">
        <f>PPCL_NG!L90+PPCL_Spot!L90+GT_NG!L90+GT_Spot!L90+Bawana_NG!L90+Bawana_RLNG!L90+Bawana_Spot!L90</f>
        <v>112.43</v>
      </c>
      <c r="L90" s="196">
        <f>PPCL_NG!S90+PPCL_Spot!S90+GT_NG!S90+GT_Spot!S90+Bawana_NG!S90+Bawana_RLNG!S90+Bawana_Spot!S90</f>
        <v>112.42856076175664</v>
      </c>
      <c r="M90" s="197">
        <f t="shared" si="9"/>
        <v>1.439238243364116E-3</v>
      </c>
      <c r="N90" s="196">
        <f>PPCL_NG!M90+PPCL_Spot!M90+GT_NG!M90+GT_Spot!M90+Bawana_NG!M90+Bawana_RLNG!M90+Bawana_Spot!M90</f>
        <v>261.49</v>
      </c>
      <c r="O90" s="196">
        <f>PPCL_NG!T90+PPCL_Spot!T90+GT_NG!T90+GT_Spot!T90+Bawana_NG!T90+Bawana_RLNG!T90+Bawana_Spot!T90</f>
        <v>261.48403868205821</v>
      </c>
      <c r="P90" s="197">
        <f t="shared" si="10"/>
        <v>5.9613179417965512E-3</v>
      </c>
      <c r="Q90" s="197">
        <f t="shared" si="11"/>
        <v>1.9999999999992468E-2</v>
      </c>
    </row>
    <row r="91" spans="1:17">
      <c r="A91" s="33" t="s">
        <v>133</v>
      </c>
      <c r="B91" s="196">
        <f>PPCL_NG!I91+PPCL_Spot!I91+GT_NG!I91+GT_Spot!I91+Bawana_NG!I91+Bawana_RLNG!I91+Bawana_Spot!I91</f>
        <v>570.39</v>
      </c>
      <c r="C91" s="196">
        <f>PPCL_NG!P91+PPCL_Spot!P91+GT_NG!P91+GT_Spot!P91+Bawana_NG!P91+Bawana_RLNG!P91+Bawana_Spot!P91</f>
        <v>570.38207743715964</v>
      </c>
      <c r="D91" s="197">
        <f t="shared" si="6"/>
        <v>7.922562840349201E-3</v>
      </c>
      <c r="E91" s="196">
        <f>PPCL_NG!J91+PPCL_Spot!J91+GT_NG!J91+GT_Spot!J91+Bawana_NG!J91+Bawana_RLNG!J91+Bawana_Spot!J91</f>
        <v>184.14</v>
      </c>
      <c r="F91" s="196">
        <f>PPCL_NG!Q91+PPCL_Spot!Q91+GT_NG!Q91+GT_Spot!Q91+Bawana_NG!Q91+Bawana_RLNG!Q91+Bawana_Spot!Q91</f>
        <v>184.13555123511475</v>
      </c>
      <c r="G91" s="197">
        <f t="shared" si="7"/>
        <v>4.4487648852395978E-3</v>
      </c>
      <c r="H91" s="196">
        <f>PPCL_NG!K91+PPCL_Spot!K91+GT_NG!K91+GT_Spot!K91+Bawana_NG!K91+Bawana_RLNG!K91+Bawana_Spot!K91</f>
        <v>23.49</v>
      </c>
      <c r="I91" s="196">
        <f>PPCL_NG!R91+PPCL_Spot!R91+GT_NG!R91+GT_Spot!R91+Bawana_NG!R91+Bawana_RLNG!R91+Bawana_Spot!R91</f>
        <v>23.489771883910784</v>
      </c>
      <c r="J91" s="197">
        <f t="shared" si="8"/>
        <v>2.281160892145806E-4</v>
      </c>
      <c r="K91" s="196">
        <f>PPCL_NG!L91+PPCL_Spot!L91+GT_NG!L91+GT_Spot!L91+Bawana_NG!L91+Bawana_RLNG!L91+Bawana_Spot!L91</f>
        <v>112.43</v>
      </c>
      <c r="L91" s="196">
        <f>PPCL_NG!S91+PPCL_Spot!S91+GT_NG!S91+GT_Spot!S91+Bawana_NG!S91+Bawana_RLNG!S91+Bawana_Spot!S91</f>
        <v>112.42856076175664</v>
      </c>
      <c r="M91" s="197">
        <f t="shared" si="9"/>
        <v>1.439238243364116E-3</v>
      </c>
      <c r="N91" s="196">
        <f>PPCL_NG!M91+PPCL_Spot!M91+GT_NG!M91+GT_Spot!M91+Bawana_NG!M91+Bawana_RLNG!M91+Bawana_Spot!M91</f>
        <v>272.16999999999996</v>
      </c>
      <c r="O91" s="196">
        <f>PPCL_NG!T91+PPCL_Spot!T91+GT_NG!T91+GT_Spot!T91+Bawana_NG!T91+Bawana_RLNG!T91+Bawana_Spot!T91</f>
        <v>272.16403868205816</v>
      </c>
      <c r="P91" s="197">
        <f t="shared" si="10"/>
        <v>5.9613179417965512E-3</v>
      </c>
      <c r="Q91" s="197">
        <f t="shared" si="11"/>
        <v>1.9999999999964047E-2</v>
      </c>
    </row>
    <row r="92" spans="1:17">
      <c r="A92" s="33" t="s">
        <v>134</v>
      </c>
      <c r="B92" s="196">
        <f>PPCL_NG!I92+PPCL_Spot!I92+GT_NG!I92+GT_Spot!I92+Bawana_NG!I92+Bawana_RLNG!I92+Bawana_Spot!I92</f>
        <v>586.77</v>
      </c>
      <c r="C92" s="196">
        <f>PPCL_NG!P92+PPCL_Spot!P92+GT_NG!P92+GT_Spot!P92+Bawana_NG!P92+Bawana_RLNG!P92+Bawana_Spot!P92</f>
        <v>586.76207743715963</v>
      </c>
      <c r="D92" s="197">
        <f t="shared" si="6"/>
        <v>7.922562840349201E-3</v>
      </c>
      <c r="E92" s="196">
        <f>PPCL_NG!J92+PPCL_Spot!J92+GT_NG!J92+GT_Spot!J92+Bawana_NG!J92+Bawana_RLNG!J92+Bawana_Spot!J92</f>
        <v>178.44</v>
      </c>
      <c r="F92" s="196">
        <f>PPCL_NG!Q92+PPCL_Spot!Q92+GT_NG!Q92+GT_Spot!Q92+Bawana_NG!Q92+Bawana_RLNG!Q92+Bawana_Spot!Q92</f>
        <v>178.43555123511473</v>
      </c>
      <c r="G92" s="197">
        <f t="shared" si="7"/>
        <v>4.4487648852680195E-3</v>
      </c>
      <c r="H92" s="196">
        <f>PPCL_NG!K92+PPCL_Spot!K92+GT_NG!K92+GT_Spot!K92+Bawana_NG!K92+Bawana_RLNG!K92+Bawana_Spot!K92</f>
        <v>23.49</v>
      </c>
      <c r="I92" s="196">
        <f>PPCL_NG!R92+PPCL_Spot!R92+GT_NG!R92+GT_Spot!R92+Bawana_NG!R92+Bawana_RLNG!R92+Bawana_Spot!R92</f>
        <v>23.489771883910784</v>
      </c>
      <c r="J92" s="197">
        <f t="shared" si="8"/>
        <v>2.281160892145806E-4</v>
      </c>
      <c r="K92" s="196">
        <f>PPCL_NG!L92+PPCL_Spot!L92+GT_NG!L92+GT_Spot!L92+Bawana_NG!L92+Bawana_RLNG!L92+Bawana_Spot!L92</f>
        <v>112.43</v>
      </c>
      <c r="L92" s="196">
        <f>PPCL_NG!S92+PPCL_Spot!S92+GT_NG!S92+GT_Spot!S92+Bawana_NG!S92+Bawana_RLNG!S92+Bawana_Spot!S92</f>
        <v>112.42856076175664</v>
      </c>
      <c r="M92" s="197">
        <f t="shared" si="9"/>
        <v>1.439238243364116E-3</v>
      </c>
      <c r="N92" s="196">
        <f>PPCL_NG!M92+PPCL_Spot!M92+GT_NG!M92+GT_Spot!M92+Bawana_NG!M92+Bawana_RLNG!M92+Bawana_Spot!M92</f>
        <v>261.49</v>
      </c>
      <c r="O92" s="196">
        <f>PPCL_NG!T92+PPCL_Spot!T92+GT_NG!T92+GT_Spot!T92+Bawana_NG!T92+Bawana_RLNG!T92+Bawana_Spot!T92</f>
        <v>261.48403868205821</v>
      </c>
      <c r="P92" s="197">
        <f t="shared" si="10"/>
        <v>5.9613179417965512E-3</v>
      </c>
      <c r="Q92" s="197">
        <f t="shared" si="11"/>
        <v>1.9999999999992468E-2</v>
      </c>
    </row>
    <row r="93" spans="1:17">
      <c r="A93" s="33" t="s">
        <v>135</v>
      </c>
      <c r="B93" s="196">
        <f>PPCL_NG!I93+PPCL_Spot!I93+GT_NG!I93+GT_Spot!I93+Bawana_NG!I93+Bawana_RLNG!I93+Bawana_Spot!I93</f>
        <v>520.99</v>
      </c>
      <c r="C93" s="196">
        <f>PPCL_NG!P93+PPCL_Spot!P93+GT_NG!P93+GT_Spot!P93+Bawana_NG!P93+Bawana_RLNG!P93+Bawana_Spot!P93</f>
        <v>520.98207743715966</v>
      </c>
      <c r="D93" s="197">
        <f t="shared" si="6"/>
        <v>7.922562840349201E-3</v>
      </c>
      <c r="E93" s="196">
        <f>PPCL_NG!J93+PPCL_Spot!J93+GT_NG!J93+GT_Spot!J93+Bawana_NG!J93+Bawana_RLNG!J93+Bawana_Spot!J93</f>
        <v>184.25</v>
      </c>
      <c r="F93" s="196">
        <f>PPCL_NG!Q93+PPCL_Spot!Q93+GT_NG!Q93+GT_Spot!Q93+Bawana_NG!Q93+Bawana_RLNG!Q93+Bawana_Spot!Q93</f>
        <v>184.2455512351147</v>
      </c>
      <c r="G93" s="197">
        <f t="shared" si="7"/>
        <v>4.4487648852964412E-3</v>
      </c>
      <c r="H93" s="196">
        <f>PPCL_NG!K93+PPCL_Spot!K93+GT_NG!K93+GT_Spot!K93+Bawana_NG!K93+Bawana_RLNG!K93+Bawana_Spot!K93</f>
        <v>23.49</v>
      </c>
      <c r="I93" s="196">
        <f>PPCL_NG!R93+PPCL_Spot!R93+GT_NG!R93+GT_Spot!R93+Bawana_NG!R93+Bawana_RLNG!R93+Bawana_Spot!R93</f>
        <v>23.489771883910784</v>
      </c>
      <c r="J93" s="197">
        <f t="shared" si="8"/>
        <v>2.281160892145806E-4</v>
      </c>
      <c r="K93" s="196">
        <f>PPCL_NG!L93+PPCL_Spot!L93+GT_NG!L93+GT_Spot!L93+Bawana_NG!L93+Bawana_RLNG!L93+Bawana_Spot!L93</f>
        <v>112.43</v>
      </c>
      <c r="L93" s="196">
        <f>PPCL_NG!S93+PPCL_Spot!S93+GT_NG!S93+GT_Spot!S93+Bawana_NG!S93+Bawana_RLNG!S93+Bawana_Spot!S93</f>
        <v>112.42856076175664</v>
      </c>
      <c r="M93" s="197">
        <f t="shared" si="9"/>
        <v>1.439238243364116E-3</v>
      </c>
      <c r="N93" s="196">
        <f>PPCL_NG!M93+PPCL_Spot!M93+GT_NG!M93+GT_Spot!M93+Bawana_NG!M93+Bawana_RLNG!M93+Bawana_Spot!M93</f>
        <v>272.39</v>
      </c>
      <c r="O93" s="196">
        <f>PPCL_NG!T93+PPCL_Spot!T93+GT_NG!T93+GT_Spot!T93+Bawana_NG!T93+Bawana_RLNG!T93+Bawana_Spot!T93</f>
        <v>272.38403868205819</v>
      </c>
      <c r="P93" s="197">
        <f t="shared" si="10"/>
        <v>5.9613179417965512E-3</v>
      </c>
      <c r="Q93" s="197">
        <f t="shared" si="11"/>
        <v>2.000000000002089E-2</v>
      </c>
    </row>
    <row r="94" spans="1:17">
      <c r="A94" s="33" t="s">
        <v>136</v>
      </c>
      <c r="B94" s="196">
        <f>PPCL_NG!I94+PPCL_Spot!I94+GT_NG!I94+GT_Spot!I94+Bawana_NG!I94+Bawana_RLNG!I94+Bawana_Spot!I94</f>
        <v>570.39</v>
      </c>
      <c r="C94" s="196">
        <f>PPCL_NG!P94+PPCL_Spot!P94+GT_NG!P94+GT_Spot!P94+Bawana_NG!P94+Bawana_RLNG!P94+Bawana_Spot!P94</f>
        <v>570.38207743715964</v>
      </c>
      <c r="D94" s="197">
        <f t="shared" si="6"/>
        <v>7.922562840349201E-3</v>
      </c>
      <c r="E94" s="196">
        <f>PPCL_NG!J94+PPCL_Spot!J94+GT_NG!J94+GT_Spot!J94+Bawana_NG!J94+Bawana_RLNG!J94+Bawana_Spot!J94</f>
        <v>184.14</v>
      </c>
      <c r="F94" s="196">
        <f>PPCL_NG!Q94+PPCL_Spot!Q94+GT_NG!Q94+GT_Spot!Q94+Bawana_NG!Q94+Bawana_RLNG!Q94+Bawana_Spot!Q94</f>
        <v>184.13555123511475</v>
      </c>
      <c r="G94" s="197">
        <f t="shared" si="7"/>
        <v>4.4487648852395978E-3</v>
      </c>
      <c r="H94" s="196">
        <f>PPCL_NG!K94+PPCL_Spot!K94+GT_NG!K94+GT_Spot!K94+Bawana_NG!K94+Bawana_RLNG!K94+Bawana_Spot!K94</f>
        <v>23.49</v>
      </c>
      <c r="I94" s="196">
        <f>PPCL_NG!R94+PPCL_Spot!R94+GT_NG!R94+GT_Spot!R94+Bawana_NG!R94+Bawana_RLNG!R94+Bawana_Spot!R94</f>
        <v>23.489771883910784</v>
      </c>
      <c r="J94" s="197">
        <f t="shared" si="8"/>
        <v>2.281160892145806E-4</v>
      </c>
      <c r="K94" s="196">
        <f>PPCL_NG!L94+PPCL_Spot!L94+GT_NG!L94+GT_Spot!L94+Bawana_NG!L94+Bawana_RLNG!L94+Bawana_Spot!L94</f>
        <v>112.43</v>
      </c>
      <c r="L94" s="196">
        <f>PPCL_NG!S94+PPCL_Spot!S94+GT_NG!S94+GT_Spot!S94+Bawana_NG!S94+Bawana_RLNG!S94+Bawana_Spot!S94</f>
        <v>112.42856076175664</v>
      </c>
      <c r="M94" s="197">
        <f t="shared" si="9"/>
        <v>1.439238243364116E-3</v>
      </c>
      <c r="N94" s="196">
        <f>PPCL_NG!M94+PPCL_Spot!M94+GT_NG!M94+GT_Spot!M94+Bawana_NG!M94+Bawana_RLNG!M94+Bawana_Spot!M94</f>
        <v>272.16999999999996</v>
      </c>
      <c r="O94" s="196">
        <f>PPCL_NG!T94+PPCL_Spot!T94+GT_NG!T94+GT_Spot!T94+Bawana_NG!T94+Bawana_RLNG!T94+Bawana_Spot!T94</f>
        <v>272.16403868205816</v>
      </c>
      <c r="P94" s="197">
        <f t="shared" si="10"/>
        <v>5.9613179417965512E-3</v>
      </c>
      <c r="Q94" s="197">
        <f t="shared" si="11"/>
        <v>1.9999999999964047E-2</v>
      </c>
    </row>
    <row r="95" spans="1:17">
      <c r="A95" s="33" t="s">
        <v>137</v>
      </c>
      <c r="B95" s="196">
        <f>PPCL_NG!I95+PPCL_Spot!I95+GT_NG!I95+GT_Spot!I95+Bawana_NG!I95+Bawana_RLNG!I95+Bawana_Spot!I95</f>
        <v>586.77</v>
      </c>
      <c r="C95" s="196">
        <f>PPCL_NG!P95+PPCL_Spot!P95+GT_NG!P95+GT_Spot!P95+Bawana_NG!P95+Bawana_RLNG!P95+Bawana_Spot!P95</f>
        <v>586.76207743715963</v>
      </c>
      <c r="D95" s="197">
        <f t="shared" si="6"/>
        <v>7.922562840349201E-3</v>
      </c>
      <c r="E95" s="196">
        <f>PPCL_NG!J95+PPCL_Spot!J95+GT_NG!J95+GT_Spot!J95+Bawana_NG!J95+Bawana_RLNG!J95+Bawana_Spot!J95</f>
        <v>178.44</v>
      </c>
      <c r="F95" s="196">
        <f>PPCL_NG!Q95+PPCL_Spot!Q95+GT_NG!Q95+GT_Spot!Q95+Bawana_NG!Q95+Bawana_RLNG!Q95+Bawana_Spot!Q95</f>
        <v>178.43555123511473</v>
      </c>
      <c r="G95" s="197">
        <f t="shared" si="7"/>
        <v>4.4487648852680195E-3</v>
      </c>
      <c r="H95" s="196">
        <f>PPCL_NG!K95+PPCL_Spot!K95+GT_NG!K95+GT_Spot!K95+Bawana_NG!K95+Bawana_RLNG!K95+Bawana_Spot!K95</f>
        <v>23.49</v>
      </c>
      <c r="I95" s="196">
        <f>PPCL_NG!R95+PPCL_Spot!R95+GT_NG!R95+GT_Spot!R95+Bawana_NG!R95+Bawana_RLNG!R95+Bawana_Spot!R95</f>
        <v>23.489771883910784</v>
      </c>
      <c r="J95" s="197">
        <f t="shared" si="8"/>
        <v>2.281160892145806E-4</v>
      </c>
      <c r="K95" s="196">
        <f>PPCL_NG!L95+PPCL_Spot!L95+GT_NG!L95+GT_Spot!L95+Bawana_NG!L95+Bawana_RLNG!L95+Bawana_Spot!L95</f>
        <v>112.43</v>
      </c>
      <c r="L95" s="196">
        <f>PPCL_NG!S95+PPCL_Spot!S95+GT_NG!S95+GT_Spot!S95+Bawana_NG!S95+Bawana_RLNG!S95+Bawana_Spot!S95</f>
        <v>112.42856076175664</v>
      </c>
      <c r="M95" s="197">
        <f t="shared" si="9"/>
        <v>1.439238243364116E-3</v>
      </c>
      <c r="N95" s="196">
        <f>PPCL_NG!M95+PPCL_Spot!M95+GT_NG!M95+GT_Spot!M95+Bawana_NG!M95+Bawana_RLNG!M95+Bawana_Spot!M95</f>
        <v>261.49</v>
      </c>
      <c r="O95" s="196">
        <f>PPCL_NG!T95+PPCL_Spot!T95+GT_NG!T95+GT_Spot!T95+Bawana_NG!T95+Bawana_RLNG!T95+Bawana_Spot!T95</f>
        <v>261.48403868205821</v>
      </c>
      <c r="P95" s="197">
        <f t="shared" si="10"/>
        <v>5.9613179417965512E-3</v>
      </c>
      <c r="Q95" s="197">
        <f t="shared" si="11"/>
        <v>1.9999999999992468E-2</v>
      </c>
    </row>
    <row r="96" spans="1:17">
      <c r="A96" s="33" t="s">
        <v>138</v>
      </c>
      <c r="B96" s="196">
        <f>PPCL_NG!I96+PPCL_Spot!I96+GT_NG!I96+GT_Spot!I96+Bawana_NG!I96+Bawana_RLNG!I96+Bawana_Spot!I96</f>
        <v>586.77</v>
      </c>
      <c r="C96" s="196">
        <f>PPCL_NG!P96+PPCL_Spot!P96+GT_NG!P96+GT_Spot!P96+Bawana_NG!P96+Bawana_RLNG!P96+Bawana_Spot!P96</f>
        <v>586.76207743715963</v>
      </c>
      <c r="D96" s="197">
        <f t="shared" si="6"/>
        <v>7.922562840349201E-3</v>
      </c>
      <c r="E96" s="196">
        <f>PPCL_NG!J96+PPCL_Spot!J96+GT_NG!J96+GT_Spot!J96+Bawana_NG!J96+Bawana_RLNG!J96+Bawana_Spot!J96</f>
        <v>178.44</v>
      </c>
      <c r="F96" s="196">
        <f>PPCL_NG!Q96+PPCL_Spot!Q96+GT_NG!Q96+GT_Spot!Q96+Bawana_NG!Q96+Bawana_RLNG!Q96+Bawana_Spot!Q96</f>
        <v>178.43555123511473</v>
      </c>
      <c r="G96" s="197">
        <f t="shared" si="7"/>
        <v>4.4487648852680195E-3</v>
      </c>
      <c r="H96" s="196">
        <f>PPCL_NG!K96+PPCL_Spot!K96+GT_NG!K96+GT_Spot!K96+Bawana_NG!K96+Bawana_RLNG!K96+Bawana_Spot!K96</f>
        <v>23.49</v>
      </c>
      <c r="I96" s="196">
        <f>PPCL_NG!R96+PPCL_Spot!R96+GT_NG!R96+GT_Spot!R96+Bawana_NG!R96+Bawana_RLNG!R96+Bawana_Spot!R96</f>
        <v>23.489771883910784</v>
      </c>
      <c r="J96" s="197">
        <f t="shared" si="8"/>
        <v>2.281160892145806E-4</v>
      </c>
      <c r="K96" s="196">
        <f>PPCL_NG!L96+PPCL_Spot!L96+GT_NG!L96+GT_Spot!L96+Bawana_NG!L96+Bawana_RLNG!L96+Bawana_Spot!L96</f>
        <v>112.43</v>
      </c>
      <c r="L96" s="196">
        <f>PPCL_NG!S96+PPCL_Spot!S96+GT_NG!S96+GT_Spot!S96+Bawana_NG!S96+Bawana_RLNG!S96+Bawana_Spot!S96</f>
        <v>112.42856076175664</v>
      </c>
      <c r="M96" s="197">
        <f t="shared" si="9"/>
        <v>1.439238243364116E-3</v>
      </c>
      <c r="N96" s="196">
        <f>PPCL_NG!M96+PPCL_Spot!M96+GT_NG!M96+GT_Spot!M96+Bawana_NG!M96+Bawana_RLNG!M96+Bawana_Spot!M96</f>
        <v>261.49</v>
      </c>
      <c r="O96" s="196">
        <f>PPCL_NG!T96+PPCL_Spot!T96+GT_NG!T96+GT_Spot!T96+Bawana_NG!T96+Bawana_RLNG!T96+Bawana_Spot!T96</f>
        <v>261.48403868205821</v>
      </c>
      <c r="P96" s="197">
        <f t="shared" si="10"/>
        <v>5.9613179417965512E-3</v>
      </c>
      <c r="Q96" s="197">
        <f t="shared" si="11"/>
        <v>1.9999999999992468E-2</v>
      </c>
    </row>
    <row r="97" spans="1:17">
      <c r="A97" s="33" t="s">
        <v>139</v>
      </c>
      <c r="B97" s="196">
        <f>PPCL_NG!I97+PPCL_Spot!I97+GT_NG!I97+GT_Spot!I97+Bawana_NG!I97+Bawana_RLNG!I97+Bawana_Spot!I97</f>
        <v>586.77</v>
      </c>
      <c r="C97" s="196">
        <f>PPCL_NG!P97+PPCL_Spot!P97+GT_NG!P97+GT_Spot!P97+Bawana_NG!P97+Bawana_RLNG!P97+Bawana_Spot!P97</f>
        <v>586.76207743715963</v>
      </c>
      <c r="D97" s="197">
        <f t="shared" si="6"/>
        <v>7.922562840349201E-3</v>
      </c>
      <c r="E97" s="196">
        <f>PPCL_NG!J97+PPCL_Spot!J97+GT_NG!J97+GT_Spot!J97+Bawana_NG!J97+Bawana_RLNG!J97+Bawana_Spot!J97</f>
        <v>178.44</v>
      </c>
      <c r="F97" s="196">
        <f>PPCL_NG!Q97+PPCL_Spot!Q97+GT_NG!Q97+GT_Spot!Q97+Bawana_NG!Q97+Bawana_RLNG!Q97+Bawana_Spot!Q97</f>
        <v>178.43555123511473</v>
      </c>
      <c r="G97" s="197">
        <f t="shared" si="7"/>
        <v>4.4487648852680195E-3</v>
      </c>
      <c r="H97" s="196">
        <f>PPCL_NG!K97+PPCL_Spot!K97+GT_NG!K97+GT_Spot!K97+Bawana_NG!K97+Bawana_RLNG!K97+Bawana_Spot!K97</f>
        <v>23.49</v>
      </c>
      <c r="I97" s="196">
        <f>PPCL_NG!R97+PPCL_Spot!R97+GT_NG!R97+GT_Spot!R97+Bawana_NG!R97+Bawana_RLNG!R97+Bawana_Spot!R97</f>
        <v>23.489771883910784</v>
      </c>
      <c r="J97" s="197">
        <f t="shared" si="8"/>
        <v>2.281160892145806E-4</v>
      </c>
      <c r="K97" s="196">
        <f>PPCL_NG!L97+PPCL_Spot!L97+GT_NG!L97+GT_Spot!L97+Bawana_NG!L97+Bawana_RLNG!L97+Bawana_Spot!L97</f>
        <v>112.43</v>
      </c>
      <c r="L97" s="196">
        <f>PPCL_NG!S97+PPCL_Spot!S97+GT_NG!S97+GT_Spot!S97+Bawana_NG!S97+Bawana_RLNG!S97+Bawana_Spot!S97</f>
        <v>112.42856076175664</v>
      </c>
      <c r="M97" s="197">
        <f t="shared" si="9"/>
        <v>1.439238243364116E-3</v>
      </c>
      <c r="N97" s="196">
        <f>PPCL_NG!M97+PPCL_Spot!M97+GT_NG!M97+GT_Spot!M97+Bawana_NG!M97+Bawana_RLNG!M97+Bawana_Spot!M97</f>
        <v>261.49</v>
      </c>
      <c r="O97" s="196">
        <f>PPCL_NG!T97+PPCL_Spot!T97+GT_NG!T97+GT_Spot!T97+Bawana_NG!T97+Bawana_RLNG!T97+Bawana_Spot!T97</f>
        <v>261.48403868205821</v>
      </c>
      <c r="P97" s="197">
        <f t="shared" si="10"/>
        <v>5.9613179417965512E-3</v>
      </c>
      <c r="Q97" s="197">
        <f t="shared" si="11"/>
        <v>1.9999999999992468E-2</v>
      </c>
    </row>
    <row r="98" spans="1:17">
      <c r="A98" s="33" t="s">
        <v>140</v>
      </c>
      <c r="B98" s="196">
        <f>PPCL_NG!I98+PPCL_Spot!I98+GT_NG!I98+GT_Spot!I98+Bawana_NG!I98+Bawana_RLNG!I98+Bawana_Spot!I98</f>
        <v>586.77</v>
      </c>
      <c r="C98" s="196">
        <f>PPCL_NG!P98+PPCL_Spot!P98+GT_NG!P98+GT_Spot!P98+Bawana_NG!P98+Bawana_RLNG!P98+Bawana_Spot!P98</f>
        <v>586.76207743715963</v>
      </c>
      <c r="D98" s="197">
        <f t="shared" si="6"/>
        <v>7.922562840349201E-3</v>
      </c>
      <c r="E98" s="196">
        <f>PPCL_NG!J98+PPCL_Spot!J98+GT_NG!J98+GT_Spot!J98+Bawana_NG!J98+Bawana_RLNG!J98+Bawana_Spot!J98</f>
        <v>178.44</v>
      </c>
      <c r="F98" s="196">
        <f>PPCL_NG!Q98+PPCL_Spot!Q98+GT_NG!Q98+GT_Spot!Q98+Bawana_NG!Q98+Bawana_RLNG!Q98+Bawana_Spot!Q98</f>
        <v>178.43555123511473</v>
      </c>
      <c r="G98" s="197">
        <f t="shared" si="7"/>
        <v>4.4487648852680195E-3</v>
      </c>
      <c r="H98" s="196">
        <f>PPCL_NG!K98+PPCL_Spot!K98+GT_NG!K98+GT_Spot!K98+Bawana_NG!K98+Bawana_RLNG!K98+Bawana_Spot!K98</f>
        <v>23.49</v>
      </c>
      <c r="I98" s="196">
        <f>PPCL_NG!R98+PPCL_Spot!R98+GT_NG!R98+GT_Spot!R98+Bawana_NG!R98+Bawana_RLNG!R98+Bawana_Spot!R98</f>
        <v>23.489771883910784</v>
      </c>
      <c r="J98" s="197">
        <f t="shared" si="8"/>
        <v>2.281160892145806E-4</v>
      </c>
      <c r="K98" s="196">
        <f>PPCL_NG!L98+PPCL_Spot!L98+GT_NG!L98+GT_Spot!L98+Bawana_NG!L98+Bawana_RLNG!L98+Bawana_Spot!L98</f>
        <v>112.43</v>
      </c>
      <c r="L98" s="196">
        <f>PPCL_NG!S98+PPCL_Spot!S98+GT_NG!S98+GT_Spot!S98+Bawana_NG!S98+Bawana_RLNG!S98+Bawana_Spot!S98</f>
        <v>112.42856076175664</v>
      </c>
      <c r="M98" s="197">
        <f t="shared" si="9"/>
        <v>1.439238243364116E-3</v>
      </c>
      <c r="N98" s="196">
        <f>PPCL_NG!M98+PPCL_Spot!M98+GT_NG!M98+GT_Spot!M98+Bawana_NG!M98+Bawana_RLNG!M98+Bawana_Spot!M98</f>
        <v>261.49</v>
      </c>
      <c r="O98" s="196">
        <f>PPCL_NG!T98+PPCL_Spot!T98+GT_NG!T98+GT_Spot!T98+Bawana_NG!T98+Bawana_RLNG!T98+Bawana_Spot!T98</f>
        <v>261.48403868205821</v>
      </c>
      <c r="P98" s="197">
        <f t="shared" si="10"/>
        <v>5.9613179417965512E-3</v>
      </c>
      <c r="Q98" s="197">
        <f t="shared" si="11"/>
        <v>1.9999999999992468E-2</v>
      </c>
    </row>
    <row r="99" spans="1:17">
      <c r="A99" s="33" t="s">
        <v>324</v>
      </c>
      <c r="B99" s="196">
        <f>PPCL_NG!I99+PPCL_Spot!I99+GT_NG!I99+GT_Spot!I99+Bawana_NG!I99+Bawana_RLNG!I99+Bawana_Spot!I99</f>
        <v>14.063262500000013</v>
      </c>
      <c r="C99" s="196">
        <f>PPCL_NG!P99+PPCL_Spot!P99+GT_NG!P99+GT_Spot!P99+Bawana_NG!P99+Bawana_RLNG!P99+Bawana_Spot!P99</f>
        <v>14.062461434649352</v>
      </c>
      <c r="D99" s="197">
        <f t="shared" si="6"/>
        <v>8.0106535066093443E-4</v>
      </c>
      <c r="E99" s="196">
        <f>PPCL_NG!J99+PPCL_Spot!J99+GT_NG!J99+GT_Spot!J99+Bawana_NG!J99+Bawana_RLNG!J99+Bawana_Spot!J99</f>
        <v>5.0261825000000009</v>
      </c>
      <c r="F99" s="196">
        <f>PPCL_NG!Q99+PPCL_Spot!Q99+GT_NG!Q99+GT_Spot!Q99+Bawana_NG!Q99+Bawana_RLNG!Q99+Bawana_Spot!Q99</f>
        <v>5.0256666022130183</v>
      </c>
      <c r="G99" s="197">
        <f t="shared" si="7"/>
        <v>5.158977869825776E-4</v>
      </c>
      <c r="H99" s="196">
        <f>PPCL_NG!K99+PPCL_Spot!K99+GT_NG!K99+GT_Spot!K99+Bawana_NG!K99+Bawana_RLNG!K99+Bawana_Spot!K99</f>
        <v>0.56519000000000053</v>
      </c>
      <c r="I99" s="196">
        <f>PPCL_NG!R99+PPCL_Spot!R99+GT_NG!R99+GT_Spot!R99+Bawana_NG!R99+Bawana_RLNG!R99+Bawana_Spot!R99</f>
        <v>0.56518824357808939</v>
      </c>
      <c r="J99" s="197">
        <f t="shared" si="8"/>
        <v>1.7564219111365631E-6</v>
      </c>
      <c r="K99" s="196">
        <f>PPCL_NG!L99+PPCL_Spot!L99+GT_NG!L99+GT_Spot!L99+Bawana_NG!L99+Bawana_RLNG!L99+Bawana_Spot!L99</f>
        <v>2.6943224999999975</v>
      </c>
      <c r="L99" s="196">
        <f>PPCL_NG!S99+PPCL_Spot!S99+GT_NG!S99+GT_Spot!S99+Bawana_NG!S99+Bawana_RLNG!S99+Bawana_Spot!S99</f>
        <v>2.6941643809221993</v>
      </c>
      <c r="M99" s="197">
        <f t="shared" si="9"/>
        <v>1.5811907779816892E-4</v>
      </c>
      <c r="N99" s="196">
        <f>PPCL_NG!M99+PPCL_Spot!M99+GT_NG!M99+GT_Spot!M99+Bawana_NG!M99+Bawana_RLNG!M99+Bawana_Spot!M99</f>
        <v>6.6264899999999969</v>
      </c>
      <c r="O99" s="196">
        <f>PPCL_NG!T99+PPCL_Spot!T99+GT_NG!T99+GT_Spot!T99+Bawana_NG!T99+Bawana_RLNG!T99+Bawana_Spot!T99</f>
        <v>6.6255643386373499</v>
      </c>
      <c r="P99" s="197">
        <f t="shared" si="10"/>
        <v>9.2566136264693455E-4</v>
      </c>
      <c r="Q99" s="197">
        <f t="shared" si="11"/>
        <v>2.4024999999997521E-3</v>
      </c>
    </row>
  </sheetData>
  <mergeCells count="5">
    <mergeCell ref="B1:D1"/>
    <mergeCell ref="E1:G1"/>
    <mergeCell ref="H1:J1"/>
    <mergeCell ref="K1:M1"/>
    <mergeCell ref="N1:P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45464</v>
      </c>
      <c r="B1" s="63" t="s">
        <v>196</v>
      </c>
      <c r="C1" s="206" t="s">
        <v>287</v>
      </c>
      <c r="D1" s="207"/>
      <c r="E1" s="207"/>
      <c r="F1" s="207"/>
      <c r="G1" s="207"/>
      <c r="H1" s="207"/>
      <c r="I1" s="207"/>
      <c r="J1" s="207"/>
      <c r="K1" s="208"/>
      <c r="L1" s="206" t="s">
        <v>286</v>
      </c>
      <c r="M1" s="209" t="s">
        <v>142</v>
      </c>
      <c r="O1" s="210" t="s">
        <v>288</v>
      </c>
      <c r="P1" s="210"/>
      <c r="Q1" s="210"/>
      <c r="R1" s="210"/>
      <c r="S1" s="210"/>
      <c r="U1" t="s">
        <v>292</v>
      </c>
      <c r="V1" s="211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6"/>
      <c r="M2" s="209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11"/>
      <c r="W2" s="50" t="s">
        <v>291</v>
      </c>
      <c r="X2" s="149"/>
      <c r="Y2" s="149"/>
      <c r="Z2" s="149"/>
      <c r="AA2" s="149"/>
      <c r="AB2" s="149"/>
      <c r="AC2" s="149"/>
      <c r="AD2" s="149"/>
      <c r="AE2" s="149"/>
      <c r="AF2" s="149"/>
      <c r="AG2" s="149"/>
      <c r="AH2" s="149"/>
      <c r="AI2" s="149"/>
      <c r="AJ2" s="149"/>
      <c r="AK2" s="149"/>
      <c r="AL2" s="149"/>
      <c r="AM2" s="149"/>
      <c r="AN2" s="149"/>
      <c r="AO2" s="149"/>
      <c r="AP2" s="149"/>
      <c r="AQ2" s="149"/>
      <c r="AR2" s="149"/>
      <c r="AS2" s="149"/>
      <c r="AT2" s="149"/>
      <c r="AU2" s="149"/>
      <c r="AV2" s="149"/>
      <c r="AW2" s="149"/>
      <c r="AX2" s="149"/>
      <c r="AY2" s="149"/>
      <c r="AZ2" s="149"/>
      <c r="BA2" s="149"/>
      <c r="BB2" s="149"/>
      <c r="BC2" s="149"/>
      <c r="BD2" s="149"/>
      <c r="BE2" s="149"/>
      <c r="BF2" s="149"/>
      <c r="BG2" s="149"/>
      <c r="BH2" s="149"/>
      <c r="BI2" s="149"/>
      <c r="BJ2" s="149"/>
      <c r="BK2" s="149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45464</v>
      </c>
      <c r="B1" s="212" t="s">
        <v>215</v>
      </c>
      <c r="C1" s="212"/>
      <c r="D1" s="19"/>
      <c r="E1" s="19"/>
      <c r="F1" s="19"/>
      <c r="G1" s="19"/>
      <c r="H1" s="19"/>
      <c r="I1" s="19"/>
      <c r="J1" s="206" t="s">
        <v>287</v>
      </c>
      <c r="K1" s="207"/>
      <c r="L1" s="207"/>
      <c r="M1" s="207"/>
      <c r="N1" s="207"/>
      <c r="O1" s="208"/>
      <c r="P1" s="206" t="s">
        <v>286</v>
      </c>
      <c r="Q1" s="209" t="s">
        <v>142</v>
      </c>
      <c r="S1" s="210" t="s">
        <v>288</v>
      </c>
      <c r="T1" s="210"/>
      <c r="U1" s="210"/>
      <c r="V1" s="210"/>
      <c r="W1" s="210"/>
      <c r="Y1" s="213" t="s">
        <v>361</v>
      </c>
      <c r="Z1" s="213"/>
      <c r="AA1" s="211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0" t="s">
        <v>362</v>
      </c>
      <c r="Z2" s="140" t="s">
        <v>363</v>
      </c>
      <c r="AA2" s="211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1"/>
      <c r="Z3" s="142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1"/>
      <c r="Z4" s="142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1"/>
      <c r="Z5" s="142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1"/>
      <c r="Z6" s="142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1"/>
      <c r="Z7" s="142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1"/>
      <c r="Z8" s="142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1"/>
      <c r="Z9" s="142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1"/>
      <c r="Z10" s="142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1"/>
      <c r="Z11" s="142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1"/>
      <c r="Z12" s="142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1"/>
      <c r="Z13" s="142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1"/>
      <c r="Z14" s="142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1"/>
      <c r="Z15" s="142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1"/>
      <c r="Z16" s="142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1"/>
      <c r="Z17" s="142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1"/>
      <c r="Z18" s="142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1"/>
      <c r="Z19" s="142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1"/>
      <c r="Z20" s="142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1"/>
      <c r="Z21" s="142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1"/>
      <c r="Z22" s="142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1"/>
      <c r="Z23" s="142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1"/>
      <c r="Z24" s="142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1"/>
      <c r="Z25" s="142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1"/>
      <c r="Z26" s="142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1"/>
      <c r="Z27" s="142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1"/>
      <c r="Z28" s="142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1"/>
      <c r="Z29" s="142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1"/>
      <c r="Z30" s="142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1"/>
      <c r="Z31" s="142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1"/>
      <c r="Z32" s="142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1"/>
      <c r="Z33" s="142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1"/>
      <c r="Z34" s="142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1"/>
      <c r="Z35" s="142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1"/>
      <c r="Z36" s="142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1"/>
      <c r="Z37" s="142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1"/>
      <c r="Z38" s="142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1"/>
      <c r="Z39" s="142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1"/>
      <c r="Z40" s="142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1"/>
      <c r="Z41" s="142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1"/>
      <c r="Z42" s="142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1"/>
      <c r="Z43" s="142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1"/>
      <c r="Z44" s="142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1"/>
      <c r="Z45" s="142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1"/>
      <c r="Z46" s="142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1"/>
      <c r="Z47" s="142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1"/>
      <c r="Z48" s="142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1"/>
      <c r="Z49" s="142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1"/>
      <c r="Z50" s="142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1"/>
      <c r="Z51" s="142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1"/>
      <c r="Z52" s="142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1"/>
      <c r="Z53" s="142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1"/>
      <c r="Z54" s="142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1"/>
      <c r="Z55" s="142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1"/>
      <c r="Z56" s="142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1"/>
      <c r="Z57" s="142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1"/>
      <c r="Z58" s="142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1"/>
      <c r="Z59" s="142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1"/>
      <c r="Z60" s="142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1"/>
      <c r="Z61" s="142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1"/>
      <c r="Z62" s="142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1"/>
      <c r="Z63" s="142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1"/>
      <c r="Z64" s="142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1"/>
      <c r="Z65" s="142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1"/>
      <c r="Z66" s="142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1"/>
      <c r="Z67" s="142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1"/>
      <c r="Z68" s="142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1"/>
      <c r="Z69" s="142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1"/>
      <c r="Z70" s="142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1"/>
      <c r="Z71" s="142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1"/>
      <c r="Z72" s="142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1"/>
      <c r="Z73" s="142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1"/>
      <c r="Z74" s="142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1"/>
      <c r="Z75" s="142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1"/>
      <c r="Z76" s="142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1"/>
      <c r="Z77" s="142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1"/>
      <c r="Z78" s="142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1"/>
      <c r="Z79" s="142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1"/>
      <c r="Z80" s="142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1"/>
      <c r="Z81" s="142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1"/>
      <c r="Z82" s="142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1"/>
      <c r="Z83" s="142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1"/>
      <c r="Z84" s="142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1"/>
      <c r="Z85" s="142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1"/>
      <c r="Z86" s="142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1"/>
      <c r="Z87" s="142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1"/>
      <c r="Z88" s="142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1"/>
      <c r="Z89" s="142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1"/>
      <c r="Z90" s="142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1"/>
      <c r="Z91" s="142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1"/>
      <c r="Z92" s="142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1"/>
      <c r="Z93" s="142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1"/>
      <c r="Z94" s="142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1"/>
      <c r="Z95" s="142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1"/>
      <c r="Z96" s="142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1"/>
      <c r="Z97" s="142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1"/>
      <c r="Z98" s="142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2">
        <f t="shared" ref="Y99:Z99" si="31">SUM(Y3:Y98)/4000</f>
        <v>0</v>
      </c>
      <c r="Z99" s="142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45464</v>
      </c>
      <c r="B1" s="212" t="s">
        <v>198</v>
      </c>
      <c r="C1" s="212"/>
      <c r="D1" s="214" t="s">
        <v>293</v>
      </c>
      <c r="E1" s="214"/>
      <c r="F1" s="214"/>
      <c r="G1" s="214"/>
      <c r="H1" s="214"/>
      <c r="I1" s="215"/>
      <c r="J1" s="206" t="s">
        <v>287</v>
      </c>
      <c r="K1" s="207"/>
      <c r="L1" s="207"/>
      <c r="M1" s="207"/>
      <c r="N1" s="207"/>
      <c r="O1" s="208"/>
      <c r="P1" s="206"/>
      <c r="Q1" s="209" t="s">
        <v>142</v>
      </c>
      <c r="S1" s="210" t="s">
        <v>288</v>
      </c>
      <c r="T1" s="210"/>
      <c r="U1" s="210"/>
      <c r="V1" s="210"/>
      <c r="W1" s="210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6"/>
      <c r="Q2" s="209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67</vt:i4>
      </vt:variant>
    </vt:vector>
  </HeadingPairs>
  <TitlesOfParts>
    <vt:vector size="67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RTM_HPX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  <vt:lpstr>ISGS Diff</vt:lpstr>
      <vt:lpstr>Sheet2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2024-06-25T09:30:56Z</dcterms:modified>
</cp:coreProperties>
</file>